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drawings/drawing1.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drawings/drawing2.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3.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mc:AlternateContent xmlns:mc="http://schemas.openxmlformats.org/markup-compatibility/2006">
    <mc:Choice Requires="x15">
      <x15ac:absPath xmlns:x15ac="http://schemas.microsoft.com/office/spreadsheetml/2010/11/ac" url="C:\Users\EMBREY.YOUNG\Downloads\"/>
    </mc:Choice>
  </mc:AlternateContent>
  <xr:revisionPtr revIDLastSave="0" documentId="13_ncr:1_{49E5686F-4712-47F7-8328-232C5BA74FA0}" xr6:coauthVersionLast="47" xr6:coauthVersionMax="47" xr10:uidLastSave="{00000000-0000-0000-0000-000000000000}"/>
  <bookViews>
    <workbookView xWindow="-110" yWindow="-110" windowWidth="19420" windowHeight="10300" firstSheet="19" activeTab="19" xr2:uid="{00000000-000D-0000-FFFF-FFFF00000000}"/>
  </bookViews>
  <sheets>
    <sheet name="1.1-Scope" sheetId="2" r:id="rId1"/>
    <sheet name="1.2-Visibility Data" sheetId="10" r:id="rId2"/>
    <sheet name="1.3-ATT&amp;CK Matrix" sheetId="17" r:id="rId3"/>
    <sheet name="1.3-ATT&amp;CK Sub-Techniques" sheetId="16" r:id="rId4"/>
    <sheet name="1.4-ATT&amp;CK Overlay" sheetId="6" r:id="rId5"/>
    <sheet name="1.5-Visibility Surface Map" sheetId="22" r:id="rId6"/>
    <sheet name="2.1a-Agency Visibility" sheetId="18" r:id="rId7"/>
    <sheet name="2.2a-Agency Coverage Map" sheetId="21" r:id="rId8"/>
    <sheet name="2.1-CISA Visibility Requirement" sheetId="12" r:id="rId9"/>
    <sheet name="2.1b-OriginalProduct Visibility" sheetId="11" r:id="rId10"/>
    <sheet name="2.1b-CISA's Template" sheetId="28" state="hidden" r:id="rId11"/>
    <sheet name="2.1b-M365 Visibility Template" sheetId="30" r:id="rId12"/>
    <sheet name="2.1b-MSTemplate" sheetId="24" state="hidden" r:id="rId13"/>
    <sheet name="2.1b-MSTemplate2" sheetId="29" r:id="rId14"/>
    <sheet name="M365 Audited Services" sheetId="26" r:id="rId15"/>
    <sheet name="Azure Active Directory Audited " sheetId="27" r:id="rId16"/>
    <sheet name="Microsoft Teams Audited Events" sheetId="25" r:id="rId17"/>
    <sheet name="SPO+OD4B Audited Events" sheetId="31" r:id="rId18"/>
    <sheet name="DLP Schema" sheetId="33" r:id="rId19"/>
    <sheet name="Exchange Online Audited Events" sheetId="32" r:id="rId20"/>
    <sheet name="MDCA Governance Log" sheetId="34" r:id="rId21"/>
    <sheet name="Defender for Identity" sheetId="36" r:id="rId22"/>
    <sheet name="Defender for Endpoint Schema" sheetId="37" r:id="rId23"/>
    <sheet name="Dynamics 365 Audited Events" sheetId="35" r:id="rId24"/>
    <sheet name="2.2b-Product Coverage Map" sheetId="23" r:id="rId25"/>
    <sheet name="Visibility Pattern Example" sheetId="20" r:id="rId26"/>
    <sheet name="Data" sheetId="19" state="hidden" r:id="rId27"/>
    <sheet name="Back End" sheetId="7" state="hidden" r:id="rId28"/>
  </sheets>
  <definedNames>
    <definedName name="Mapping">'Back End'!$A$2:$A$4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22" l="1" a="1"/>
  <c r="G4" i="22"/>
  <c r="B14" i="30" l="1"/>
  <c r="C103" i="30"/>
  <c r="B103" i="30"/>
  <c r="C102" i="30"/>
  <c r="B102" i="30"/>
  <c r="C101" i="30"/>
  <c r="B101" i="30"/>
  <c r="C100" i="30"/>
  <c r="B100" i="30"/>
  <c r="C99" i="30"/>
  <c r="B99" i="30"/>
  <c r="C98" i="30"/>
  <c r="B98" i="30"/>
  <c r="C97" i="30"/>
  <c r="B97" i="30"/>
  <c r="C96" i="30"/>
  <c r="B96" i="30"/>
  <c r="C95" i="30"/>
  <c r="B95" i="30"/>
  <c r="C94" i="30"/>
  <c r="B94" i="30"/>
  <c r="C93" i="30"/>
  <c r="B93" i="30"/>
  <c r="C92" i="30"/>
  <c r="B92" i="30"/>
  <c r="C91" i="30"/>
  <c r="B91" i="30"/>
  <c r="C90" i="30"/>
  <c r="B90" i="30"/>
  <c r="C89" i="30"/>
  <c r="B89" i="30"/>
  <c r="C88" i="30"/>
  <c r="B88" i="30"/>
  <c r="C87" i="30"/>
  <c r="B87" i="30"/>
  <c r="C86" i="30"/>
  <c r="B86" i="30"/>
  <c r="C85" i="30"/>
  <c r="B85" i="30"/>
  <c r="C84" i="30"/>
  <c r="B84" i="30"/>
  <c r="C83" i="30"/>
  <c r="B83" i="30"/>
  <c r="C82" i="30"/>
  <c r="B82" i="30"/>
  <c r="C81" i="30"/>
  <c r="B81" i="30"/>
  <c r="A81" i="30"/>
  <c r="C80" i="30"/>
  <c r="B80" i="30"/>
  <c r="C79" i="30"/>
  <c r="B79" i="30"/>
  <c r="C78" i="30"/>
  <c r="B78" i="30"/>
  <c r="C77" i="30"/>
  <c r="B77" i="30"/>
  <c r="C76" i="30"/>
  <c r="B76" i="30"/>
  <c r="C75" i="30"/>
  <c r="B75" i="30"/>
  <c r="C74" i="30"/>
  <c r="B74" i="30"/>
  <c r="C73" i="30"/>
  <c r="B73" i="30"/>
  <c r="C72" i="30"/>
  <c r="B72" i="30"/>
  <c r="C71" i="30"/>
  <c r="B71" i="30"/>
  <c r="C70" i="30"/>
  <c r="B70" i="30"/>
  <c r="C69" i="30"/>
  <c r="B69" i="30"/>
  <c r="C68" i="30"/>
  <c r="B68" i="30"/>
  <c r="C67" i="30"/>
  <c r="B67" i="30"/>
  <c r="C66" i="30"/>
  <c r="B66" i="30"/>
  <c r="C65" i="30"/>
  <c r="B65" i="30"/>
  <c r="C64" i="30"/>
  <c r="B64" i="30"/>
  <c r="C63" i="30"/>
  <c r="B63" i="30"/>
  <c r="C62" i="30"/>
  <c r="B62" i="30"/>
  <c r="C61" i="30"/>
  <c r="B61" i="30"/>
  <c r="C60" i="30"/>
  <c r="B60" i="30"/>
  <c r="C59" i="30"/>
  <c r="B59" i="30"/>
  <c r="C58" i="30"/>
  <c r="B58" i="30"/>
  <c r="C57" i="30"/>
  <c r="B57" i="30"/>
  <c r="C56" i="30"/>
  <c r="B56" i="30"/>
  <c r="A56" i="30"/>
  <c r="C55" i="30"/>
  <c r="B55" i="30"/>
  <c r="C54" i="30"/>
  <c r="B54" i="30"/>
  <c r="C53" i="30"/>
  <c r="B53" i="30"/>
  <c r="C52" i="30"/>
  <c r="B52" i="30"/>
  <c r="C51" i="30"/>
  <c r="B51" i="30"/>
  <c r="C50" i="30"/>
  <c r="B50" i="30"/>
  <c r="C49" i="30"/>
  <c r="B49" i="30"/>
  <c r="C48" i="30"/>
  <c r="B48" i="30"/>
  <c r="C47" i="30"/>
  <c r="B47" i="30"/>
  <c r="C46" i="30"/>
  <c r="B46" i="30"/>
  <c r="C45" i="30"/>
  <c r="B45" i="30"/>
  <c r="C44" i="30"/>
  <c r="B44" i="30"/>
  <c r="C43" i="30"/>
  <c r="B43" i="30"/>
  <c r="C42" i="30"/>
  <c r="B42" i="30"/>
  <c r="C41" i="30"/>
  <c r="B41" i="30"/>
  <c r="C40" i="30"/>
  <c r="B40" i="30"/>
  <c r="C39" i="30"/>
  <c r="B39" i="30"/>
  <c r="C38" i="30"/>
  <c r="B38" i="30"/>
  <c r="C37" i="30"/>
  <c r="B37" i="30"/>
  <c r="C36" i="30"/>
  <c r="B36" i="30"/>
  <c r="C35" i="30"/>
  <c r="B35" i="30"/>
  <c r="C34" i="30"/>
  <c r="B34" i="30"/>
  <c r="C33" i="30"/>
  <c r="B33" i="30"/>
  <c r="C32" i="30"/>
  <c r="B32" i="30"/>
  <c r="C31" i="30"/>
  <c r="B31" i="30"/>
  <c r="C30" i="30"/>
  <c r="B30" i="30"/>
  <c r="C29" i="30"/>
  <c r="B29" i="30"/>
  <c r="C28" i="30"/>
  <c r="B28" i="30"/>
  <c r="C27" i="30"/>
  <c r="B27" i="30"/>
  <c r="C26" i="30"/>
  <c r="B26" i="30"/>
  <c r="C25" i="30"/>
  <c r="B25" i="30"/>
  <c r="C24" i="30"/>
  <c r="B24" i="30"/>
  <c r="C23" i="30"/>
  <c r="B23" i="30"/>
  <c r="C22" i="30"/>
  <c r="B22" i="30"/>
  <c r="C21" i="30"/>
  <c r="B21" i="30"/>
  <c r="C20" i="30"/>
  <c r="B20" i="30"/>
  <c r="C19" i="30"/>
  <c r="B19" i="30"/>
  <c r="C18" i="30"/>
  <c r="B18" i="30"/>
  <c r="C17" i="30"/>
  <c r="B17" i="30"/>
  <c r="C16" i="30"/>
  <c r="B16" i="30"/>
  <c r="C15" i="30"/>
  <c r="B15" i="30"/>
  <c r="C14" i="30"/>
  <c r="C13" i="30"/>
  <c r="B13" i="30"/>
  <c r="C12" i="30"/>
  <c r="B12" i="30"/>
  <c r="C11" i="30"/>
  <c r="B11" i="30"/>
  <c r="C10" i="30"/>
  <c r="B10" i="30"/>
  <c r="C9" i="30"/>
  <c r="B9" i="30"/>
  <c r="C8" i="30"/>
  <c r="B8" i="30"/>
  <c r="C7" i="30"/>
  <c r="B7" i="30"/>
  <c r="C6" i="30"/>
  <c r="B6" i="30"/>
  <c r="A6" i="30"/>
  <c r="A3" i="30" a="1"/>
  <c r="A3" i="30" s="1"/>
  <c r="A55" i="28"/>
  <c r="C5" i="24"/>
  <c r="C102" i="28"/>
  <c r="B102" i="28"/>
  <c r="C101" i="28"/>
  <c r="B101" i="28"/>
  <c r="C100" i="28"/>
  <c r="B100" i="28"/>
  <c r="C99" i="28"/>
  <c r="B99" i="28"/>
  <c r="C98" i="28"/>
  <c r="B98" i="28"/>
  <c r="C97" i="28"/>
  <c r="B97" i="28"/>
  <c r="C96" i="28"/>
  <c r="B96" i="28"/>
  <c r="C95" i="28"/>
  <c r="B95" i="28"/>
  <c r="C94" i="28"/>
  <c r="B94" i="28"/>
  <c r="C93" i="28"/>
  <c r="B93" i="28"/>
  <c r="C92" i="28"/>
  <c r="B92" i="28"/>
  <c r="C91" i="28"/>
  <c r="B91" i="28"/>
  <c r="C90" i="28"/>
  <c r="B90" i="28"/>
  <c r="C89" i="28"/>
  <c r="B89" i="28"/>
  <c r="C88" i="28"/>
  <c r="B88" i="28"/>
  <c r="C87" i="28"/>
  <c r="B87" i="28"/>
  <c r="C86" i="28"/>
  <c r="B86" i="28"/>
  <c r="C85" i="28"/>
  <c r="B85" i="28"/>
  <c r="C84" i="28"/>
  <c r="B84" i="28"/>
  <c r="C83" i="28"/>
  <c r="B83" i="28"/>
  <c r="C82" i="28"/>
  <c r="B82" i="28"/>
  <c r="C81" i="28"/>
  <c r="B81" i="28"/>
  <c r="C80" i="28"/>
  <c r="B80" i="28"/>
  <c r="A80" i="28"/>
  <c r="C79" i="28"/>
  <c r="B79" i="28"/>
  <c r="C78" i="28"/>
  <c r="B78" i="28"/>
  <c r="C77" i="28"/>
  <c r="B77" i="28"/>
  <c r="C76" i="28"/>
  <c r="B76" i="28"/>
  <c r="C75" i="28"/>
  <c r="B75" i="28"/>
  <c r="C74" i="28"/>
  <c r="B74" i="28"/>
  <c r="C73" i="28"/>
  <c r="B73" i="28"/>
  <c r="C72" i="28"/>
  <c r="B72" i="28"/>
  <c r="C71" i="28"/>
  <c r="B71" i="28"/>
  <c r="C70" i="28"/>
  <c r="B70" i="28"/>
  <c r="C69" i="28"/>
  <c r="B69" i="28"/>
  <c r="C68" i="28"/>
  <c r="B68" i="28"/>
  <c r="C67" i="28"/>
  <c r="B67" i="28"/>
  <c r="C66" i="28"/>
  <c r="B66" i="28"/>
  <c r="C65" i="28"/>
  <c r="B65" i="28"/>
  <c r="C64" i="28"/>
  <c r="B64" i="28"/>
  <c r="C63" i="28"/>
  <c r="B63" i="28"/>
  <c r="C62" i="28"/>
  <c r="B62" i="28"/>
  <c r="C61" i="28"/>
  <c r="B61" i="28"/>
  <c r="C60" i="28"/>
  <c r="B60" i="28"/>
  <c r="C59" i="28"/>
  <c r="B59" i="28"/>
  <c r="C58" i="28"/>
  <c r="B58" i="28"/>
  <c r="C57" i="28"/>
  <c r="B57" i="28"/>
  <c r="C56" i="28"/>
  <c r="B56" i="28"/>
  <c r="C55" i="28"/>
  <c r="B55" i="28"/>
  <c r="C54" i="28"/>
  <c r="B54" i="28"/>
  <c r="C53" i="28"/>
  <c r="B53" i="28"/>
  <c r="C52" i="28"/>
  <c r="B52" i="28"/>
  <c r="C51" i="28"/>
  <c r="B51" i="28"/>
  <c r="C50" i="28"/>
  <c r="B50" i="28"/>
  <c r="C49" i="28"/>
  <c r="B49" i="28"/>
  <c r="C48" i="28"/>
  <c r="B48" i="28"/>
  <c r="C47" i="28"/>
  <c r="B47" i="28"/>
  <c r="C46" i="28"/>
  <c r="B46" i="28"/>
  <c r="C45" i="28"/>
  <c r="B45" i="28"/>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5" i="28"/>
  <c r="B15" i="28"/>
  <c r="C14" i="28"/>
  <c r="B14" i="28"/>
  <c r="C13" i="28"/>
  <c r="B13" i="28"/>
  <c r="C12" i="28"/>
  <c r="B12" i="28"/>
  <c r="C11" i="28"/>
  <c r="B11" i="28"/>
  <c r="C10" i="28"/>
  <c r="B10" i="28"/>
  <c r="C9" i="28"/>
  <c r="B9" i="28"/>
  <c r="C8" i="28"/>
  <c r="B8" i="28"/>
  <c r="C7" i="28"/>
  <c r="B7" i="28"/>
  <c r="C6" i="28"/>
  <c r="B6" i="28"/>
  <c r="C5" i="28"/>
  <c r="B5" i="28"/>
  <c r="A5" i="28"/>
  <c r="A2" i="28" a="1"/>
  <c r="A2" i="28" s="1"/>
  <c r="C102" i="24" l="1"/>
  <c r="B102" i="24"/>
  <c r="C101" i="24"/>
  <c r="B101" i="24"/>
  <c r="C100" i="24"/>
  <c r="B100" i="24"/>
  <c r="C99" i="24"/>
  <c r="B99" i="24"/>
  <c r="C98" i="24"/>
  <c r="B98" i="24"/>
  <c r="C97" i="24"/>
  <c r="B97" i="24"/>
  <c r="C96" i="24"/>
  <c r="B96" i="24"/>
  <c r="C95" i="24"/>
  <c r="B95" i="24"/>
  <c r="C94" i="24"/>
  <c r="B94" i="24"/>
  <c r="C93" i="24"/>
  <c r="B93" i="24"/>
  <c r="C92" i="24"/>
  <c r="B92" i="24"/>
  <c r="C91" i="24"/>
  <c r="B91" i="24"/>
  <c r="C90" i="24"/>
  <c r="B90" i="24"/>
  <c r="C89" i="24"/>
  <c r="B89" i="24"/>
  <c r="C88" i="24"/>
  <c r="B88" i="24"/>
  <c r="C87" i="24"/>
  <c r="B87" i="24"/>
  <c r="C86" i="24"/>
  <c r="B86" i="24"/>
  <c r="C85" i="24"/>
  <c r="B85" i="24"/>
  <c r="C84" i="24"/>
  <c r="B84" i="24"/>
  <c r="C83" i="24"/>
  <c r="B83" i="24"/>
  <c r="C82" i="24"/>
  <c r="B82" i="24"/>
  <c r="C81" i="24"/>
  <c r="B81" i="24"/>
  <c r="C80" i="24"/>
  <c r="B80" i="24"/>
  <c r="C79" i="24"/>
  <c r="B79" i="24"/>
  <c r="C78" i="24"/>
  <c r="B78" i="24"/>
  <c r="C77" i="24"/>
  <c r="B77" i="24"/>
  <c r="C76" i="24"/>
  <c r="B76" i="24"/>
  <c r="C75" i="24"/>
  <c r="B75" i="24"/>
  <c r="C74" i="24"/>
  <c r="B74" i="24"/>
  <c r="C73" i="24"/>
  <c r="B73" i="24"/>
  <c r="C72" i="24"/>
  <c r="B72" i="24"/>
  <c r="C71" i="24"/>
  <c r="B71" i="24"/>
  <c r="C70" i="24"/>
  <c r="B70" i="24"/>
  <c r="C69" i="24"/>
  <c r="B69" i="24"/>
  <c r="C68" i="24"/>
  <c r="B68" i="24"/>
  <c r="C67" i="24"/>
  <c r="B67" i="24"/>
  <c r="C66" i="24"/>
  <c r="B66" i="24"/>
  <c r="C65" i="24"/>
  <c r="B65" i="24"/>
  <c r="C64" i="24"/>
  <c r="B64" i="24"/>
  <c r="C63" i="24"/>
  <c r="B63" i="24"/>
  <c r="C62" i="24"/>
  <c r="B62" i="24"/>
  <c r="C61" i="24"/>
  <c r="B61" i="24"/>
  <c r="C60" i="24"/>
  <c r="B60" i="24"/>
  <c r="C59" i="24"/>
  <c r="B59" i="24"/>
  <c r="C58" i="24"/>
  <c r="B58" i="24"/>
  <c r="C57" i="24"/>
  <c r="B57" i="24"/>
  <c r="C56" i="24"/>
  <c r="B56" i="24"/>
  <c r="C55" i="24"/>
  <c r="B55" i="24"/>
  <c r="C54" i="24"/>
  <c r="B54" i="24"/>
  <c r="C53" i="24"/>
  <c r="B53" i="24"/>
  <c r="C52" i="24"/>
  <c r="B52" i="24"/>
  <c r="C51" i="24"/>
  <c r="B51" i="24"/>
  <c r="C50" i="24"/>
  <c r="B50" i="24"/>
  <c r="C49" i="24"/>
  <c r="B49" i="24"/>
  <c r="C48" i="24"/>
  <c r="B48" i="24"/>
  <c r="C47" i="24"/>
  <c r="B47" i="24"/>
  <c r="C46" i="24"/>
  <c r="B46" i="24"/>
  <c r="C45" i="24"/>
  <c r="B45" i="24"/>
  <c r="C44" i="24"/>
  <c r="B44" i="24"/>
  <c r="C43" i="24"/>
  <c r="B43" i="24"/>
  <c r="C42" i="24"/>
  <c r="B42" i="24"/>
  <c r="C41" i="24"/>
  <c r="B41" i="24"/>
  <c r="C40" i="24"/>
  <c r="B40" i="24"/>
  <c r="C39" i="24"/>
  <c r="B39" i="24"/>
  <c r="C38" i="24"/>
  <c r="B38" i="24"/>
  <c r="C37" i="24"/>
  <c r="B37" i="24"/>
  <c r="C36" i="24"/>
  <c r="B36" i="24"/>
  <c r="C35" i="24"/>
  <c r="B35"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14" i="24"/>
  <c r="B14" i="24"/>
  <c r="C13" i="24"/>
  <c r="B13" i="24"/>
  <c r="C12" i="24"/>
  <c r="B12" i="24"/>
  <c r="C11" i="24"/>
  <c r="B11" i="24"/>
  <c r="C10" i="24"/>
  <c r="B10" i="24"/>
  <c r="C9" i="24"/>
  <c r="B9" i="24"/>
  <c r="C8" i="24"/>
  <c r="B8" i="24"/>
  <c r="C7" i="24"/>
  <c r="B7" i="24"/>
  <c r="C6" i="24"/>
  <c r="B6" i="24"/>
  <c r="B5" i="24"/>
  <c r="A2" i="24" a="1"/>
  <c r="A2" i="24" s="1"/>
  <c r="BJ1" i="6"/>
  <c r="HV106" i="19"/>
  <c r="HU106" i="19"/>
  <c r="HT106" i="19"/>
  <c r="HS106" i="19"/>
  <c r="HR106" i="19"/>
  <c r="HQ106" i="19"/>
  <c r="HP106" i="19"/>
  <c r="HO106" i="19"/>
  <c r="HN106" i="19"/>
  <c r="HM106" i="19"/>
  <c r="HL106" i="19"/>
  <c r="HK106" i="19"/>
  <c r="HI106" i="19"/>
  <c r="HH106" i="19"/>
  <c r="HG106" i="19"/>
  <c r="HF106" i="19"/>
  <c r="HE106" i="19"/>
  <c r="HD106" i="19"/>
  <c r="HC106" i="19"/>
  <c r="HB106" i="19"/>
  <c r="HA106" i="19"/>
  <c r="AV106" i="19" s="1"/>
  <c r="BW106" i="19" s="1"/>
  <c r="CX106" i="19" s="1"/>
  <c r="GZ106" i="19"/>
  <c r="GY106" i="19"/>
  <c r="GX106" i="19"/>
  <c r="GV106" i="19"/>
  <c r="GU106" i="19"/>
  <c r="GT106" i="19"/>
  <c r="GS106" i="19"/>
  <c r="GR106" i="19"/>
  <c r="GQ106" i="19"/>
  <c r="GP106" i="19"/>
  <c r="GO106" i="19"/>
  <c r="GN106" i="19"/>
  <c r="GM106" i="19"/>
  <c r="GL106" i="19"/>
  <c r="GK106" i="19"/>
  <c r="GJ106" i="19"/>
  <c r="GI106" i="19"/>
  <c r="GH106" i="19"/>
  <c r="GG106" i="19"/>
  <c r="GF106" i="19"/>
  <c r="GE106" i="19"/>
  <c r="GD106" i="19"/>
  <c r="GC106" i="19"/>
  <c r="GB106" i="19"/>
  <c r="GA106" i="19"/>
  <c r="FZ106" i="19"/>
  <c r="FY106" i="19"/>
  <c r="FX106" i="19"/>
  <c r="FW106" i="19"/>
  <c r="FV106" i="19"/>
  <c r="FU106" i="19"/>
  <c r="FT106" i="19"/>
  <c r="FS106" i="19"/>
  <c r="FR106" i="19"/>
  <c r="FQ106" i="19"/>
  <c r="FP106" i="19"/>
  <c r="FO106" i="19"/>
  <c r="FN106" i="19"/>
  <c r="FM106" i="19"/>
  <c r="FL106" i="19"/>
  <c r="FK106" i="19"/>
  <c r="FJ106" i="19"/>
  <c r="FI106" i="19"/>
  <c r="FH106" i="19"/>
  <c r="FG106" i="19"/>
  <c r="FF106" i="19"/>
  <c r="FE106" i="19"/>
  <c r="FD106" i="19"/>
  <c r="FC106" i="19"/>
  <c r="FB106" i="19"/>
  <c r="FA106" i="19"/>
  <c r="EZ106" i="19"/>
  <c r="EY106" i="19"/>
  <c r="EX106" i="19"/>
  <c r="EW106" i="19"/>
  <c r="EV106" i="19"/>
  <c r="EU106" i="19"/>
  <c r="ET106" i="19"/>
  <c r="ES106" i="19"/>
  <c r="ER106" i="19"/>
  <c r="EQ106" i="19"/>
  <c r="EP106" i="19"/>
  <c r="EO106" i="19"/>
  <c r="EN106" i="19"/>
  <c r="EM106" i="19"/>
  <c r="EL106" i="19"/>
  <c r="EK106" i="19"/>
  <c r="EJ106" i="19"/>
  <c r="EH106" i="19"/>
  <c r="EG106" i="19"/>
  <c r="EF106" i="19"/>
  <c r="EE106" i="19"/>
  <c r="ED106" i="19"/>
  <c r="EC106" i="19"/>
  <c r="EB106" i="19"/>
  <c r="EA106" i="19"/>
  <c r="DZ106" i="19"/>
  <c r="DY106" i="19"/>
  <c r="DX106" i="19"/>
  <c r="DW106" i="19"/>
  <c r="DV106" i="19"/>
  <c r="DU106" i="19"/>
  <c r="DT106" i="19"/>
  <c r="DS106" i="19"/>
  <c r="DR106" i="19"/>
  <c r="DQ106" i="19"/>
  <c r="DP106" i="19"/>
  <c r="DO106" i="19"/>
  <c r="DN106" i="19"/>
  <c r="DM106" i="19"/>
  <c r="DL106" i="19"/>
  <c r="DK106" i="19"/>
  <c r="DJ106" i="19"/>
  <c r="DI106" i="19"/>
  <c r="BE106" i="19"/>
  <c r="CF106" i="19" s="1"/>
  <c r="DG106" i="19" s="1"/>
  <c r="BD106" i="19"/>
  <c r="CE106" i="19" s="1"/>
  <c r="DF106" i="19" s="1"/>
  <c r="BC106" i="19"/>
  <c r="CD106" i="19" s="1"/>
  <c r="DE106" i="19" s="1"/>
  <c r="BB106" i="19"/>
  <c r="CC106" i="19" s="1"/>
  <c r="DD106" i="19" s="1"/>
  <c r="BA106" i="19"/>
  <c r="CB106" i="19" s="1"/>
  <c r="DC106" i="19" s="1"/>
  <c r="AZ106" i="19"/>
  <c r="CA106" i="19" s="1"/>
  <c r="DB106" i="19" s="1"/>
  <c r="AX106" i="19"/>
  <c r="BY106" i="19" s="1"/>
  <c r="CZ106" i="19" s="1"/>
  <c r="AS106" i="19"/>
  <c r="BT106" i="19" s="1"/>
  <c r="CU106" i="19" s="1"/>
  <c r="AQ106" i="19"/>
  <c r="BR106" i="19" s="1"/>
  <c r="CS106" i="19" s="1"/>
  <c r="AP106" i="19"/>
  <c r="BQ106" i="19" s="1"/>
  <c r="CR106" i="19" s="1"/>
  <c r="AO106" i="19"/>
  <c r="BP106" i="19" s="1"/>
  <c r="CQ106" i="19" s="1"/>
  <c r="AN106" i="19"/>
  <c r="BO106" i="19" s="1"/>
  <c r="CP106" i="19" s="1"/>
  <c r="AL106" i="19"/>
  <c r="BM106" i="19" s="1"/>
  <c r="CN106" i="19" s="1"/>
  <c r="AK106" i="19"/>
  <c r="BL106" i="19" s="1"/>
  <c r="CM106" i="19" s="1"/>
  <c r="AH106" i="19"/>
  <c r="BI106" i="19" s="1"/>
  <c r="CJ106" i="19" s="1"/>
  <c r="AF106" i="19"/>
  <c r="BG106" i="19" s="1"/>
  <c r="CH106" i="19" s="1"/>
  <c r="AD106" i="19"/>
  <c r="AC106" i="19"/>
  <c r="AB106" i="19"/>
  <c r="AA106" i="19"/>
  <c r="Z106" i="19"/>
  <c r="Y106" i="19"/>
  <c r="X106" i="19"/>
  <c r="W106" i="19"/>
  <c r="V106" i="19"/>
  <c r="U106" i="19"/>
  <c r="T106" i="19"/>
  <c r="S106" i="19"/>
  <c r="R106" i="19"/>
  <c r="Q106" i="19"/>
  <c r="P106" i="19"/>
  <c r="O106" i="19"/>
  <c r="N106" i="19"/>
  <c r="M106" i="19"/>
  <c r="L106" i="19"/>
  <c r="K106" i="19"/>
  <c r="J106" i="19"/>
  <c r="I106" i="19"/>
  <c r="H106" i="19"/>
  <c r="G106" i="19"/>
  <c r="F106" i="19"/>
  <c r="E106" i="19"/>
  <c r="C106" i="19"/>
  <c r="B106" i="19"/>
  <c r="A106" i="19"/>
  <c r="HV105" i="19"/>
  <c r="HU105" i="19"/>
  <c r="HT105" i="19"/>
  <c r="HS105" i="19"/>
  <c r="HR105" i="19"/>
  <c r="HQ105" i="19"/>
  <c r="HP105" i="19"/>
  <c r="HO105" i="19"/>
  <c r="HN105" i="19"/>
  <c r="HM105" i="19"/>
  <c r="HL105" i="19"/>
  <c r="HK105" i="19"/>
  <c r="HI105" i="19"/>
  <c r="HH105" i="19"/>
  <c r="HG105" i="19"/>
  <c r="HF105" i="19"/>
  <c r="HE105" i="19"/>
  <c r="HD105" i="19"/>
  <c r="HC105" i="19"/>
  <c r="HB105" i="19"/>
  <c r="HA105" i="19"/>
  <c r="GZ105" i="19"/>
  <c r="GY105" i="19"/>
  <c r="GX105" i="19"/>
  <c r="GV105" i="19"/>
  <c r="GU105" i="19"/>
  <c r="GT105" i="19"/>
  <c r="GS105" i="19"/>
  <c r="GR105" i="19"/>
  <c r="GQ105" i="19"/>
  <c r="GP105" i="19"/>
  <c r="GO105" i="19"/>
  <c r="GN105" i="19"/>
  <c r="GM105" i="19"/>
  <c r="GL105" i="19"/>
  <c r="GK105" i="19"/>
  <c r="GJ105" i="19"/>
  <c r="GI105" i="19"/>
  <c r="GH105" i="19"/>
  <c r="GG105" i="19"/>
  <c r="GF105" i="19"/>
  <c r="GE105" i="19"/>
  <c r="GD105" i="19"/>
  <c r="GC105" i="19"/>
  <c r="GB105" i="19"/>
  <c r="GA105" i="19"/>
  <c r="FZ105" i="19"/>
  <c r="FY105" i="19"/>
  <c r="FX105" i="19"/>
  <c r="FW105" i="19"/>
  <c r="FV105" i="19"/>
  <c r="FU105" i="19"/>
  <c r="FT105" i="19"/>
  <c r="FS105" i="19"/>
  <c r="FR105" i="19"/>
  <c r="FQ105" i="19"/>
  <c r="FP105" i="19"/>
  <c r="FO105" i="19"/>
  <c r="FN105" i="19"/>
  <c r="FM105" i="19"/>
  <c r="FL105" i="19"/>
  <c r="FK105" i="19"/>
  <c r="FJ105" i="19"/>
  <c r="FI105" i="19"/>
  <c r="FH105" i="19"/>
  <c r="FG105" i="19"/>
  <c r="FF105" i="19"/>
  <c r="FE105" i="19"/>
  <c r="FD105" i="19"/>
  <c r="FC105" i="19"/>
  <c r="FB105" i="19"/>
  <c r="FA105" i="19"/>
  <c r="EZ105" i="19"/>
  <c r="EY105" i="19"/>
  <c r="EX105" i="19"/>
  <c r="EW105" i="19"/>
  <c r="EV105" i="19"/>
  <c r="EU105" i="19"/>
  <c r="ET105" i="19"/>
  <c r="ES105" i="19"/>
  <c r="ER105" i="19"/>
  <c r="EQ105" i="19"/>
  <c r="EP105" i="19"/>
  <c r="EO105" i="19"/>
  <c r="EN105" i="19"/>
  <c r="EM105" i="19"/>
  <c r="EL105" i="19"/>
  <c r="EK105" i="19"/>
  <c r="EJ105" i="19"/>
  <c r="EH105" i="19"/>
  <c r="EG105" i="19"/>
  <c r="EF105" i="19"/>
  <c r="EE105" i="19"/>
  <c r="ED105" i="19"/>
  <c r="EC105" i="19"/>
  <c r="EB105" i="19"/>
  <c r="EA105" i="19"/>
  <c r="DZ105" i="19"/>
  <c r="DY105" i="19"/>
  <c r="DX105" i="19"/>
  <c r="DW105" i="19"/>
  <c r="DV105" i="19"/>
  <c r="DU105" i="19"/>
  <c r="DT105" i="19"/>
  <c r="DS105" i="19"/>
  <c r="DR105" i="19"/>
  <c r="DQ105" i="19"/>
  <c r="DP105" i="19"/>
  <c r="DO105" i="19"/>
  <c r="DN105" i="19"/>
  <c r="DM105" i="19"/>
  <c r="DL105" i="19"/>
  <c r="DK105" i="19"/>
  <c r="DJ105" i="19"/>
  <c r="DI105" i="19"/>
  <c r="CC105" i="19"/>
  <c r="DD105" i="19" s="1"/>
  <c r="BU105" i="19"/>
  <c r="CV105" i="19" s="1"/>
  <c r="BC105" i="19"/>
  <c r="CD105" i="19" s="1"/>
  <c r="DE105" i="19" s="1"/>
  <c r="BB105" i="19"/>
  <c r="BA105" i="19"/>
  <c r="CB105" i="19" s="1"/>
  <c r="DC105" i="19" s="1"/>
  <c r="AZ105" i="19"/>
  <c r="CA105" i="19" s="1"/>
  <c r="DB105" i="19" s="1"/>
  <c r="AY105" i="19"/>
  <c r="BZ105" i="19" s="1"/>
  <c r="DA105" i="19" s="1"/>
  <c r="AX105" i="19"/>
  <c r="BY105" i="19" s="1"/>
  <c r="CZ105" i="19" s="1"/>
  <c r="AW105" i="19"/>
  <c r="BX105" i="19" s="1"/>
  <c r="CY105" i="19" s="1"/>
  <c r="AV105" i="19"/>
  <c r="BW105" i="19" s="1"/>
  <c r="CX105" i="19" s="1"/>
  <c r="AU105" i="19"/>
  <c r="BV105" i="19" s="1"/>
  <c r="CW105" i="19" s="1"/>
  <c r="AT105" i="19"/>
  <c r="AS105" i="19"/>
  <c r="BT105" i="19" s="1"/>
  <c r="CU105" i="19" s="1"/>
  <c r="AR105" i="19"/>
  <c r="BS105" i="19" s="1"/>
  <c r="CT105" i="19" s="1"/>
  <c r="AQ105" i="19"/>
  <c r="BR105" i="19" s="1"/>
  <c r="CS105" i="19" s="1"/>
  <c r="AP105" i="19"/>
  <c r="BQ105" i="19" s="1"/>
  <c r="CR105" i="19" s="1"/>
  <c r="AO105" i="19"/>
  <c r="BP105" i="19" s="1"/>
  <c r="CQ105" i="19" s="1"/>
  <c r="AN105" i="19"/>
  <c r="BO105" i="19" s="1"/>
  <c r="CP105" i="19" s="1"/>
  <c r="AM105" i="19"/>
  <c r="BN105" i="19" s="1"/>
  <c r="CO105" i="19" s="1"/>
  <c r="AL105" i="19"/>
  <c r="BM105" i="19" s="1"/>
  <c r="CN105" i="19" s="1"/>
  <c r="AK105" i="19"/>
  <c r="BL105" i="19" s="1"/>
  <c r="CM105" i="19" s="1"/>
  <c r="AJ105" i="19"/>
  <c r="BK105" i="19" s="1"/>
  <c r="CL105" i="19" s="1"/>
  <c r="AI105" i="19"/>
  <c r="BJ105" i="19" s="1"/>
  <c r="CK105" i="19" s="1"/>
  <c r="AH105" i="19"/>
  <c r="BI105" i="19" s="1"/>
  <c r="CJ105" i="19" s="1"/>
  <c r="AG105" i="19"/>
  <c r="BH105" i="19" s="1"/>
  <c r="CI105" i="19" s="1"/>
  <c r="AF105" i="19"/>
  <c r="BG105" i="19" s="1"/>
  <c r="CH105" i="19" s="1"/>
  <c r="AD105" i="19"/>
  <c r="AC105" i="19"/>
  <c r="AB105" i="19"/>
  <c r="AA105" i="19"/>
  <c r="Z105" i="19"/>
  <c r="Y105" i="19"/>
  <c r="X105" i="19"/>
  <c r="W105" i="19"/>
  <c r="V105" i="19"/>
  <c r="U105" i="19"/>
  <c r="T105" i="19"/>
  <c r="S105" i="19"/>
  <c r="R105" i="19"/>
  <c r="Q105" i="19"/>
  <c r="P105" i="19"/>
  <c r="O105" i="19"/>
  <c r="N105" i="19"/>
  <c r="M105" i="19"/>
  <c r="L105" i="19"/>
  <c r="K105" i="19"/>
  <c r="J105" i="19"/>
  <c r="I105" i="19"/>
  <c r="H105" i="19"/>
  <c r="G105" i="19"/>
  <c r="F105" i="19"/>
  <c r="E105" i="19"/>
  <c r="C105" i="19"/>
  <c r="B105" i="19"/>
  <c r="A105" i="19"/>
  <c r="HV104" i="19"/>
  <c r="HU104" i="19"/>
  <c r="HT104" i="19"/>
  <c r="HS104" i="19"/>
  <c r="HR104" i="19"/>
  <c r="HQ104" i="19"/>
  <c r="HP104" i="19"/>
  <c r="HO104" i="19"/>
  <c r="HN104" i="19"/>
  <c r="HM104" i="19"/>
  <c r="HL104" i="19"/>
  <c r="HK104" i="19"/>
  <c r="HI104" i="19"/>
  <c r="HH104" i="19"/>
  <c r="HG104" i="19"/>
  <c r="HF104" i="19"/>
  <c r="HE104" i="19"/>
  <c r="HD104" i="19"/>
  <c r="HC104" i="19"/>
  <c r="HB104" i="19"/>
  <c r="HA104" i="19"/>
  <c r="GZ104" i="19"/>
  <c r="GY104" i="19"/>
  <c r="GX104" i="19"/>
  <c r="GV104" i="19"/>
  <c r="GU104" i="19"/>
  <c r="GT104" i="19"/>
  <c r="GS104" i="19"/>
  <c r="GR104" i="19"/>
  <c r="GQ104" i="19"/>
  <c r="GP104" i="19"/>
  <c r="GO104" i="19"/>
  <c r="GN104" i="19"/>
  <c r="GM104" i="19"/>
  <c r="GL104" i="19"/>
  <c r="GK104" i="19"/>
  <c r="GJ104" i="19"/>
  <c r="GI104" i="19"/>
  <c r="GH104" i="19"/>
  <c r="GG104" i="19"/>
  <c r="GF104" i="19"/>
  <c r="GE104" i="19"/>
  <c r="GD104" i="19"/>
  <c r="GC104" i="19"/>
  <c r="GB104" i="19"/>
  <c r="GA104" i="19"/>
  <c r="FZ104" i="19"/>
  <c r="FY104" i="19"/>
  <c r="FX104" i="19"/>
  <c r="FW104" i="19"/>
  <c r="FV104" i="19"/>
  <c r="FU104" i="19"/>
  <c r="FT104" i="19"/>
  <c r="FS104" i="19"/>
  <c r="FR104" i="19"/>
  <c r="FQ104" i="19"/>
  <c r="FP104" i="19"/>
  <c r="FO104" i="19"/>
  <c r="FN104" i="19"/>
  <c r="FM104" i="19"/>
  <c r="FL104" i="19"/>
  <c r="FK104" i="19"/>
  <c r="FJ104" i="19"/>
  <c r="FI104" i="19"/>
  <c r="FH104" i="19"/>
  <c r="FG104" i="19"/>
  <c r="FF104" i="19"/>
  <c r="FE104" i="19"/>
  <c r="FD104" i="19"/>
  <c r="FC104" i="19"/>
  <c r="FB104" i="19"/>
  <c r="FA104" i="19"/>
  <c r="EZ104" i="19"/>
  <c r="EY104" i="19"/>
  <c r="EX104" i="19"/>
  <c r="EW104" i="19"/>
  <c r="EV104" i="19"/>
  <c r="EU104" i="19"/>
  <c r="ET104" i="19"/>
  <c r="ES104" i="19"/>
  <c r="ER104" i="19"/>
  <c r="EQ104" i="19"/>
  <c r="EP104" i="19"/>
  <c r="EO104" i="19"/>
  <c r="EN104" i="19"/>
  <c r="EM104" i="19"/>
  <c r="EL104" i="19"/>
  <c r="EK104" i="19"/>
  <c r="EJ104" i="19"/>
  <c r="EH104" i="19"/>
  <c r="EG104" i="19"/>
  <c r="EF104" i="19"/>
  <c r="EE104" i="19"/>
  <c r="ED104" i="19"/>
  <c r="EC104" i="19"/>
  <c r="EB104" i="19"/>
  <c r="EA104" i="19"/>
  <c r="DZ104" i="19"/>
  <c r="DY104" i="19"/>
  <c r="DX104" i="19"/>
  <c r="DW104" i="19"/>
  <c r="DV104" i="19"/>
  <c r="DU104" i="19"/>
  <c r="DT104" i="19"/>
  <c r="DS104" i="19"/>
  <c r="DR104" i="19"/>
  <c r="DQ104" i="19"/>
  <c r="DP104" i="19"/>
  <c r="DO104" i="19"/>
  <c r="DN104" i="19"/>
  <c r="DM104" i="19"/>
  <c r="DL104" i="19"/>
  <c r="DK104" i="19"/>
  <c r="DJ104" i="19"/>
  <c r="DI104" i="19"/>
  <c r="BE104" i="19"/>
  <c r="CF104" i="19" s="1"/>
  <c r="DG104" i="19" s="1"/>
  <c r="BD104" i="19"/>
  <c r="CE104" i="19" s="1"/>
  <c r="DF104" i="19" s="1"/>
  <c r="BC104" i="19"/>
  <c r="CD104" i="19" s="1"/>
  <c r="DE104" i="19" s="1"/>
  <c r="BB104" i="19"/>
  <c r="CC104" i="19" s="1"/>
  <c r="DD104" i="19" s="1"/>
  <c r="BA104" i="19"/>
  <c r="CB104" i="19" s="1"/>
  <c r="DC104" i="19" s="1"/>
  <c r="AZ104" i="19"/>
  <c r="CA104" i="19" s="1"/>
  <c r="DB104" i="19" s="1"/>
  <c r="AY104" i="19"/>
  <c r="BZ104" i="19" s="1"/>
  <c r="DA104" i="19" s="1"/>
  <c r="AX104" i="19"/>
  <c r="BY104" i="19" s="1"/>
  <c r="CZ104" i="19" s="1"/>
  <c r="AW104" i="19"/>
  <c r="BX104" i="19" s="1"/>
  <c r="CY104" i="19" s="1"/>
  <c r="AV104" i="19"/>
  <c r="BW104" i="19" s="1"/>
  <c r="CX104" i="19" s="1"/>
  <c r="AU104" i="19"/>
  <c r="BV104" i="19" s="1"/>
  <c r="CW104" i="19" s="1"/>
  <c r="AT104" i="19"/>
  <c r="BU104" i="19" s="1"/>
  <c r="CV104" i="19" s="1"/>
  <c r="AS104" i="19"/>
  <c r="BT104" i="19" s="1"/>
  <c r="CU104" i="19" s="1"/>
  <c r="AR104" i="19"/>
  <c r="BS104" i="19" s="1"/>
  <c r="CT104" i="19" s="1"/>
  <c r="AQ104" i="19"/>
  <c r="BR104" i="19" s="1"/>
  <c r="CS104" i="19" s="1"/>
  <c r="AP104" i="19"/>
  <c r="BQ104" i="19" s="1"/>
  <c r="CR104" i="19" s="1"/>
  <c r="AO104" i="19"/>
  <c r="BP104" i="19" s="1"/>
  <c r="CQ104" i="19" s="1"/>
  <c r="AN104" i="19"/>
  <c r="BO104" i="19" s="1"/>
  <c r="CP104" i="19" s="1"/>
  <c r="AL104" i="19"/>
  <c r="BM104" i="19" s="1"/>
  <c r="CN104" i="19" s="1"/>
  <c r="AK104" i="19"/>
  <c r="BL104" i="19" s="1"/>
  <c r="CM104" i="19" s="1"/>
  <c r="AJ104" i="19"/>
  <c r="BK104" i="19" s="1"/>
  <c r="CL104" i="19" s="1"/>
  <c r="AI104" i="19"/>
  <c r="BJ104" i="19" s="1"/>
  <c r="CK104" i="19" s="1"/>
  <c r="AH104" i="19"/>
  <c r="BI104" i="19" s="1"/>
  <c r="CJ104" i="19" s="1"/>
  <c r="AG104" i="19"/>
  <c r="BH104" i="19" s="1"/>
  <c r="CI104" i="19" s="1"/>
  <c r="AF104" i="19"/>
  <c r="BG104" i="19" s="1"/>
  <c r="CH104" i="19" s="1"/>
  <c r="AD104" i="19"/>
  <c r="AC104" i="19"/>
  <c r="AB104" i="19"/>
  <c r="AA104" i="19"/>
  <c r="Z104" i="19"/>
  <c r="Y104" i="19"/>
  <c r="X104" i="19"/>
  <c r="W104" i="19"/>
  <c r="V104" i="19"/>
  <c r="U104" i="19"/>
  <c r="T104" i="19"/>
  <c r="S104" i="19"/>
  <c r="R104" i="19"/>
  <c r="Q104" i="19"/>
  <c r="P104" i="19"/>
  <c r="O104" i="19"/>
  <c r="N104" i="19"/>
  <c r="M104" i="19"/>
  <c r="L104" i="19"/>
  <c r="K104" i="19"/>
  <c r="J104" i="19"/>
  <c r="I104" i="19"/>
  <c r="H104" i="19"/>
  <c r="G104" i="19"/>
  <c r="F104" i="19"/>
  <c r="E104" i="19"/>
  <c r="C104" i="19"/>
  <c r="B104" i="19"/>
  <c r="A104" i="19"/>
  <c r="HV103" i="19"/>
  <c r="HU103" i="19"/>
  <c r="HT103" i="19"/>
  <c r="HS103" i="19"/>
  <c r="HR103" i="19"/>
  <c r="HQ103" i="19"/>
  <c r="HP103" i="19"/>
  <c r="HO103" i="19"/>
  <c r="HN103" i="19"/>
  <c r="HM103" i="19"/>
  <c r="HL103" i="19"/>
  <c r="HK103" i="19"/>
  <c r="HI103" i="19"/>
  <c r="HH103" i="19"/>
  <c r="HG103" i="19"/>
  <c r="HF103" i="19"/>
  <c r="HE103" i="19"/>
  <c r="HD103" i="19"/>
  <c r="HC103" i="19"/>
  <c r="HB103" i="19"/>
  <c r="HA103" i="19"/>
  <c r="GZ103" i="19"/>
  <c r="GY103" i="19"/>
  <c r="GX103" i="19"/>
  <c r="GV103" i="19"/>
  <c r="GU103" i="19"/>
  <c r="GT103" i="19"/>
  <c r="GS103" i="19"/>
  <c r="GR103" i="19"/>
  <c r="GQ103" i="19"/>
  <c r="GP103" i="19"/>
  <c r="GO103" i="19"/>
  <c r="GN103" i="19"/>
  <c r="GM103" i="19"/>
  <c r="GL103" i="19"/>
  <c r="GK103" i="19"/>
  <c r="GJ103" i="19"/>
  <c r="GI103" i="19"/>
  <c r="GH103" i="19"/>
  <c r="GG103" i="19"/>
  <c r="GF103" i="19"/>
  <c r="GE103" i="19"/>
  <c r="GD103" i="19"/>
  <c r="GC103" i="19"/>
  <c r="GB103" i="19"/>
  <c r="GA103" i="19"/>
  <c r="FZ103" i="19"/>
  <c r="FY103" i="19"/>
  <c r="FX103" i="19"/>
  <c r="FW103" i="19"/>
  <c r="FV103" i="19"/>
  <c r="FU103" i="19"/>
  <c r="FT103" i="19"/>
  <c r="FS103" i="19"/>
  <c r="FR103" i="19"/>
  <c r="FQ103" i="19"/>
  <c r="FP103" i="19"/>
  <c r="FO103" i="19"/>
  <c r="FN103" i="19"/>
  <c r="FM103" i="19"/>
  <c r="FL103" i="19"/>
  <c r="FK103" i="19"/>
  <c r="FJ103" i="19"/>
  <c r="FI103" i="19"/>
  <c r="FH103" i="19"/>
  <c r="FG103" i="19"/>
  <c r="FF103" i="19"/>
  <c r="FE103" i="19"/>
  <c r="FD103" i="19"/>
  <c r="FC103" i="19"/>
  <c r="FB103" i="19"/>
  <c r="FA103" i="19"/>
  <c r="EZ103" i="19"/>
  <c r="EY103" i="19"/>
  <c r="EX103" i="19"/>
  <c r="EW103" i="19"/>
  <c r="EV103" i="19"/>
  <c r="EU103" i="19"/>
  <c r="ET103" i="19"/>
  <c r="ES103" i="19"/>
  <c r="ER103" i="19"/>
  <c r="EQ103" i="19"/>
  <c r="EP103" i="19"/>
  <c r="EO103" i="19"/>
  <c r="EN103" i="19"/>
  <c r="EM103" i="19"/>
  <c r="EL103" i="19"/>
  <c r="EK103" i="19"/>
  <c r="EJ103" i="19"/>
  <c r="EH103" i="19"/>
  <c r="EG103" i="19"/>
  <c r="EF103" i="19"/>
  <c r="EE103" i="19"/>
  <c r="ED103" i="19"/>
  <c r="EC103" i="19"/>
  <c r="EB103" i="19"/>
  <c r="EA103" i="19"/>
  <c r="DZ103" i="19"/>
  <c r="DY103" i="19"/>
  <c r="DX103" i="19"/>
  <c r="DW103" i="19"/>
  <c r="DV103" i="19"/>
  <c r="DU103" i="19"/>
  <c r="DT103" i="19"/>
  <c r="DS103" i="19"/>
  <c r="DR103" i="19"/>
  <c r="DQ103" i="19"/>
  <c r="DP103" i="19"/>
  <c r="DO103" i="19"/>
  <c r="DN103" i="19"/>
  <c r="DM103" i="19"/>
  <c r="DL103" i="19"/>
  <c r="DK103" i="19"/>
  <c r="DJ103" i="19"/>
  <c r="DI103" i="19"/>
  <c r="DC103" i="19"/>
  <c r="BM103" i="19"/>
  <c r="CN103" i="19" s="1"/>
  <c r="BE103" i="19"/>
  <c r="CF103" i="19" s="1"/>
  <c r="DG103" i="19" s="1"/>
  <c r="BD103" i="19"/>
  <c r="CE103" i="19" s="1"/>
  <c r="DF103" i="19" s="1"/>
  <c r="BC103" i="19"/>
  <c r="CD103" i="19" s="1"/>
  <c r="DE103" i="19" s="1"/>
  <c r="BB103" i="19"/>
  <c r="CC103" i="19" s="1"/>
  <c r="DD103" i="19" s="1"/>
  <c r="BA103" i="19"/>
  <c r="CB103" i="19" s="1"/>
  <c r="AZ103" i="19"/>
  <c r="CA103" i="19" s="1"/>
  <c r="DB103" i="19" s="1"/>
  <c r="AY103" i="19"/>
  <c r="BZ103" i="19" s="1"/>
  <c r="DA103" i="19" s="1"/>
  <c r="AX103" i="19"/>
  <c r="BY103" i="19" s="1"/>
  <c r="CZ103" i="19" s="1"/>
  <c r="AW103" i="19"/>
  <c r="BX103" i="19" s="1"/>
  <c r="CY103" i="19" s="1"/>
  <c r="AV103" i="19"/>
  <c r="BW103" i="19" s="1"/>
  <c r="CX103" i="19" s="1"/>
  <c r="AU103" i="19"/>
  <c r="BV103" i="19" s="1"/>
  <c r="CW103" i="19" s="1"/>
  <c r="AT103" i="19"/>
  <c r="BU103" i="19" s="1"/>
  <c r="CV103" i="19" s="1"/>
  <c r="AS103" i="19"/>
  <c r="BT103" i="19" s="1"/>
  <c r="CU103" i="19" s="1"/>
  <c r="AR103" i="19"/>
  <c r="BS103" i="19" s="1"/>
  <c r="CT103" i="19" s="1"/>
  <c r="AQ103" i="19"/>
  <c r="BR103" i="19" s="1"/>
  <c r="CS103" i="19" s="1"/>
  <c r="AP103" i="19"/>
  <c r="BQ103" i="19" s="1"/>
  <c r="CR103" i="19" s="1"/>
  <c r="AO103" i="19"/>
  <c r="BP103" i="19" s="1"/>
  <c r="CQ103" i="19" s="1"/>
  <c r="AN103" i="19"/>
  <c r="BO103" i="19" s="1"/>
  <c r="CP103" i="19" s="1"/>
  <c r="AL103" i="19"/>
  <c r="AK103" i="19"/>
  <c r="BL103" i="19" s="1"/>
  <c r="CM103" i="19" s="1"/>
  <c r="AJ103" i="19"/>
  <c r="BK103" i="19" s="1"/>
  <c r="CL103" i="19" s="1"/>
  <c r="AI103" i="19"/>
  <c r="BJ103" i="19" s="1"/>
  <c r="CK103" i="19" s="1"/>
  <c r="AH103" i="19"/>
  <c r="BI103" i="19" s="1"/>
  <c r="CJ103" i="19" s="1"/>
  <c r="AG103" i="19"/>
  <c r="BH103" i="19" s="1"/>
  <c r="CI103" i="19" s="1"/>
  <c r="AF103" i="19"/>
  <c r="BG103" i="19" s="1"/>
  <c r="CH103" i="19" s="1"/>
  <c r="AD103" i="19"/>
  <c r="AC103" i="19"/>
  <c r="AB103" i="19"/>
  <c r="AA103" i="19"/>
  <c r="Z103" i="19"/>
  <c r="Y103" i="19"/>
  <c r="X103" i="19"/>
  <c r="W103" i="19"/>
  <c r="V103" i="19"/>
  <c r="U103" i="19"/>
  <c r="T103" i="19"/>
  <c r="S103" i="19"/>
  <c r="R103" i="19"/>
  <c r="Q103" i="19"/>
  <c r="P103" i="19"/>
  <c r="O103" i="19"/>
  <c r="N103" i="19"/>
  <c r="M103" i="19"/>
  <c r="L103" i="19"/>
  <c r="K103" i="19"/>
  <c r="J103" i="19"/>
  <c r="I103" i="19"/>
  <c r="H103" i="19"/>
  <c r="G103" i="19"/>
  <c r="F103" i="19"/>
  <c r="E103" i="19"/>
  <c r="C103" i="19"/>
  <c r="B103" i="19"/>
  <c r="A103" i="19"/>
  <c r="HV102" i="19"/>
  <c r="HU102" i="19"/>
  <c r="HT102" i="19"/>
  <c r="HS102" i="19"/>
  <c r="HR102" i="19"/>
  <c r="HQ102" i="19"/>
  <c r="HP102" i="19"/>
  <c r="HO102" i="19"/>
  <c r="HN102" i="19"/>
  <c r="HM102" i="19"/>
  <c r="HL102" i="19"/>
  <c r="HK102" i="19"/>
  <c r="HI102" i="19"/>
  <c r="HH102" i="19"/>
  <c r="HG102" i="19"/>
  <c r="HF102" i="19"/>
  <c r="HE102" i="19"/>
  <c r="HD102" i="19"/>
  <c r="HC102" i="19"/>
  <c r="HB102" i="19"/>
  <c r="HA102" i="19"/>
  <c r="GZ102" i="19"/>
  <c r="GY102" i="19"/>
  <c r="GX102" i="19"/>
  <c r="GV102" i="19"/>
  <c r="GU102" i="19"/>
  <c r="GT102" i="19"/>
  <c r="GS102" i="19"/>
  <c r="GR102" i="19"/>
  <c r="GQ102" i="19"/>
  <c r="GP102" i="19"/>
  <c r="GO102" i="19"/>
  <c r="GN102" i="19"/>
  <c r="GM102" i="19"/>
  <c r="GL102" i="19"/>
  <c r="GK102" i="19"/>
  <c r="GJ102" i="19"/>
  <c r="GI102" i="19"/>
  <c r="GH102" i="19"/>
  <c r="GG102" i="19"/>
  <c r="GF102" i="19"/>
  <c r="GE102" i="19"/>
  <c r="GD102" i="19"/>
  <c r="GC102" i="19"/>
  <c r="GB102" i="19"/>
  <c r="GA102" i="19"/>
  <c r="FZ102" i="19"/>
  <c r="FY102" i="19"/>
  <c r="FX102" i="19"/>
  <c r="FW102" i="19"/>
  <c r="FV102" i="19"/>
  <c r="FU102" i="19"/>
  <c r="FT102" i="19"/>
  <c r="FS102" i="19"/>
  <c r="FR102" i="19"/>
  <c r="FQ102" i="19"/>
  <c r="FP102" i="19"/>
  <c r="FO102" i="19"/>
  <c r="FN102" i="19"/>
  <c r="FM102" i="19"/>
  <c r="FL102" i="19"/>
  <c r="FK102" i="19"/>
  <c r="FJ102" i="19"/>
  <c r="FI102" i="19"/>
  <c r="FH102" i="19"/>
  <c r="FG102" i="19"/>
  <c r="FF102" i="19"/>
  <c r="FE102" i="19"/>
  <c r="FD102" i="19"/>
  <c r="FC102" i="19"/>
  <c r="FB102" i="19"/>
  <c r="FA102" i="19"/>
  <c r="EZ102" i="19"/>
  <c r="EY102" i="19"/>
  <c r="EX102" i="19"/>
  <c r="EW102" i="19"/>
  <c r="EV102" i="19"/>
  <c r="EU102" i="19"/>
  <c r="ET102" i="19"/>
  <c r="ES102" i="19"/>
  <c r="ER102" i="19"/>
  <c r="EQ102" i="19"/>
  <c r="EP102" i="19"/>
  <c r="EO102" i="19"/>
  <c r="EN102" i="19"/>
  <c r="EM102" i="19"/>
  <c r="EL102" i="19"/>
  <c r="EK102" i="19"/>
  <c r="EJ102" i="19"/>
  <c r="EH102" i="19"/>
  <c r="EG102" i="19"/>
  <c r="EF102" i="19"/>
  <c r="EE102" i="19"/>
  <c r="ED102" i="19"/>
  <c r="EC102" i="19"/>
  <c r="EB102" i="19"/>
  <c r="EA102" i="19"/>
  <c r="DZ102" i="19"/>
  <c r="DY102" i="19"/>
  <c r="DX102" i="19"/>
  <c r="DW102" i="19"/>
  <c r="DV102" i="19"/>
  <c r="DU102" i="19"/>
  <c r="DT102" i="19"/>
  <c r="DS102" i="19"/>
  <c r="DR102" i="19"/>
  <c r="DQ102" i="19"/>
  <c r="DP102" i="19"/>
  <c r="DO102" i="19"/>
  <c r="DN102" i="19"/>
  <c r="DM102" i="19"/>
  <c r="DL102" i="19"/>
  <c r="DK102" i="19"/>
  <c r="DJ102" i="19"/>
  <c r="DI102" i="19"/>
  <c r="CM102" i="19"/>
  <c r="BE102" i="19"/>
  <c r="CF102" i="19" s="1"/>
  <c r="DG102" i="19" s="1"/>
  <c r="BD102" i="19"/>
  <c r="CE102" i="19" s="1"/>
  <c r="DF102" i="19" s="1"/>
  <c r="BC102" i="19"/>
  <c r="CD102" i="19" s="1"/>
  <c r="DE102" i="19" s="1"/>
  <c r="BB102" i="19"/>
  <c r="CC102" i="19" s="1"/>
  <c r="DD102" i="19" s="1"/>
  <c r="BA102" i="19"/>
  <c r="CB102" i="19" s="1"/>
  <c r="DC102" i="19" s="1"/>
  <c r="AZ102" i="19"/>
  <c r="CA102" i="19" s="1"/>
  <c r="DB102" i="19" s="1"/>
  <c r="AY102" i="19"/>
  <c r="BZ102" i="19" s="1"/>
  <c r="DA102" i="19" s="1"/>
  <c r="AX102" i="19"/>
  <c r="BY102" i="19" s="1"/>
  <c r="CZ102" i="19" s="1"/>
  <c r="AW102" i="19"/>
  <c r="BX102" i="19" s="1"/>
  <c r="CY102" i="19" s="1"/>
  <c r="AV102" i="19"/>
  <c r="BW102" i="19" s="1"/>
  <c r="CX102" i="19" s="1"/>
  <c r="AU102" i="19"/>
  <c r="BV102" i="19" s="1"/>
  <c r="CW102" i="19" s="1"/>
  <c r="AT102" i="19"/>
  <c r="BU102" i="19" s="1"/>
  <c r="CV102" i="19" s="1"/>
  <c r="AS102" i="19"/>
  <c r="BT102" i="19" s="1"/>
  <c r="CU102" i="19" s="1"/>
  <c r="AR102" i="19"/>
  <c r="BS102" i="19" s="1"/>
  <c r="CT102" i="19" s="1"/>
  <c r="AQ102" i="19"/>
  <c r="BR102" i="19" s="1"/>
  <c r="CS102" i="19" s="1"/>
  <c r="AP102" i="19"/>
  <c r="BQ102" i="19" s="1"/>
  <c r="CR102" i="19" s="1"/>
  <c r="AO102" i="19"/>
  <c r="BP102" i="19" s="1"/>
  <c r="CQ102" i="19" s="1"/>
  <c r="AN102" i="19"/>
  <c r="BO102" i="19" s="1"/>
  <c r="CP102" i="19" s="1"/>
  <c r="AL102" i="19"/>
  <c r="BM102" i="19" s="1"/>
  <c r="CN102" i="19" s="1"/>
  <c r="AK102" i="19"/>
  <c r="BL102" i="19" s="1"/>
  <c r="AJ102" i="19"/>
  <c r="BK102" i="19" s="1"/>
  <c r="CL102" i="19" s="1"/>
  <c r="AI102" i="19"/>
  <c r="BJ102" i="19" s="1"/>
  <c r="CK102" i="19" s="1"/>
  <c r="AH102" i="19"/>
  <c r="BI102" i="19" s="1"/>
  <c r="CJ102" i="19" s="1"/>
  <c r="AG102" i="19"/>
  <c r="BH102" i="19" s="1"/>
  <c r="CI102" i="19" s="1"/>
  <c r="AF102" i="19"/>
  <c r="BG102" i="19" s="1"/>
  <c r="CH102" i="19" s="1"/>
  <c r="AD102" i="19"/>
  <c r="AC102" i="19"/>
  <c r="AB102" i="19"/>
  <c r="AA102" i="19"/>
  <c r="Z102" i="19"/>
  <c r="Y102" i="19"/>
  <c r="X102" i="19"/>
  <c r="W102" i="19"/>
  <c r="V102" i="19"/>
  <c r="U102" i="19"/>
  <c r="T102" i="19"/>
  <c r="S102" i="19"/>
  <c r="R102" i="19"/>
  <c r="Q102" i="19"/>
  <c r="P102" i="19"/>
  <c r="O102" i="19"/>
  <c r="N102" i="19"/>
  <c r="M102" i="19"/>
  <c r="L102" i="19"/>
  <c r="K102" i="19"/>
  <c r="J102" i="19"/>
  <c r="I102" i="19"/>
  <c r="H102" i="19"/>
  <c r="G102" i="19"/>
  <c r="F102" i="19"/>
  <c r="E102" i="19"/>
  <c r="C102" i="19"/>
  <c r="B102" i="19"/>
  <c r="A102" i="19"/>
  <c r="HV101" i="19"/>
  <c r="HU101" i="19"/>
  <c r="HT101" i="19"/>
  <c r="HS101" i="19"/>
  <c r="HR101" i="19"/>
  <c r="HQ101" i="19"/>
  <c r="HP101" i="19"/>
  <c r="HO101" i="19"/>
  <c r="HN101" i="19"/>
  <c r="HM101" i="19"/>
  <c r="HL101" i="19"/>
  <c r="HK101" i="19"/>
  <c r="HI101" i="19"/>
  <c r="HH101" i="19"/>
  <c r="HG101" i="19"/>
  <c r="HF101" i="19"/>
  <c r="HE101" i="19"/>
  <c r="HD101" i="19"/>
  <c r="HC101" i="19"/>
  <c r="HB101" i="19"/>
  <c r="HA101" i="19"/>
  <c r="GZ101" i="19"/>
  <c r="GY101" i="19"/>
  <c r="GX101" i="19"/>
  <c r="GV101" i="19"/>
  <c r="GU101" i="19"/>
  <c r="GT101" i="19"/>
  <c r="GS101" i="19"/>
  <c r="GR101" i="19"/>
  <c r="GQ101" i="19"/>
  <c r="GP101" i="19"/>
  <c r="GO101" i="19"/>
  <c r="GN101" i="19"/>
  <c r="GM101" i="19"/>
  <c r="GL101" i="19"/>
  <c r="GK101" i="19"/>
  <c r="GJ101" i="19"/>
  <c r="GI101" i="19"/>
  <c r="GH101" i="19"/>
  <c r="GG101" i="19"/>
  <c r="GF101" i="19"/>
  <c r="GE101" i="19"/>
  <c r="GD101" i="19"/>
  <c r="GC101" i="19"/>
  <c r="GB101" i="19"/>
  <c r="GA101" i="19"/>
  <c r="FZ101" i="19"/>
  <c r="FY101" i="19"/>
  <c r="FX101" i="19"/>
  <c r="FW101" i="19"/>
  <c r="FV101" i="19"/>
  <c r="FU101" i="19"/>
  <c r="FT101" i="19"/>
  <c r="FS101" i="19"/>
  <c r="FR101" i="19"/>
  <c r="FQ101" i="19"/>
  <c r="FP101" i="19"/>
  <c r="FO101" i="19"/>
  <c r="FN101" i="19"/>
  <c r="FM101" i="19"/>
  <c r="FL101" i="19"/>
  <c r="FK101" i="19"/>
  <c r="FJ101" i="19"/>
  <c r="FI101" i="19"/>
  <c r="FH101" i="19"/>
  <c r="FG101" i="19"/>
  <c r="FF101" i="19"/>
  <c r="FE101" i="19"/>
  <c r="FD101" i="19"/>
  <c r="FC101" i="19"/>
  <c r="FB101" i="19"/>
  <c r="FA101" i="19"/>
  <c r="EZ101" i="19"/>
  <c r="EY101" i="19"/>
  <c r="EX101" i="19"/>
  <c r="EW101" i="19"/>
  <c r="EV101" i="19"/>
  <c r="EU101" i="19"/>
  <c r="ET101" i="19"/>
  <c r="ES101" i="19"/>
  <c r="ER101" i="19"/>
  <c r="EQ101" i="19"/>
  <c r="EP101" i="19"/>
  <c r="EO101" i="19"/>
  <c r="EN101" i="19"/>
  <c r="EM101" i="19"/>
  <c r="EL101" i="19"/>
  <c r="EK101" i="19"/>
  <c r="EJ101" i="19"/>
  <c r="EH101" i="19"/>
  <c r="EG101" i="19"/>
  <c r="EF101" i="19"/>
  <c r="EE101" i="19"/>
  <c r="ED101" i="19"/>
  <c r="EC101" i="19"/>
  <c r="EB101" i="19"/>
  <c r="EA101" i="19"/>
  <c r="DZ101" i="19"/>
  <c r="DY101" i="19"/>
  <c r="DX101" i="19"/>
  <c r="DW101" i="19"/>
  <c r="DV101" i="19"/>
  <c r="DU101" i="19"/>
  <c r="DT101" i="19"/>
  <c r="DS101" i="19"/>
  <c r="DR101" i="19"/>
  <c r="DQ101" i="19"/>
  <c r="DP101" i="19"/>
  <c r="DO101" i="19"/>
  <c r="DN101" i="19"/>
  <c r="DM101" i="19"/>
  <c r="DL101" i="19"/>
  <c r="DK101" i="19"/>
  <c r="DJ101" i="19"/>
  <c r="DI101" i="19"/>
  <c r="BE101" i="19"/>
  <c r="CF101" i="19" s="1"/>
  <c r="DG101" i="19" s="1"/>
  <c r="BD101" i="19"/>
  <c r="CE101" i="19" s="1"/>
  <c r="DF101" i="19" s="1"/>
  <c r="BC101" i="19"/>
  <c r="CD101" i="19" s="1"/>
  <c r="DE101" i="19" s="1"/>
  <c r="BA101" i="19"/>
  <c r="CB101" i="19" s="1"/>
  <c r="DC101" i="19" s="1"/>
  <c r="AZ101" i="19"/>
  <c r="CA101" i="19" s="1"/>
  <c r="DB101" i="19" s="1"/>
  <c r="AY101" i="19"/>
  <c r="BZ101" i="19" s="1"/>
  <c r="DA101" i="19" s="1"/>
  <c r="AX101" i="19"/>
  <c r="BY101" i="19" s="1"/>
  <c r="CZ101" i="19" s="1"/>
  <c r="AW101" i="19"/>
  <c r="BX101" i="19" s="1"/>
  <c r="CY101" i="19" s="1"/>
  <c r="AV101" i="19"/>
  <c r="BW101" i="19" s="1"/>
  <c r="CX101" i="19" s="1"/>
  <c r="AU101" i="19"/>
  <c r="BV101" i="19" s="1"/>
  <c r="CW101" i="19" s="1"/>
  <c r="AT101" i="19"/>
  <c r="BU101" i="19" s="1"/>
  <c r="CV101" i="19" s="1"/>
  <c r="AS101" i="19"/>
  <c r="BT101" i="19" s="1"/>
  <c r="CU101" i="19" s="1"/>
  <c r="AR101" i="19"/>
  <c r="BS101" i="19" s="1"/>
  <c r="CT101" i="19" s="1"/>
  <c r="AQ101" i="19"/>
  <c r="BR101" i="19" s="1"/>
  <c r="CS101" i="19" s="1"/>
  <c r="AP101" i="19"/>
  <c r="BQ101" i="19" s="1"/>
  <c r="CR101" i="19" s="1"/>
  <c r="AJ101" i="19"/>
  <c r="BK101" i="19" s="1"/>
  <c r="CL101" i="19" s="1"/>
  <c r="AI101" i="19"/>
  <c r="BJ101" i="19" s="1"/>
  <c r="CK101" i="19" s="1"/>
  <c r="AF101" i="19"/>
  <c r="BG101" i="19" s="1"/>
  <c r="CH101" i="19" s="1"/>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E101" i="19"/>
  <c r="C101" i="19"/>
  <c r="B101" i="19"/>
  <c r="A101" i="19"/>
  <c r="HV100" i="19"/>
  <c r="HU100" i="19"/>
  <c r="HT100" i="19"/>
  <c r="HS100" i="19"/>
  <c r="HR100" i="19"/>
  <c r="HQ100" i="19"/>
  <c r="HP100" i="19"/>
  <c r="HO100" i="19"/>
  <c r="HN100" i="19"/>
  <c r="HM100" i="19"/>
  <c r="HL100" i="19"/>
  <c r="HK100" i="19"/>
  <c r="HI100" i="19"/>
  <c r="HH100" i="19"/>
  <c r="HG100" i="19"/>
  <c r="HF100" i="19"/>
  <c r="HE100" i="19"/>
  <c r="HD100" i="19"/>
  <c r="HC100" i="19"/>
  <c r="HB100" i="19"/>
  <c r="HA100" i="19"/>
  <c r="GZ100" i="19"/>
  <c r="GY100" i="19"/>
  <c r="GX100" i="19"/>
  <c r="GV100" i="19"/>
  <c r="GU100" i="19"/>
  <c r="GT100" i="19"/>
  <c r="GS100" i="19"/>
  <c r="GR100" i="19"/>
  <c r="GQ100" i="19"/>
  <c r="GP100" i="19"/>
  <c r="GO100" i="19"/>
  <c r="GN100" i="19"/>
  <c r="GM100" i="19"/>
  <c r="GL100" i="19"/>
  <c r="GK100" i="19"/>
  <c r="GJ100" i="19"/>
  <c r="GI100" i="19"/>
  <c r="GH100" i="19"/>
  <c r="GG100" i="19"/>
  <c r="GF100" i="19"/>
  <c r="GE100" i="19"/>
  <c r="GD100" i="19"/>
  <c r="GC100" i="19"/>
  <c r="GB100" i="19"/>
  <c r="GA100" i="19"/>
  <c r="FZ100" i="19"/>
  <c r="FY100" i="19"/>
  <c r="FX100" i="19"/>
  <c r="FW100" i="19"/>
  <c r="FV100" i="19"/>
  <c r="FU100" i="19"/>
  <c r="FT100" i="19"/>
  <c r="FS100" i="19"/>
  <c r="FR100" i="19"/>
  <c r="FQ100" i="19"/>
  <c r="FP100" i="19"/>
  <c r="FO100" i="19"/>
  <c r="FN100" i="19"/>
  <c r="FM100" i="19"/>
  <c r="FL100" i="19"/>
  <c r="FK100" i="19"/>
  <c r="FJ100" i="19"/>
  <c r="FI100" i="19"/>
  <c r="FH100" i="19"/>
  <c r="FG100" i="19"/>
  <c r="FF100" i="19"/>
  <c r="FE100" i="19"/>
  <c r="FD100" i="19"/>
  <c r="FC100" i="19"/>
  <c r="FB100" i="19"/>
  <c r="FA100" i="19"/>
  <c r="EZ100" i="19"/>
  <c r="EY100" i="19"/>
  <c r="EX100" i="19"/>
  <c r="EW100" i="19"/>
  <c r="EV100" i="19"/>
  <c r="EU100" i="19"/>
  <c r="ET100" i="19"/>
  <c r="ES100" i="19"/>
  <c r="ER100" i="19"/>
  <c r="EQ100" i="19"/>
  <c r="EP100" i="19"/>
  <c r="EO100" i="19"/>
  <c r="EN100" i="19"/>
  <c r="EM100" i="19"/>
  <c r="EL100" i="19"/>
  <c r="EK100" i="19"/>
  <c r="EJ100" i="19"/>
  <c r="EH100" i="19"/>
  <c r="EG100" i="19"/>
  <c r="EF100" i="19"/>
  <c r="EE100" i="19"/>
  <c r="ED100" i="19"/>
  <c r="EC100" i="19"/>
  <c r="EB100" i="19"/>
  <c r="EA100" i="19"/>
  <c r="DZ100" i="19"/>
  <c r="DY100" i="19"/>
  <c r="DX100" i="19"/>
  <c r="DW100" i="19"/>
  <c r="DV100" i="19"/>
  <c r="DU100" i="19"/>
  <c r="DT100" i="19"/>
  <c r="DS100" i="19"/>
  <c r="DR100" i="19"/>
  <c r="DQ100" i="19"/>
  <c r="DP100" i="19"/>
  <c r="DO100" i="19"/>
  <c r="DN100" i="19"/>
  <c r="DM100" i="19"/>
  <c r="DL100" i="19"/>
  <c r="DK100" i="19"/>
  <c r="DJ100" i="19"/>
  <c r="DI100" i="19"/>
  <c r="CW100" i="19"/>
  <c r="CE100" i="19"/>
  <c r="DF100" i="19" s="1"/>
  <c r="BE100" i="19"/>
  <c r="CF100" i="19" s="1"/>
  <c r="DG100" i="19" s="1"/>
  <c r="BD100" i="19"/>
  <c r="BC100" i="19"/>
  <c r="CD100" i="19" s="1"/>
  <c r="DE100" i="19" s="1"/>
  <c r="BB100" i="19"/>
  <c r="CC100" i="19" s="1"/>
  <c r="DD100" i="19" s="1"/>
  <c r="BA100" i="19"/>
  <c r="CB100" i="19" s="1"/>
  <c r="DC100" i="19" s="1"/>
  <c r="AY100" i="19"/>
  <c r="BZ100" i="19" s="1"/>
  <c r="DA100" i="19" s="1"/>
  <c r="AX100" i="19"/>
  <c r="BY100" i="19" s="1"/>
  <c r="CZ100" i="19" s="1"/>
  <c r="AW100" i="19"/>
  <c r="BX100" i="19" s="1"/>
  <c r="CY100" i="19" s="1"/>
  <c r="AV100" i="19"/>
  <c r="BW100" i="19" s="1"/>
  <c r="CX100" i="19" s="1"/>
  <c r="AU100" i="19"/>
  <c r="BV100" i="19" s="1"/>
  <c r="AT100" i="19"/>
  <c r="BU100" i="19" s="1"/>
  <c r="CV100" i="19" s="1"/>
  <c r="AS100" i="19"/>
  <c r="BT100" i="19" s="1"/>
  <c r="CU100" i="19" s="1"/>
  <c r="AR100" i="19"/>
  <c r="BS100" i="19" s="1"/>
  <c r="CT100" i="19" s="1"/>
  <c r="AQ100" i="19"/>
  <c r="BR100" i="19" s="1"/>
  <c r="CS100" i="19" s="1"/>
  <c r="AP100" i="19"/>
  <c r="BQ100" i="19" s="1"/>
  <c r="CR100" i="19" s="1"/>
  <c r="AO100" i="19"/>
  <c r="BP100" i="19" s="1"/>
  <c r="CQ100" i="19" s="1"/>
  <c r="AN100" i="19"/>
  <c r="BO100" i="19" s="1"/>
  <c r="CP100" i="19" s="1"/>
  <c r="AM100" i="19"/>
  <c r="BN100" i="19" s="1"/>
  <c r="CO100" i="19" s="1"/>
  <c r="AL100" i="19"/>
  <c r="BM100" i="19" s="1"/>
  <c r="CN100" i="19" s="1"/>
  <c r="AK100" i="19"/>
  <c r="BL100" i="19" s="1"/>
  <c r="CM100" i="19" s="1"/>
  <c r="AJ100" i="19"/>
  <c r="BK100" i="19" s="1"/>
  <c r="CL100" i="19" s="1"/>
  <c r="AI100" i="19"/>
  <c r="BJ100" i="19" s="1"/>
  <c r="CK100" i="19" s="1"/>
  <c r="AH100" i="19"/>
  <c r="BI100" i="19" s="1"/>
  <c r="CJ100" i="19" s="1"/>
  <c r="AG100" i="19"/>
  <c r="BH100" i="19" s="1"/>
  <c r="CI100" i="19" s="1"/>
  <c r="AD100" i="19"/>
  <c r="AC100"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E100" i="19"/>
  <c r="C100" i="19"/>
  <c r="B100" i="19"/>
  <c r="A100" i="19"/>
  <c r="HV99" i="19"/>
  <c r="HU99" i="19"/>
  <c r="HT99" i="19"/>
  <c r="HS99" i="19"/>
  <c r="HR99" i="19"/>
  <c r="HQ99" i="19"/>
  <c r="HP99" i="19"/>
  <c r="HO99" i="19"/>
  <c r="HN99" i="19"/>
  <c r="HM99" i="19"/>
  <c r="HL99" i="19"/>
  <c r="HK99" i="19"/>
  <c r="HI99" i="19"/>
  <c r="HH99" i="19"/>
  <c r="HG99" i="19"/>
  <c r="HF99" i="19"/>
  <c r="HE99" i="19"/>
  <c r="HD99" i="19"/>
  <c r="HC99" i="19"/>
  <c r="HB99" i="19"/>
  <c r="HA99" i="19"/>
  <c r="GZ99" i="19"/>
  <c r="GY99" i="19"/>
  <c r="GX99" i="19"/>
  <c r="GV99" i="19"/>
  <c r="GU99" i="19"/>
  <c r="GT99" i="19"/>
  <c r="GS99" i="19"/>
  <c r="GR99" i="19"/>
  <c r="GQ99" i="19"/>
  <c r="GP99" i="19"/>
  <c r="GO99" i="19"/>
  <c r="GN99" i="19"/>
  <c r="GM99" i="19"/>
  <c r="GL99" i="19"/>
  <c r="GK99" i="19"/>
  <c r="GJ99" i="19"/>
  <c r="GI99" i="19"/>
  <c r="GH99" i="19"/>
  <c r="GG99" i="19"/>
  <c r="GF99" i="19"/>
  <c r="GE99" i="19"/>
  <c r="GD99" i="19"/>
  <c r="GC99" i="19"/>
  <c r="GB99" i="19"/>
  <c r="GA99" i="19"/>
  <c r="FZ99" i="19"/>
  <c r="FY99" i="19"/>
  <c r="FX99" i="19"/>
  <c r="FW99" i="19"/>
  <c r="FV99" i="19"/>
  <c r="FU99" i="19"/>
  <c r="FT99" i="19"/>
  <c r="FS99" i="19"/>
  <c r="FR99" i="19"/>
  <c r="FQ99" i="19"/>
  <c r="FP99" i="19"/>
  <c r="FO99" i="19"/>
  <c r="FN99" i="19"/>
  <c r="FM99" i="19"/>
  <c r="FL99" i="19"/>
  <c r="FK99" i="19"/>
  <c r="FJ99" i="19"/>
  <c r="FI99" i="19"/>
  <c r="FH99" i="19"/>
  <c r="FG99" i="19"/>
  <c r="FF99" i="19"/>
  <c r="FE99" i="19"/>
  <c r="FD99" i="19"/>
  <c r="FC99" i="19"/>
  <c r="FB99" i="19"/>
  <c r="FA99" i="19"/>
  <c r="EZ99" i="19"/>
  <c r="EY99" i="19"/>
  <c r="EX99" i="19"/>
  <c r="EW99" i="19"/>
  <c r="EV99" i="19"/>
  <c r="EU99" i="19"/>
  <c r="ET99" i="19"/>
  <c r="ES99" i="19"/>
  <c r="ER99" i="19"/>
  <c r="EQ99" i="19"/>
  <c r="EP99" i="19"/>
  <c r="EO99" i="19"/>
  <c r="EN99" i="19"/>
  <c r="EM99" i="19"/>
  <c r="EL99" i="19"/>
  <c r="EK99" i="19"/>
  <c r="EJ99" i="19"/>
  <c r="EH99" i="19"/>
  <c r="EG99" i="19"/>
  <c r="EF99" i="19"/>
  <c r="EE99" i="19"/>
  <c r="ED99" i="19"/>
  <c r="EC99" i="19"/>
  <c r="EB99" i="19"/>
  <c r="EA99" i="19"/>
  <c r="DZ99" i="19"/>
  <c r="DY99" i="19"/>
  <c r="DX99" i="19"/>
  <c r="DW99" i="19"/>
  <c r="DV99" i="19"/>
  <c r="DU99" i="19"/>
  <c r="DT99" i="19"/>
  <c r="DS99" i="19"/>
  <c r="DR99" i="19"/>
  <c r="DQ99" i="19"/>
  <c r="DP99" i="19"/>
  <c r="DO99" i="19"/>
  <c r="DN99" i="19"/>
  <c r="DM99" i="19"/>
  <c r="DL99" i="19"/>
  <c r="DK99" i="19"/>
  <c r="DJ99" i="19"/>
  <c r="DI99" i="19"/>
  <c r="CD99" i="19"/>
  <c r="DE99" i="19" s="1"/>
  <c r="BE99" i="19"/>
  <c r="CF99" i="19" s="1"/>
  <c r="DG99" i="19" s="1"/>
  <c r="BD99" i="19"/>
  <c r="CE99" i="19" s="1"/>
  <c r="DF99" i="19" s="1"/>
  <c r="BC99" i="19"/>
  <c r="BB99" i="19"/>
  <c r="CC99" i="19" s="1"/>
  <c r="DD99" i="19" s="1"/>
  <c r="BA99" i="19"/>
  <c r="CB99" i="19" s="1"/>
  <c r="DC99" i="19" s="1"/>
  <c r="AY99" i="19"/>
  <c r="BZ99" i="19" s="1"/>
  <c r="DA99" i="19" s="1"/>
  <c r="AX99" i="19"/>
  <c r="BY99" i="19" s="1"/>
  <c r="CZ99" i="19" s="1"/>
  <c r="AW99" i="19"/>
  <c r="BX99" i="19" s="1"/>
  <c r="CY99" i="19" s="1"/>
  <c r="AV99" i="19"/>
  <c r="BW99" i="19" s="1"/>
  <c r="CX99" i="19" s="1"/>
  <c r="AU99" i="19"/>
  <c r="BV99" i="19" s="1"/>
  <c r="CW99" i="19" s="1"/>
  <c r="AT99" i="19"/>
  <c r="BU99" i="19" s="1"/>
  <c r="CV99" i="19" s="1"/>
  <c r="AS99" i="19"/>
  <c r="BT99" i="19" s="1"/>
  <c r="CU99" i="19" s="1"/>
  <c r="AR99" i="19"/>
  <c r="BS99" i="19" s="1"/>
  <c r="CT99" i="19" s="1"/>
  <c r="AQ99" i="19"/>
  <c r="BR99" i="19" s="1"/>
  <c r="CS99" i="19" s="1"/>
  <c r="AP99" i="19"/>
  <c r="BQ99" i="19" s="1"/>
  <c r="CR99" i="19" s="1"/>
  <c r="AO99" i="19"/>
  <c r="BP99" i="19" s="1"/>
  <c r="CQ99" i="19" s="1"/>
  <c r="AN99" i="19"/>
  <c r="BO99" i="19" s="1"/>
  <c r="CP99" i="19" s="1"/>
  <c r="AM99" i="19"/>
  <c r="BN99" i="19" s="1"/>
  <c r="CO99" i="19" s="1"/>
  <c r="AL99" i="19"/>
  <c r="BM99" i="19" s="1"/>
  <c r="CN99" i="19" s="1"/>
  <c r="AK99" i="19"/>
  <c r="BL99" i="19" s="1"/>
  <c r="CM99" i="19" s="1"/>
  <c r="AI99" i="19"/>
  <c r="BJ99" i="19" s="1"/>
  <c r="CK99" i="19" s="1"/>
  <c r="AH99" i="19"/>
  <c r="BI99" i="19" s="1"/>
  <c r="CJ99" i="19" s="1"/>
  <c r="AG99" i="19"/>
  <c r="BH99" i="19" s="1"/>
  <c r="CI99" i="19" s="1"/>
  <c r="AD99" i="19"/>
  <c r="AC99" i="19"/>
  <c r="AB99" i="19"/>
  <c r="AA99" i="19"/>
  <c r="Z99" i="19"/>
  <c r="Y99" i="19"/>
  <c r="X99" i="19"/>
  <c r="W99" i="19"/>
  <c r="V99" i="19"/>
  <c r="U99" i="19"/>
  <c r="T99" i="19"/>
  <c r="S99" i="19"/>
  <c r="R99" i="19"/>
  <c r="Q99" i="19"/>
  <c r="P99" i="19"/>
  <c r="O99" i="19"/>
  <c r="N99" i="19"/>
  <c r="M99" i="19"/>
  <c r="L99" i="19"/>
  <c r="K99" i="19"/>
  <c r="J99" i="19"/>
  <c r="I99" i="19"/>
  <c r="H99" i="19"/>
  <c r="G99" i="19"/>
  <c r="F99" i="19"/>
  <c r="E99" i="19"/>
  <c r="C99" i="19"/>
  <c r="B99" i="19"/>
  <c r="A99" i="19"/>
  <c r="HV98" i="19"/>
  <c r="HU98" i="19"/>
  <c r="HT98" i="19"/>
  <c r="HS98" i="19"/>
  <c r="HR98" i="19"/>
  <c r="HQ98" i="19"/>
  <c r="HP98" i="19"/>
  <c r="HO98" i="19"/>
  <c r="HN98" i="19"/>
  <c r="HM98" i="19"/>
  <c r="HL98" i="19"/>
  <c r="HK98" i="19"/>
  <c r="HI98" i="19"/>
  <c r="HH98" i="19"/>
  <c r="HG98" i="19"/>
  <c r="HF98" i="19"/>
  <c r="HE98" i="19"/>
  <c r="HD98" i="19"/>
  <c r="HC98" i="19"/>
  <c r="HB98" i="19"/>
  <c r="HA98" i="19"/>
  <c r="GZ98" i="19"/>
  <c r="GY98" i="19"/>
  <c r="GX98" i="19"/>
  <c r="GV98" i="19"/>
  <c r="GU98" i="19"/>
  <c r="GT98" i="19"/>
  <c r="GS98" i="19"/>
  <c r="GR98" i="19"/>
  <c r="GQ98" i="19"/>
  <c r="GP98" i="19"/>
  <c r="GO98" i="19"/>
  <c r="GN98" i="19"/>
  <c r="GM98" i="19"/>
  <c r="GL98" i="19"/>
  <c r="GK98" i="19"/>
  <c r="GJ98" i="19"/>
  <c r="GI98" i="19"/>
  <c r="GH98" i="19"/>
  <c r="GG98" i="19"/>
  <c r="GF98" i="19"/>
  <c r="GE98" i="19"/>
  <c r="GD98" i="19"/>
  <c r="GC98" i="19"/>
  <c r="GB98" i="19"/>
  <c r="GA98" i="19"/>
  <c r="FZ98" i="19"/>
  <c r="FY98" i="19"/>
  <c r="FX98" i="19"/>
  <c r="FW98" i="19"/>
  <c r="FV98" i="19"/>
  <c r="FU98" i="19"/>
  <c r="FT98" i="19"/>
  <c r="FS98" i="19"/>
  <c r="FR98" i="19"/>
  <c r="FQ98" i="19"/>
  <c r="FP98" i="19"/>
  <c r="FO98" i="19"/>
  <c r="FN98" i="19"/>
  <c r="FM98" i="19"/>
  <c r="FL98" i="19"/>
  <c r="FK98" i="19"/>
  <c r="FJ98" i="19"/>
  <c r="FI98" i="19"/>
  <c r="FH98" i="19"/>
  <c r="FG98" i="19"/>
  <c r="FF98" i="19"/>
  <c r="FE98" i="19"/>
  <c r="FD98" i="19"/>
  <c r="FC98" i="19"/>
  <c r="FB98" i="19"/>
  <c r="FA98" i="19"/>
  <c r="EZ98" i="19"/>
  <c r="EY98" i="19"/>
  <c r="EX98" i="19"/>
  <c r="EW98" i="19"/>
  <c r="EV98" i="19"/>
  <c r="EU98" i="19"/>
  <c r="ET98" i="19"/>
  <c r="ES98" i="19"/>
  <c r="ER98" i="19"/>
  <c r="EQ98" i="19"/>
  <c r="EP98" i="19"/>
  <c r="EO98" i="19"/>
  <c r="EN98" i="19"/>
  <c r="EM98" i="19"/>
  <c r="EL98" i="19"/>
  <c r="EK98" i="19"/>
  <c r="EJ98" i="19"/>
  <c r="EH98" i="19"/>
  <c r="EG98" i="19"/>
  <c r="EF98" i="19"/>
  <c r="EE98" i="19"/>
  <c r="ED98" i="19"/>
  <c r="EC98" i="19"/>
  <c r="EB98" i="19"/>
  <c r="EA98" i="19"/>
  <c r="DZ98" i="19"/>
  <c r="DY98" i="19"/>
  <c r="DX98" i="19"/>
  <c r="DW98" i="19"/>
  <c r="DV98" i="19"/>
  <c r="DU98" i="19"/>
  <c r="DT98" i="19"/>
  <c r="DS98" i="19"/>
  <c r="DR98" i="19"/>
  <c r="DQ98" i="19"/>
  <c r="DP98" i="19"/>
  <c r="DO98" i="19"/>
  <c r="DN98" i="19"/>
  <c r="DM98" i="19"/>
  <c r="DL98" i="19"/>
  <c r="DK98" i="19"/>
  <c r="DJ98" i="19"/>
  <c r="DI98" i="19"/>
  <c r="CK98" i="19"/>
  <c r="CF98" i="19"/>
  <c r="DG98" i="19" s="1"/>
  <c r="BE98" i="19"/>
  <c r="BD98" i="19"/>
  <c r="CE98" i="19" s="1"/>
  <c r="DF98" i="19" s="1"/>
  <c r="BC98" i="19"/>
  <c r="CD98" i="19" s="1"/>
  <c r="DE98" i="19" s="1"/>
  <c r="BA98" i="19"/>
  <c r="CB98" i="19" s="1"/>
  <c r="DC98" i="19" s="1"/>
  <c r="AY98" i="19"/>
  <c r="BZ98" i="19" s="1"/>
  <c r="DA98" i="19" s="1"/>
  <c r="AX98" i="19"/>
  <c r="BY98" i="19" s="1"/>
  <c r="CZ98" i="19" s="1"/>
  <c r="AW98" i="19"/>
  <c r="BX98" i="19" s="1"/>
  <c r="CY98" i="19" s="1"/>
  <c r="AV98" i="19"/>
  <c r="BW98" i="19" s="1"/>
  <c r="CX98" i="19" s="1"/>
  <c r="AU98" i="19"/>
  <c r="BV98" i="19" s="1"/>
  <c r="CW98" i="19" s="1"/>
  <c r="AT98" i="19"/>
  <c r="BU98" i="19" s="1"/>
  <c r="CV98" i="19" s="1"/>
  <c r="AS98" i="19"/>
  <c r="BT98" i="19" s="1"/>
  <c r="CU98" i="19" s="1"/>
  <c r="AR98" i="19"/>
  <c r="BS98" i="19" s="1"/>
  <c r="CT98" i="19" s="1"/>
  <c r="AQ98" i="19"/>
  <c r="BR98" i="19" s="1"/>
  <c r="CS98" i="19" s="1"/>
  <c r="AP98" i="19"/>
  <c r="BQ98" i="19" s="1"/>
  <c r="CR98" i="19" s="1"/>
  <c r="AM98" i="19"/>
  <c r="BN98" i="19" s="1"/>
  <c r="CO98" i="19" s="1"/>
  <c r="AI98" i="19"/>
  <c r="BJ98" i="19" s="1"/>
  <c r="AD98" i="19"/>
  <c r="AC98" i="19"/>
  <c r="AB98" i="19"/>
  <c r="AA98" i="19"/>
  <c r="Z98" i="19"/>
  <c r="Y98" i="19"/>
  <c r="X98" i="19"/>
  <c r="W98" i="19"/>
  <c r="V98" i="19"/>
  <c r="U98" i="19"/>
  <c r="T98" i="19"/>
  <c r="S98" i="19"/>
  <c r="R98" i="19"/>
  <c r="Q98" i="19"/>
  <c r="P98" i="19"/>
  <c r="O98" i="19"/>
  <c r="N98" i="19"/>
  <c r="M98" i="19"/>
  <c r="L98" i="19"/>
  <c r="K98" i="19"/>
  <c r="J98" i="19"/>
  <c r="I98" i="19"/>
  <c r="H98" i="19"/>
  <c r="G98" i="19"/>
  <c r="F98" i="19"/>
  <c r="E98" i="19"/>
  <c r="C98" i="19"/>
  <c r="B98" i="19"/>
  <c r="A98" i="19"/>
  <c r="HV97" i="19"/>
  <c r="HU97" i="19"/>
  <c r="HT97" i="19"/>
  <c r="HS97" i="19"/>
  <c r="HR97" i="19"/>
  <c r="HQ97" i="19"/>
  <c r="HP97" i="19"/>
  <c r="HO97" i="19"/>
  <c r="HN97" i="19"/>
  <c r="HM97" i="19"/>
  <c r="HL97" i="19"/>
  <c r="HK97" i="19"/>
  <c r="HI97" i="19"/>
  <c r="HH97" i="19"/>
  <c r="HG97" i="19"/>
  <c r="HF97" i="19"/>
  <c r="HE97" i="19"/>
  <c r="HD97" i="19"/>
  <c r="HC97" i="19"/>
  <c r="HB97" i="19"/>
  <c r="HA97" i="19"/>
  <c r="GZ97" i="19"/>
  <c r="GY97" i="19"/>
  <c r="GX97" i="19"/>
  <c r="GV97" i="19"/>
  <c r="GU97" i="19"/>
  <c r="GT97" i="19"/>
  <c r="GS97" i="19"/>
  <c r="GR97" i="19"/>
  <c r="GQ97" i="19"/>
  <c r="GP97" i="19"/>
  <c r="GO97" i="19"/>
  <c r="GN97" i="19"/>
  <c r="GM97" i="19"/>
  <c r="GL97" i="19"/>
  <c r="GK97" i="19"/>
  <c r="GJ97" i="19"/>
  <c r="GI97" i="19"/>
  <c r="GH97" i="19"/>
  <c r="GG97" i="19"/>
  <c r="GF97" i="19"/>
  <c r="GE97" i="19"/>
  <c r="GD97" i="19"/>
  <c r="GC97" i="19"/>
  <c r="GB97" i="19"/>
  <c r="GA97" i="19"/>
  <c r="FZ97" i="19"/>
  <c r="FY97" i="19"/>
  <c r="FX97" i="19"/>
  <c r="FW97" i="19"/>
  <c r="FV97" i="19"/>
  <c r="FU97" i="19"/>
  <c r="FT97" i="19"/>
  <c r="FS97" i="19"/>
  <c r="FR97" i="19"/>
  <c r="FQ97" i="19"/>
  <c r="FP97" i="19"/>
  <c r="FO97" i="19"/>
  <c r="FN97" i="19"/>
  <c r="FM97" i="19"/>
  <c r="FL97" i="19"/>
  <c r="FK97" i="19"/>
  <c r="FJ97" i="19"/>
  <c r="FI97" i="19"/>
  <c r="FH97" i="19"/>
  <c r="FG97" i="19"/>
  <c r="FF97" i="19"/>
  <c r="FE97" i="19"/>
  <c r="FD97" i="19"/>
  <c r="FC97" i="19"/>
  <c r="FB97" i="19"/>
  <c r="FA97" i="19"/>
  <c r="EZ97" i="19"/>
  <c r="EY97" i="19"/>
  <c r="EX97" i="19"/>
  <c r="EW97" i="19"/>
  <c r="EV97" i="19"/>
  <c r="EU97" i="19"/>
  <c r="ET97" i="19"/>
  <c r="ES97" i="19"/>
  <c r="ER97" i="19"/>
  <c r="EQ97" i="19"/>
  <c r="EP97" i="19"/>
  <c r="EO97" i="19"/>
  <c r="EN97" i="19"/>
  <c r="EM97" i="19"/>
  <c r="EL97" i="19"/>
  <c r="EK97" i="19"/>
  <c r="EJ97" i="19"/>
  <c r="EH97" i="19"/>
  <c r="EG97" i="19"/>
  <c r="EF97" i="19"/>
  <c r="EE97" i="19"/>
  <c r="ED97" i="19"/>
  <c r="EC97" i="19"/>
  <c r="EB97" i="19"/>
  <c r="EA97" i="19"/>
  <c r="DZ97" i="19"/>
  <c r="DY97" i="19"/>
  <c r="DX97" i="19"/>
  <c r="DW97" i="19"/>
  <c r="DV97" i="19"/>
  <c r="DU97" i="19"/>
  <c r="DT97" i="19"/>
  <c r="DS97" i="19"/>
  <c r="DR97" i="19"/>
  <c r="DQ97" i="19"/>
  <c r="DP97" i="19"/>
  <c r="DO97" i="19"/>
  <c r="DN97" i="19"/>
  <c r="DM97" i="19"/>
  <c r="DL97" i="19"/>
  <c r="DK97" i="19"/>
  <c r="DJ97" i="19"/>
  <c r="DI97" i="19"/>
  <c r="BN97" i="19"/>
  <c r="CO97" i="19" s="1"/>
  <c r="BE97" i="19"/>
  <c r="CF97" i="19" s="1"/>
  <c r="DG97" i="19" s="1"/>
  <c r="BD97" i="19"/>
  <c r="CE97" i="19" s="1"/>
  <c r="DF97" i="19" s="1"/>
  <c r="BC97" i="19"/>
  <c r="CD97" i="19" s="1"/>
  <c r="DE97" i="19" s="1"/>
  <c r="BB97" i="19"/>
  <c r="CC97" i="19" s="1"/>
  <c r="DD97" i="19" s="1"/>
  <c r="BA97" i="19"/>
  <c r="CB97" i="19" s="1"/>
  <c r="DC97" i="19" s="1"/>
  <c r="AY97" i="19"/>
  <c r="BZ97" i="19" s="1"/>
  <c r="DA97" i="19" s="1"/>
  <c r="AX97" i="19"/>
  <c r="BY97" i="19" s="1"/>
  <c r="CZ97" i="19" s="1"/>
  <c r="AW97" i="19"/>
  <c r="BX97" i="19" s="1"/>
  <c r="CY97" i="19" s="1"/>
  <c r="AV97" i="19"/>
  <c r="BW97" i="19" s="1"/>
  <c r="CX97" i="19" s="1"/>
  <c r="AU97" i="19"/>
  <c r="BV97" i="19" s="1"/>
  <c r="CW97" i="19" s="1"/>
  <c r="AT97" i="19"/>
  <c r="BU97" i="19" s="1"/>
  <c r="CV97" i="19" s="1"/>
  <c r="AS97" i="19"/>
  <c r="BT97" i="19" s="1"/>
  <c r="CU97" i="19" s="1"/>
  <c r="AR97" i="19"/>
  <c r="BS97" i="19" s="1"/>
  <c r="CT97" i="19" s="1"/>
  <c r="AQ97" i="19"/>
  <c r="BR97" i="19" s="1"/>
  <c r="CS97" i="19" s="1"/>
  <c r="AP97" i="19"/>
  <c r="BQ97" i="19" s="1"/>
  <c r="CR97" i="19" s="1"/>
  <c r="AO97" i="19"/>
  <c r="BP97" i="19" s="1"/>
  <c r="CQ97" i="19" s="1"/>
  <c r="AN97" i="19"/>
  <c r="BO97" i="19" s="1"/>
  <c r="CP97" i="19" s="1"/>
  <c r="AM97" i="19"/>
  <c r="AL97" i="19"/>
  <c r="BM97" i="19" s="1"/>
  <c r="CN97" i="19" s="1"/>
  <c r="AK97" i="19"/>
  <c r="BL97" i="19" s="1"/>
  <c r="CM97" i="19" s="1"/>
  <c r="AJ97" i="19"/>
  <c r="BK97" i="19" s="1"/>
  <c r="CL97" i="19" s="1"/>
  <c r="AI97" i="19"/>
  <c r="BJ97" i="19" s="1"/>
  <c r="CK97" i="19" s="1"/>
  <c r="AH97" i="19"/>
  <c r="BI97" i="19" s="1"/>
  <c r="CJ97" i="19" s="1"/>
  <c r="AG97" i="19"/>
  <c r="BH97" i="19" s="1"/>
  <c r="CI97" i="19" s="1"/>
  <c r="AD97" i="19"/>
  <c r="AC97" i="19"/>
  <c r="AB97" i="19"/>
  <c r="AA97" i="19"/>
  <c r="Z97" i="19"/>
  <c r="Y97" i="19"/>
  <c r="X97" i="19"/>
  <c r="W97" i="19"/>
  <c r="V97" i="19"/>
  <c r="U97" i="19"/>
  <c r="T97" i="19"/>
  <c r="S97" i="19"/>
  <c r="R97" i="19"/>
  <c r="Q97" i="19"/>
  <c r="P97" i="19"/>
  <c r="O97" i="19"/>
  <c r="N97" i="19"/>
  <c r="M97" i="19"/>
  <c r="L97" i="19"/>
  <c r="K97" i="19"/>
  <c r="J97" i="19"/>
  <c r="I97" i="19"/>
  <c r="H97" i="19"/>
  <c r="G97" i="19"/>
  <c r="F97" i="19"/>
  <c r="E97" i="19"/>
  <c r="C97" i="19"/>
  <c r="B97" i="19"/>
  <c r="A97" i="19"/>
  <c r="HV96" i="19"/>
  <c r="HU96" i="19"/>
  <c r="HT96" i="19"/>
  <c r="HS96" i="19"/>
  <c r="HR96" i="19"/>
  <c r="HQ96" i="19"/>
  <c r="HP96" i="19"/>
  <c r="HO96" i="19"/>
  <c r="HN96" i="19"/>
  <c r="HM96" i="19"/>
  <c r="HL96" i="19"/>
  <c r="HK96" i="19"/>
  <c r="HI96" i="19"/>
  <c r="HH96" i="19"/>
  <c r="HG96" i="19"/>
  <c r="HF96" i="19"/>
  <c r="HE96" i="19"/>
  <c r="HD96" i="19"/>
  <c r="HC96" i="19"/>
  <c r="HB96" i="19"/>
  <c r="HA96" i="19"/>
  <c r="GZ96" i="19"/>
  <c r="GY96" i="19"/>
  <c r="GX96" i="19"/>
  <c r="GV96" i="19"/>
  <c r="GU96" i="19"/>
  <c r="GT96" i="19"/>
  <c r="GS96" i="19"/>
  <c r="GR96" i="19"/>
  <c r="GQ96" i="19"/>
  <c r="GP96" i="19"/>
  <c r="GO96" i="19"/>
  <c r="GN96" i="19"/>
  <c r="GM96" i="19"/>
  <c r="GL96" i="19"/>
  <c r="GK96" i="19"/>
  <c r="GJ96" i="19"/>
  <c r="GI96" i="19"/>
  <c r="GH96" i="19"/>
  <c r="GG96" i="19"/>
  <c r="GF96" i="19"/>
  <c r="GE96" i="19"/>
  <c r="GD96" i="19"/>
  <c r="GC96" i="19"/>
  <c r="GB96" i="19"/>
  <c r="GA96" i="19"/>
  <c r="FZ96" i="19"/>
  <c r="FY96" i="19"/>
  <c r="FX96" i="19"/>
  <c r="FW96" i="19"/>
  <c r="FV96" i="19"/>
  <c r="FU96" i="19"/>
  <c r="FT96" i="19"/>
  <c r="FS96" i="19"/>
  <c r="FR96" i="19"/>
  <c r="FQ96" i="19"/>
  <c r="FP96" i="19"/>
  <c r="FO96" i="19"/>
  <c r="FN96" i="19"/>
  <c r="FM96" i="19"/>
  <c r="FL96" i="19"/>
  <c r="FK96" i="19"/>
  <c r="FJ96" i="19"/>
  <c r="FI96" i="19"/>
  <c r="FH96" i="19"/>
  <c r="FG96" i="19"/>
  <c r="FF96" i="19"/>
  <c r="FE96" i="19"/>
  <c r="FD96" i="19"/>
  <c r="FC96" i="19"/>
  <c r="FB96" i="19"/>
  <c r="FA96" i="19"/>
  <c r="EZ96" i="19"/>
  <c r="EY96" i="19"/>
  <c r="EX96" i="19"/>
  <c r="EW96" i="19"/>
  <c r="EV96" i="19"/>
  <c r="EU96" i="19"/>
  <c r="ET96" i="19"/>
  <c r="ES96" i="19"/>
  <c r="ER96" i="19"/>
  <c r="EQ96" i="19"/>
  <c r="EP96" i="19"/>
  <c r="EO96" i="19"/>
  <c r="EN96" i="19"/>
  <c r="EM96" i="19"/>
  <c r="EL96" i="19"/>
  <c r="EK96" i="19"/>
  <c r="EJ96" i="19"/>
  <c r="EH96" i="19"/>
  <c r="EG96" i="19"/>
  <c r="EF96" i="19"/>
  <c r="EE96" i="19"/>
  <c r="ED96" i="19"/>
  <c r="EC96" i="19"/>
  <c r="EB96" i="19"/>
  <c r="EA96" i="19"/>
  <c r="DZ96" i="19"/>
  <c r="DY96" i="19"/>
  <c r="DX96" i="19"/>
  <c r="DW96" i="19"/>
  <c r="DV96" i="19"/>
  <c r="DU96" i="19"/>
  <c r="DT96" i="19"/>
  <c r="DS96" i="19"/>
  <c r="DR96" i="19"/>
  <c r="DQ96" i="19"/>
  <c r="DP96" i="19"/>
  <c r="DO96" i="19"/>
  <c r="DN96" i="19"/>
  <c r="DM96" i="19"/>
  <c r="DL96" i="19"/>
  <c r="DK96" i="19"/>
  <c r="DJ96" i="19"/>
  <c r="DI96" i="19"/>
  <c r="CF96" i="19"/>
  <c r="DG96" i="19" s="1"/>
  <c r="BK96" i="19"/>
  <c r="CL96" i="19" s="1"/>
  <c r="BE96" i="19"/>
  <c r="BD96" i="19"/>
  <c r="CE96" i="19" s="1"/>
  <c r="DF96" i="19" s="1"/>
  <c r="BC96" i="19"/>
  <c r="CD96" i="19" s="1"/>
  <c r="DE96" i="19" s="1"/>
  <c r="BB96" i="19"/>
  <c r="CC96" i="19" s="1"/>
  <c r="DD96" i="19" s="1"/>
  <c r="BA96" i="19"/>
  <c r="CB96" i="19" s="1"/>
  <c r="DC96" i="19" s="1"/>
  <c r="AY96" i="19"/>
  <c r="BZ96" i="19" s="1"/>
  <c r="DA96" i="19" s="1"/>
  <c r="AX96" i="19"/>
  <c r="BY96" i="19" s="1"/>
  <c r="CZ96" i="19" s="1"/>
  <c r="AW96" i="19"/>
  <c r="BX96" i="19" s="1"/>
  <c r="CY96" i="19" s="1"/>
  <c r="AV96" i="19"/>
  <c r="BW96" i="19" s="1"/>
  <c r="CX96" i="19" s="1"/>
  <c r="AU96" i="19"/>
  <c r="BV96" i="19" s="1"/>
  <c r="CW96" i="19" s="1"/>
  <c r="AT96" i="19"/>
  <c r="BU96" i="19" s="1"/>
  <c r="CV96" i="19" s="1"/>
  <c r="AS96" i="19"/>
  <c r="BT96" i="19" s="1"/>
  <c r="CU96" i="19" s="1"/>
  <c r="AR96" i="19"/>
  <c r="BS96" i="19" s="1"/>
  <c r="CT96" i="19" s="1"/>
  <c r="AQ96" i="19"/>
  <c r="BR96" i="19" s="1"/>
  <c r="CS96" i="19" s="1"/>
  <c r="AP96" i="19"/>
  <c r="BQ96" i="19" s="1"/>
  <c r="CR96" i="19" s="1"/>
  <c r="AO96" i="19"/>
  <c r="BP96" i="19" s="1"/>
  <c r="CQ96" i="19" s="1"/>
  <c r="AN96" i="19"/>
  <c r="BO96" i="19" s="1"/>
  <c r="CP96" i="19" s="1"/>
  <c r="AM96" i="19"/>
  <c r="BN96" i="19" s="1"/>
  <c r="CO96" i="19" s="1"/>
  <c r="AL96" i="19"/>
  <c r="BM96" i="19" s="1"/>
  <c r="CN96" i="19" s="1"/>
  <c r="AK96" i="19"/>
  <c r="BL96" i="19" s="1"/>
  <c r="CM96" i="19" s="1"/>
  <c r="AJ96" i="19"/>
  <c r="AI96" i="19"/>
  <c r="BJ96" i="19" s="1"/>
  <c r="CK96" i="19" s="1"/>
  <c r="AH96" i="19"/>
  <c r="BI96" i="19" s="1"/>
  <c r="CJ96" i="19" s="1"/>
  <c r="AG96" i="19"/>
  <c r="BH96" i="19" s="1"/>
  <c r="CI96" i="19" s="1"/>
  <c r="AD96" i="19"/>
  <c r="AC96" i="19"/>
  <c r="AB96" i="19"/>
  <c r="AA96" i="19"/>
  <c r="Z96" i="19"/>
  <c r="Y96" i="19"/>
  <c r="X96" i="19"/>
  <c r="W96" i="19"/>
  <c r="V96" i="19"/>
  <c r="U96" i="19"/>
  <c r="T96" i="19"/>
  <c r="S96" i="19"/>
  <c r="R96" i="19"/>
  <c r="Q96" i="19"/>
  <c r="P96" i="19"/>
  <c r="O96" i="19"/>
  <c r="N96" i="19"/>
  <c r="M96" i="19"/>
  <c r="L96" i="19"/>
  <c r="K96" i="19"/>
  <c r="J96" i="19"/>
  <c r="I96" i="19"/>
  <c r="H96" i="19"/>
  <c r="G96" i="19"/>
  <c r="F96" i="19"/>
  <c r="E96" i="19"/>
  <c r="C96" i="19"/>
  <c r="B96" i="19"/>
  <c r="A96" i="19"/>
  <c r="HV95" i="19"/>
  <c r="HU95" i="19"/>
  <c r="HT95" i="19"/>
  <c r="HS95" i="19"/>
  <c r="HR95" i="19"/>
  <c r="HQ95" i="19"/>
  <c r="HP95" i="19"/>
  <c r="HO95" i="19"/>
  <c r="HN95" i="19"/>
  <c r="HM95" i="19"/>
  <c r="HL95" i="19"/>
  <c r="HK95" i="19"/>
  <c r="HI95" i="19"/>
  <c r="HH95" i="19"/>
  <c r="HG95" i="19"/>
  <c r="HF95" i="19"/>
  <c r="HE95" i="19"/>
  <c r="HD95" i="19"/>
  <c r="HC95" i="19"/>
  <c r="HB95" i="19"/>
  <c r="HA95" i="19"/>
  <c r="GZ95" i="19"/>
  <c r="GY95" i="19"/>
  <c r="GX95" i="19"/>
  <c r="GV95" i="19"/>
  <c r="GU95" i="19"/>
  <c r="GT95" i="19"/>
  <c r="GS95" i="19"/>
  <c r="GR95" i="19"/>
  <c r="GQ95" i="19"/>
  <c r="GP95" i="19"/>
  <c r="GO95" i="19"/>
  <c r="GN95" i="19"/>
  <c r="GM95" i="19"/>
  <c r="GL95" i="19"/>
  <c r="GK95" i="19"/>
  <c r="GJ95" i="19"/>
  <c r="GI95" i="19"/>
  <c r="GH95" i="19"/>
  <c r="GG95" i="19"/>
  <c r="GF95" i="19"/>
  <c r="GE95" i="19"/>
  <c r="GD95" i="19"/>
  <c r="GC95" i="19"/>
  <c r="GB95" i="19"/>
  <c r="GA95" i="19"/>
  <c r="FZ95" i="19"/>
  <c r="FY95" i="19"/>
  <c r="FX95" i="19"/>
  <c r="FW95" i="19"/>
  <c r="FV95" i="19"/>
  <c r="FU95" i="19"/>
  <c r="FT95" i="19"/>
  <c r="FS95" i="19"/>
  <c r="FR95" i="19"/>
  <c r="FQ95" i="19"/>
  <c r="FP95" i="19"/>
  <c r="FO95" i="19"/>
  <c r="FN95" i="19"/>
  <c r="FM95" i="19"/>
  <c r="FL95" i="19"/>
  <c r="FK95" i="19"/>
  <c r="FJ95" i="19"/>
  <c r="FI95" i="19"/>
  <c r="FH95" i="19"/>
  <c r="FG95" i="19"/>
  <c r="FF95" i="19"/>
  <c r="FE95" i="19"/>
  <c r="FD95" i="19"/>
  <c r="FC95" i="19"/>
  <c r="FB95" i="19"/>
  <c r="FA95" i="19"/>
  <c r="EZ95" i="19"/>
  <c r="EY95" i="19"/>
  <c r="EX95" i="19"/>
  <c r="EW95" i="19"/>
  <c r="EV95" i="19"/>
  <c r="EU95" i="19"/>
  <c r="ET95" i="19"/>
  <c r="ES95" i="19"/>
  <c r="ER95" i="19"/>
  <c r="EQ95" i="19"/>
  <c r="EP95" i="19"/>
  <c r="EO95" i="19"/>
  <c r="EN95" i="19"/>
  <c r="EM95" i="19"/>
  <c r="EL95" i="19"/>
  <c r="EK95" i="19"/>
  <c r="EJ95" i="19"/>
  <c r="EH95" i="19"/>
  <c r="EG95" i="19"/>
  <c r="EF95" i="19"/>
  <c r="EE95" i="19"/>
  <c r="ED95" i="19"/>
  <c r="EC95" i="19"/>
  <c r="EB95" i="19"/>
  <c r="EA95" i="19"/>
  <c r="DZ95" i="19"/>
  <c r="DY95" i="19"/>
  <c r="DX95" i="19"/>
  <c r="DW95" i="19"/>
  <c r="DV95" i="19"/>
  <c r="DU95" i="19"/>
  <c r="DT95" i="19"/>
  <c r="DS95" i="19"/>
  <c r="DR95" i="19"/>
  <c r="DQ95" i="19"/>
  <c r="DP95" i="19"/>
  <c r="DO95" i="19"/>
  <c r="DN95" i="19"/>
  <c r="DM95" i="19"/>
  <c r="DL95" i="19"/>
  <c r="DK95" i="19"/>
  <c r="DJ95" i="19"/>
  <c r="DI95" i="19"/>
  <c r="BE95" i="19"/>
  <c r="CF95" i="19" s="1"/>
  <c r="DG95" i="19" s="1"/>
  <c r="BD95" i="19"/>
  <c r="CE95" i="19" s="1"/>
  <c r="DF95" i="19" s="1"/>
  <c r="BC95" i="19"/>
  <c r="CD95" i="19" s="1"/>
  <c r="DE95" i="19" s="1"/>
  <c r="BA95" i="19"/>
  <c r="CB95" i="19" s="1"/>
  <c r="DC95" i="19" s="1"/>
  <c r="AZ95" i="19"/>
  <c r="CA95" i="19" s="1"/>
  <c r="DB95" i="19" s="1"/>
  <c r="AY95" i="19"/>
  <c r="BZ95" i="19" s="1"/>
  <c r="DA95" i="19" s="1"/>
  <c r="AX95" i="19"/>
  <c r="BY95" i="19" s="1"/>
  <c r="CZ95" i="19" s="1"/>
  <c r="AW95" i="19"/>
  <c r="BX95" i="19" s="1"/>
  <c r="CY95" i="19" s="1"/>
  <c r="AV95" i="19"/>
  <c r="BW95" i="19" s="1"/>
  <c r="CX95" i="19" s="1"/>
  <c r="AU95" i="19"/>
  <c r="BV95" i="19" s="1"/>
  <c r="CW95" i="19" s="1"/>
  <c r="AT95" i="19"/>
  <c r="BU95" i="19" s="1"/>
  <c r="CV95" i="19" s="1"/>
  <c r="AS95" i="19"/>
  <c r="BT95" i="19" s="1"/>
  <c r="CU95" i="19" s="1"/>
  <c r="AR95" i="19"/>
  <c r="BS95" i="19" s="1"/>
  <c r="CT95" i="19" s="1"/>
  <c r="AQ95" i="19"/>
  <c r="BR95" i="19" s="1"/>
  <c r="CS95" i="19" s="1"/>
  <c r="AP95" i="19"/>
  <c r="BQ95" i="19" s="1"/>
  <c r="CR95" i="19" s="1"/>
  <c r="AM95" i="19"/>
  <c r="BN95" i="19" s="1"/>
  <c r="CO95" i="19" s="1"/>
  <c r="AJ95" i="19"/>
  <c r="BK95" i="19" s="1"/>
  <c r="CL95" i="19" s="1"/>
  <c r="AI95" i="19"/>
  <c r="BJ95" i="19" s="1"/>
  <c r="CK95" i="19" s="1"/>
  <c r="AH95" i="19"/>
  <c r="BI95" i="19" s="1"/>
  <c r="CJ95" i="19" s="1"/>
  <c r="AF95" i="19"/>
  <c r="BG95" i="19" s="1"/>
  <c r="CH95" i="19" s="1"/>
  <c r="AD95" i="19"/>
  <c r="AC95" i="19"/>
  <c r="AB95" i="19"/>
  <c r="AA95" i="19"/>
  <c r="Z95" i="19"/>
  <c r="Y95" i="19"/>
  <c r="X95" i="19"/>
  <c r="W95" i="19"/>
  <c r="V95" i="19"/>
  <c r="U95" i="19"/>
  <c r="T95" i="19"/>
  <c r="S95" i="19"/>
  <c r="R95" i="19"/>
  <c r="Q95" i="19"/>
  <c r="P95" i="19"/>
  <c r="O95" i="19"/>
  <c r="N95" i="19"/>
  <c r="M95" i="19"/>
  <c r="L95" i="19"/>
  <c r="K95" i="19"/>
  <c r="J95" i="19"/>
  <c r="I95" i="19"/>
  <c r="H95" i="19"/>
  <c r="G95" i="19"/>
  <c r="F95" i="19"/>
  <c r="E95" i="19"/>
  <c r="C95" i="19"/>
  <c r="B95" i="19"/>
  <c r="A95" i="19"/>
  <c r="HV94" i="19"/>
  <c r="HU94" i="19"/>
  <c r="HT94" i="19"/>
  <c r="HS94" i="19"/>
  <c r="HR94" i="19"/>
  <c r="HQ94" i="19"/>
  <c r="HP94" i="19"/>
  <c r="HO94" i="19"/>
  <c r="HN94" i="19"/>
  <c r="HM94" i="19"/>
  <c r="HL94" i="19"/>
  <c r="HK94" i="19"/>
  <c r="HI94" i="19"/>
  <c r="HH94" i="19"/>
  <c r="HG94" i="19"/>
  <c r="HF94" i="19"/>
  <c r="HE94" i="19"/>
  <c r="HD94" i="19"/>
  <c r="HC94" i="19"/>
  <c r="HB94" i="19"/>
  <c r="HA94" i="19"/>
  <c r="GZ94" i="19"/>
  <c r="GY94" i="19"/>
  <c r="GX94" i="19"/>
  <c r="GV94" i="19"/>
  <c r="GU94" i="19"/>
  <c r="GT94" i="19"/>
  <c r="GS94" i="19"/>
  <c r="GR94" i="19"/>
  <c r="GQ94" i="19"/>
  <c r="GP94" i="19"/>
  <c r="GO94" i="19"/>
  <c r="GN94" i="19"/>
  <c r="GM94" i="19"/>
  <c r="GL94" i="19"/>
  <c r="GK94" i="19"/>
  <c r="GJ94" i="19"/>
  <c r="GI94" i="19"/>
  <c r="GH94" i="19"/>
  <c r="GG94" i="19"/>
  <c r="GF94" i="19"/>
  <c r="GE94" i="19"/>
  <c r="GD94" i="19"/>
  <c r="GC94" i="19"/>
  <c r="GB94" i="19"/>
  <c r="GA94" i="19"/>
  <c r="FZ94" i="19"/>
  <c r="FY94" i="19"/>
  <c r="FX94" i="19"/>
  <c r="FW94" i="19"/>
  <c r="FV94" i="19"/>
  <c r="FU94" i="19"/>
  <c r="FT94" i="19"/>
  <c r="FS94" i="19"/>
  <c r="FR94" i="19"/>
  <c r="FQ94" i="19"/>
  <c r="FP94" i="19"/>
  <c r="FO94" i="19"/>
  <c r="FN94" i="19"/>
  <c r="FM94" i="19"/>
  <c r="FL94" i="19"/>
  <c r="FK94" i="19"/>
  <c r="FJ94" i="19"/>
  <c r="FI94" i="19"/>
  <c r="FH94" i="19"/>
  <c r="FG94" i="19"/>
  <c r="FF94" i="19"/>
  <c r="FE94" i="19"/>
  <c r="FD94" i="19"/>
  <c r="FC94" i="19"/>
  <c r="FB94" i="19"/>
  <c r="FA94" i="19"/>
  <c r="EZ94" i="19"/>
  <c r="EY94" i="19"/>
  <c r="EX94" i="19"/>
  <c r="EW94" i="19"/>
  <c r="EV94" i="19"/>
  <c r="EU94" i="19"/>
  <c r="ET94" i="19"/>
  <c r="ES94" i="19"/>
  <c r="ER94" i="19"/>
  <c r="EQ94" i="19"/>
  <c r="EP94" i="19"/>
  <c r="EO94" i="19"/>
  <c r="EN94" i="19"/>
  <c r="EM94" i="19"/>
  <c r="EL94" i="19"/>
  <c r="EK94" i="19"/>
  <c r="EJ94" i="19"/>
  <c r="EH94" i="19"/>
  <c r="EG94" i="19"/>
  <c r="EF94" i="19"/>
  <c r="EE94" i="19"/>
  <c r="ED94" i="19"/>
  <c r="EC94" i="19"/>
  <c r="EB94" i="19"/>
  <c r="EA94" i="19"/>
  <c r="DZ94" i="19"/>
  <c r="DY94" i="19"/>
  <c r="DX94" i="19"/>
  <c r="DW94" i="19"/>
  <c r="DV94" i="19"/>
  <c r="DU94" i="19"/>
  <c r="DT94" i="19"/>
  <c r="DS94" i="19"/>
  <c r="DR94" i="19"/>
  <c r="DQ94" i="19"/>
  <c r="DP94" i="19"/>
  <c r="DO94" i="19"/>
  <c r="DN94" i="19"/>
  <c r="DM94" i="19"/>
  <c r="DL94" i="19"/>
  <c r="DK94" i="19"/>
  <c r="DJ94" i="19"/>
  <c r="DI94" i="19"/>
  <c r="CB94" i="19"/>
  <c r="DC94" i="19" s="1"/>
  <c r="BE94" i="19"/>
  <c r="CF94" i="19" s="1"/>
  <c r="DG94" i="19" s="1"/>
  <c r="BD94" i="19"/>
  <c r="CE94" i="19" s="1"/>
  <c r="DF94" i="19" s="1"/>
  <c r="BC94" i="19"/>
  <c r="CD94" i="19" s="1"/>
  <c r="DE94" i="19" s="1"/>
  <c r="BA94" i="19"/>
  <c r="AZ94" i="19"/>
  <c r="CA94" i="19" s="1"/>
  <c r="DB94" i="19" s="1"/>
  <c r="AY94" i="19"/>
  <c r="BZ94" i="19" s="1"/>
  <c r="DA94" i="19" s="1"/>
  <c r="AX94" i="19"/>
  <c r="BY94" i="19" s="1"/>
  <c r="CZ94" i="19" s="1"/>
  <c r="AW94" i="19"/>
  <c r="BX94" i="19" s="1"/>
  <c r="CY94" i="19" s="1"/>
  <c r="AV94" i="19"/>
  <c r="BW94" i="19" s="1"/>
  <c r="CX94" i="19" s="1"/>
  <c r="AU94" i="19"/>
  <c r="BV94" i="19" s="1"/>
  <c r="CW94" i="19" s="1"/>
  <c r="AT94" i="19"/>
  <c r="BU94" i="19" s="1"/>
  <c r="CV94" i="19" s="1"/>
  <c r="AS94" i="19"/>
  <c r="BT94" i="19" s="1"/>
  <c r="CU94" i="19" s="1"/>
  <c r="AR94" i="19"/>
  <c r="BS94" i="19" s="1"/>
  <c r="CT94" i="19" s="1"/>
  <c r="AQ94" i="19"/>
  <c r="BR94" i="19" s="1"/>
  <c r="CS94" i="19" s="1"/>
  <c r="AP94" i="19"/>
  <c r="BQ94" i="19" s="1"/>
  <c r="CR94" i="19" s="1"/>
  <c r="AM94" i="19"/>
  <c r="BN94" i="19" s="1"/>
  <c r="CO94" i="19" s="1"/>
  <c r="AJ94" i="19"/>
  <c r="BK94" i="19" s="1"/>
  <c r="CL94" i="19" s="1"/>
  <c r="AI94" i="19"/>
  <c r="BJ94" i="19" s="1"/>
  <c r="CK94" i="19" s="1"/>
  <c r="AH94" i="19"/>
  <c r="BI94" i="19" s="1"/>
  <c r="CJ94" i="19" s="1"/>
  <c r="AF94" i="19"/>
  <c r="BG94" i="19" s="1"/>
  <c r="CH94" i="19" s="1"/>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E94" i="19"/>
  <c r="C94" i="19"/>
  <c r="B94" i="19"/>
  <c r="A94" i="19"/>
  <c r="HV93" i="19"/>
  <c r="HU93" i="19"/>
  <c r="HT93" i="19"/>
  <c r="HS93" i="19"/>
  <c r="HR93" i="19"/>
  <c r="HQ93" i="19"/>
  <c r="HP93" i="19"/>
  <c r="HO93" i="19"/>
  <c r="HN93" i="19"/>
  <c r="HM93" i="19"/>
  <c r="HL93" i="19"/>
  <c r="HK93" i="19"/>
  <c r="HI93" i="19"/>
  <c r="HH93" i="19"/>
  <c r="HG93" i="19"/>
  <c r="HF93" i="19"/>
  <c r="HE93" i="19"/>
  <c r="HD93" i="19"/>
  <c r="HC93" i="19"/>
  <c r="HB93" i="19"/>
  <c r="HA93" i="19"/>
  <c r="GZ93" i="19"/>
  <c r="GY93" i="19"/>
  <c r="GX93" i="19"/>
  <c r="GV93" i="19"/>
  <c r="GU93" i="19"/>
  <c r="GT93" i="19"/>
  <c r="GS93" i="19"/>
  <c r="GR93" i="19"/>
  <c r="GQ93" i="19"/>
  <c r="GP93" i="19"/>
  <c r="GO93" i="19"/>
  <c r="GN93" i="19"/>
  <c r="GM93" i="19"/>
  <c r="GL93" i="19"/>
  <c r="GK93" i="19"/>
  <c r="GJ93" i="19"/>
  <c r="GI93" i="19"/>
  <c r="GH93" i="19"/>
  <c r="GG93" i="19"/>
  <c r="GF93" i="19"/>
  <c r="GE93" i="19"/>
  <c r="GD93" i="19"/>
  <c r="GC93" i="19"/>
  <c r="GB93" i="19"/>
  <c r="GA93" i="19"/>
  <c r="FZ93" i="19"/>
  <c r="FY93" i="19"/>
  <c r="FX93" i="19"/>
  <c r="FW93" i="19"/>
  <c r="FV93" i="19"/>
  <c r="FU93" i="19"/>
  <c r="FT93" i="19"/>
  <c r="FS93" i="19"/>
  <c r="FR93" i="19"/>
  <c r="FQ93" i="19"/>
  <c r="FP93" i="19"/>
  <c r="FO93" i="19"/>
  <c r="FN93" i="19"/>
  <c r="FM93" i="19"/>
  <c r="FL93" i="19"/>
  <c r="FK93" i="19"/>
  <c r="FJ93" i="19"/>
  <c r="FI93" i="19"/>
  <c r="FH93" i="19"/>
  <c r="FG93" i="19"/>
  <c r="FF93" i="19"/>
  <c r="FE93" i="19"/>
  <c r="FD93" i="19"/>
  <c r="FC93" i="19"/>
  <c r="FB93" i="19"/>
  <c r="FA93" i="19"/>
  <c r="EZ93" i="19"/>
  <c r="EY93" i="19"/>
  <c r="EX93" i="19"/>
  <c r="EW93" i="19"/>
  <c r="EV93" i="19"/>
  <c r="EU93" i="19"/>
  <c r="ET93" i="19"/>
  <c r="ES93" i="19"/>
  <c r="ER93" i="19"/>
  <c r="EQ93" i="19"/>
  <c r="EP93" i="19"/>
  <c r="EO93" i="19"/>
  <c r="EN93" i="19"/>
  <c r="EM93" i="19"/>
  <c r="EL93" i="19"/>
  <c r="EK93" i="19"/>
  <c r="EJ93" i="19"/>
  <c r="EH93" i="19"/>
  <c r="EG93" i="19"/>
  <c r="EF93" i="19"/>
  <c r="EE93" i="19"/>
  <c r="ED93" i="19"/>
  <c r="EC93" i="19"/>
  <c r="EB93" i="19"/>
  <c r="EA93" i="19"/>
  <c r="DZ93" i="19"/>
  <c r="DY93" i="19"/>
  <c r="DX93" i="19"/>
  <c r="DW93" i="19"/>
  <c r="DV93" i="19"/>
  <c r="DU93" i="19"/>
  <c r="DT93" i="19"/>
  <c r="DS93" i="19"/>
  <c r="DR93" i="19"/>
  <c r="DQ93" i="19"/>
  <c r="DP93" i="19"/>
  <c r="DO93" i="19"/>
  <c r="DN93" i="19"/>
  <c r="DM93" i="19"/>
  <c r="DL93" i="19"/>
  <c r="DK93" i="19"/>
  <c r="DJ93" i="19"/>
  <c r="DI93" i="19"/>
  <c r="CP93" i="19"/>
  <c r="BE93" i="19"/>
  <c r="CF93" i="19" s="1"/>
  <c r="DG93" i="19" s="1"/>
  <c r="BD93" i="19"/>
  <c r="CE93" i="19" s="1"/>
  <c r="DF93" i="19" s="1"/>
  <c r="BC93" i="19"/>
  <c r="CD93" i="19" s="1"/>
  <c r="DE93" i="19" s="1"/>
  <c r="BB93" i="19"/>
  <c r="CC93" i="19" s="1"/>
  <c r="DD93" i="19" s="1"/>
  <c r="BA93" i="19"/>
  <c r="CB93" i="19" s="1"/>
  <c r="DC93" i="19" s="1"/>
  <c r="AZ93" i="19"/>
  <c r="CA93" i="19" s="1"/>
  <c r="DB93" i="19" s="1"/>
  <c r="AY93" i="19"/>
  <c r="BZ93" i="19" s="1"/>
  <c r="DA93" i="19" s="1"/>
  <c r="AX93" i="19"/>
  <c r="BY93" i="19" s="1"/>
  <c r="CZ93" i="19" s="1"/>
  <c r="AW93" i="19"/>
  <c r="BX93" i="19" s="1"/>
  <c r="CY93" i="19" s="1"/>
  <c r="AV93" i="19"/>
  <c r="BW93" i="19" s="1"/>
  <c r="CX93" i="19" s="1"/>
  <c r="AU93" i="19"/>
  <c r="BV93" i="19" s="1"/>
  <c r="CW93" i="19" s="1"/>
  <c r="AT93" i="19"/>
  <c r="BU93" i="19" s="1"/>
  <c r="CV93" i="19" s="1"/>
  <c r="AS93" i="19"/>
  <c r="BT93" i="19" s="1"/>
  <c r="CU93" i="19" s="1"/>
  <c r="AR93" i="19"/>
  <c r="BS93" i="19" s="1"/>
  <c r="CT93" i="19" s="1"/>
  <c r="AQ93" i="19"/>
  <c r="BR93" i="19" s="1"/>
  <c r="CS93" i="19" s="1"/>
  <c r="AP93" i="19"/>
  <c r="BQ93" i="19" s="1"/>
  <c r="CR93" i="19" s="1"/>
  <c r="AO93" i="19"/>
  <c r="BP93" i="19" s="1"/>
  <c r="CQ93" i="19" s="1"/>
  <c r="AN93" i="19"/>
  <c r="BO93" i="19" s="1"/>
  <c r="AL93" i="19"/>
  <c r="BM93" i="19" s="1"/>
  <c r="CN93" i="19" s="1"/>
  <c r="AK93" i="19"/>
  <c r="BL93" i="19" s="1"/>
  <c r="CM93" i="19" s="1"/>
  <c r="AJ93" i="19"/>
  <c r="BK93" i="19" s="1"/>
  <c r="CL93" i="19" s="1"/>
  <c r="AI93" i="19"/>
  <c r="BJ93" i="19" s="1"/>
  <c r="CK93" i="19" s="1"/>
  <c r="AG93" i="19"/>
  <c r="BH93" i="19" s="1"/>
  <c r="CI93" i="19" s="1"/>
  <c r="AF93" i="19"/>
  <c r="BG93" i="19" s="1"/>
  <c r="CH93" i="19" s="1"/>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C93" i="19"/>
  <c r="B93" i="19"/>
  <c r="A93" i="19"/>
  <c r="HV92" i="19"/>
  <c r="HU92" i="19"/>
  <c r="HT92" i="19"/>
  <c r="HS92" i="19"/>
  <c r="HR92" i="19"/>
  <c r="HQ92" i="19"/>
  <c r="HP92" i="19"/>
  <c r="HO92" i="19"/>
  <c r="HN92" i="19"/>
  <c r="HM92" i="19"/>
  <c r="HL92" i="19"/>
  <c r="HK92" i="19"/>
  <c r="HI92" i="19"/>
  <c r="HH92" i="19"/>
  <c r="HG92" i="19"/>
  <c r="HF92" i="19"/>
  <c r="HE92" i="19"/>
  <c r="HD92" i="19"/>
  <c r="HC92" i="19"/>
  <c r="HB92" i="19"/>
  <c r="HA92" i="19"/>
  <c r="GZ92" i="19"/>
  <c r="GY92" i="19"/>
  <c r="GX92" i="19"/>
  <c r="GV92" i="19"/>
  <c r="GU92" i="19"/>
  <c r="GT92" i="19"/>
  <c r="GS92" i="19"/>
  <c r="GR92" i="19"/>
  <c r="GQ92" i="19"/>
  <c r="GP92" i="19"/>
  <c r="GO92" i="19"/>
  <c r="GN92" i="19"/>
  <c r="GM92" i="19"/>
  <c r="GL92" i="19"/>
  <c r="GK92" i="19"/>
  <c r="GJ92" i="19"/>
  <c r="GI92" i="19"/>
  <c r="GH92" i="19"/>
  <c r="GG92" i="19"/>
  <c r="GF92" i="19"/>
  <c r="GE92" i="19"/>
  <c r="GD92" i="19"/>
  <c r="GC92" i="19"/>
  <c r="GB92" i="19"/>
  <c r="GA92" i="19"/>
  <c r="FZ92" i="19"/>
  <c r="FY92" i="19"/>
  <c r="FX92" i="19"/>
  <c r="FW92" i="19"/>
  <c r="FV92" i="19"/>
  <c r="FU92" i="19"/>
  <c r="FT92" i="19"/>
  <c r="FS92" i="19"/>
  <c r="FR92" i="19"/>
  <c r="FQ92" i="19"/>
  <c r="FP92" i="19"/>
  <c r="FO92" i="19"/>
  <c r="FN92" i="19"/>
  <c r="FM92" i="19"/>
  <c r="FL92" i="19"/>
  <c r="FK92" i="19"/>
  <c r="FJ92" i="19"/>
  <c r="FI92" i="19"/>
  <c r="FH92" i="19"/>
  <c r="FG92" i="19"/>
  <c r="FF92" i="19"/>
  <c r="FE92" i="19"/>
  <c r="FD92" i="19"/>
  <c r="FC92" i="19"/>
  <c r="FB92" i="19"/>
  <c r="FA92" i="19"/>
  <c r="EZ92" i="19"/>
  <c r="EY92" i="19"/>
  <c r="EX92" i="19"/>
  <c r="EW92" i="19"/>
  <c r="EV92" i="19"/>
  <c r="EU92" i="19"/>
  <c r="ET92" i="19"/>
  <c r="ES92" i="19"/>
  <c r="ER92" i="19"/>
  <c r="EQ92" i="19"/>
  <c r="EP92" i="19"/>
  <c r="EO92" i="19"/>
  <c r="EN92" i="19"/>
  <c r="EM92" i="19"/>
  <c r="EL92" i="19"/>
  <c r="EK92" i="19"/>
  <c r="EJ92" i="19"/>
  <c r="EH92" i="19"/>
  <c r="EG92" i="19"/>
  <c r="EF92" i="19"/>
  <c r="EE92" i="19"/>
  <c r="ED92" i="19"/>
  <c r="EC92" i="19"/>
  <c r="EB92" i="19"/>
  <c r="EA92" i="19"/>
  <c r="DZ92" i="19"/>
  <c r="DY92" i="19"/>
  <c r="DX92" i="19"/>
  <c r="DW92" i="19"/>
  <c r="DV92" i="19"/>
  <c r="DU92" i="19"/>
  <c r="DT92" i="19"/>
  <c r="DS92" i="19"/>
  <c r="DR92" i="19"/>
  <c r="DQ92" i="19"/>
  <c r="DP92" i="19"/>
  <c r="DO92" i="19"/>
  <c r="DN92" i="19"/>
  <c r="DM92" i="19"/>
  <c r="DL92" i="19"/>
  <c r="DK92" i="19"/>
  <c r="DJ92" i="19"/>
  <c r="DI92" i="19"/>
  <c r="BE92" i="19"/>
  <c r="CF92" i="19" s="1"/>
  <c r="DG92" i="19" s="1"/>
  <c r="BD92" i="19"/>
  <c r="CE92" i="19" s="1"/>
  <c r="DF92" i="19" s="1"/>
  <c r="BC92" i="19"/>
  <c r="CD92" i="19" s="1"/>
  <c r="DE92" i="19" s="1"/>
  <c r="BB92" i="19"/>
  <c r="CC92" i="19" s="1"/>
  <c r="DD92" i="19" s="1"/>
  <c r="BA92" i="19"/>
  <c r="CB92" i="19" s="1"/>
  <c r="DC92" i="19" s="1"/>
  <c r="AZ92" i="19"/>
  <c r="CA92" i="19" s="1"/>
  <c r="DB92" i="19" s="1"/>
  <c r="AY92" i="19"/>
  <c r="BZ92" i="19" s="1"/>
  <c r="DA92" i="19" s="1"/>
  <c r="AX92" i="19"/>
  <c r="BY92" i="19" s="1"/>
  <c r="CZ92" i="19" s="1"/>
  <c r="AW92" i="19"/>
  <c r="BX92" i="19" s="1"/>
  <c r="CY92" i="19" s="1"/>
  <c r="AV92" i="19"/>
  <c r="BW92" i="19" s="1"/>
  <c r="CX92" i="19" s="1"/>
  <c r="AU92" i="19"/>
  <c r="BV92" i="19" s="1"/>
  <c r="CW92" i="19" s="1"/>
  <c r="AT92" i="19"/>
  <c r="BU92" i="19" s="1"/>
  <c r="CV92" i="19" s="1"/>
  <c r="AS92" i="19"/>
  <c r="BT92" i="19" s="1"/>
  <c r="CU92" i="19" s="1"/>
  <c r="AR92" i="19"/>
  <c r="BS92" i="19" s="1"/>
  <c r="CT92" i="19" s="1"/>
  <c r="AQ92" i="19"/>
  <c r="BR92" i="19" s="1"/>
  <c r="CS92" i="19" s="1"/>
  <c r="AP92" i="19"/>
  <c r="BQ92" i="19" s="1"/>
  <c r="CR92" i="19" s="1"/>
  <c r="AO92" i="19"/>
  <c r="BP92" i="19" s="1"/>
  <c r="CQ92" i="19" s="1"/>
  <c r="AN92" i="19"/>
  <c r="BO92" i="19" s="1"/>
  <c r="CP92" i="19" s="1"/>
  <c r="AL92" i="19"/>
  <c r="BM92" i="19" s="1"/>
  <c r="CN92" i="19" s="1"/>
  <c r="AK92" i="19"/>
  <c r="BL92" i="19" s="1"/>
  <c r="CM92" i="19" s="1"/>
  <c r="AJ92" i="19"/>
  <c r="BK92" i="19" s="1"/>
  <c r="CL92" i="19" s="1"/>
  <c r="AI92" i="19"/>
  <c r="BJ92" i="19" s="1"/>
  <c r="CK92" i="19" s="1"/>
  <c r="AG92" i="19"/>
  <c r="BH92" i="19" s="1"/>
  <c r="CI92" i="19" s="1"/>
  <c r="AF92" i="19"/>
  <c r="BG92" i="19" s="1"/>
  <c r="CH92" i="19" s="1"/>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E92" i="19"/>
  <c r="C92" i="19"/>
  <c r="B92" i="19"/>
  <c r="A92" i="19"/>
  <c r="HV91" i="19"/>
  <c r="HU91" i="19"/>
  <c r="HT91" i="19"/>
  <c r="HS91" i="19"/>
  <c r="HR91" i="19"/>
  <c r="HQ91" i="19"/>
  <c r="HP91" i="19"/>
  <c r="HO91" i="19"/>
  <c r="HN91" i="19"/>
  <c r="HM91" i="19"/>
  <c r="HL91" i="19"/>
  <c r="HK91" i="19"/>
  <c r="HI91" i="19"/>
  <c r="HH91" i="19"/>
  <c r="HG91" i="19"/>
  <c r="HF91" i="19"/>
  <c r="HE91" i="19"/>
  <c r="HD91" i="19"/>
  <c r="HC91" i="19"/>
  <c r="HB91" i="19"/>
  <c r="HA91" i="19"/>
  <c r="GZ91" i="19"/>
  <c r="GY91" i="19"/>
  <c r="GX91" i="19"/>
  <c r="GV91" i="19"/>
  <c r="GU91" i="19"/>
  <c r="GT91" i="19"/>
  <c r="GS91" i="19"/>
  <c r="GR91" i="19"/>
  <c r="GQ91" i="19"/>
  <c r="GP91" i="19"/>
  <c r="GO91" i="19"/>
  <c r="GN91" i="19"/>
  <c r="GM91" i="19"/>
  <c r="GL91" i="19"/>
  <c r="GK91" i="19"/>
  <c r="GJ91" i="19"/>
  <c r="GI91" i="19"/>
  <c r="GH91" i="19"/>
  <c r="GG91" i="19"/>
  <c r="GF91" i="19"/>
  <c r="GE91" i="19"/>
  <c r="GD91" i="19"/>
  <c r="GC91" i="19"/>
  <c r="GB91" i="19"/>
  <c r="GA91" i="19"/>
  <c r="FZ91" i="19"/>
  <c r="FY91" i="19"/>
  <c r="FX91" i="19"/>
  <c r="FW91" i="19"/>
  <c r="FV91" i="19"/>
  <c r="FU91" i="19"/>
  <c r="FT91" i="19"/>
  <c r="FS91" i="19"/>
  <c r="FR91" i="19"/>
  <c r="FQ91" i="19"/>
  <c r="FP91" i="19"/>
  <c r="FO91" i="19"/>
  <c r="FN91" i="19"/>
  <c r="FM91" i="19"/>
  <c r="FL91" i="19"/>
  <c r="FK91" i="19"/>
  <c r="FJ91" i="19"/>
  <c r="FI91" i="19"/>
  <c r="FH91" i="19"/>
  <c r="FG91" i="19"/>
  <c r="FF91" i="19"/>
  <c r="FE91" i="19"/>
  <c r="FD91" i="19"/>
  <c r="FC91" i="19"/>
  <c r="FB91" i="19"/>
  <c r="FA91" i="19"/>
  <c r="EZ91" i="19"/>
  <c r="EY91" i="19"/>
  <c r="EX91" i="19"/>
  <c r="EW91" i="19"/>
  <c r="EV91" i="19"/>
  <c r="EU91" i="19"/>
  <c r="ET91" i="19"/>
  <c r="ES91" i="19"/>
  <c r="ER91" i="19"/>
  <c r="EQ91" i="19"/>
  <c r="EP91" i="19"/>
  <c r="EO91" i="19"/>
  <c r="EN91" i="19"/>
  <c r="EM91" i="19"/>
  <c r="EL91" i="19"/>
  <c r="EK91" i="19"/>
  <c r="EJ91" i="19"/>
  <c r="EH91" i="19"/>
  <c r="EG91" i="19"/>
  <c r="EF91" i="19"/>
  <c r="EE91" i="19"/>
  <c r="ED91" i="19"/>
  <c r="EC91" i="19"/>
  <c r="EB91" i="19"/>
  <c r="EA91" i="19"/>
  <c r="DZ91" i="19"/>
  <c r="DY91" i="19"/>
  <c r="DX91" i="19"/>
  <c r="DW91" i="19"/>
  <c r="DV91" i="19"/>
  <c r="DU91" i="19"/>
  <c r="DT91" i="19"/>
  <c r="DS91" i="19"/>
  <c r="DR91" i="19"/>
  <c r="DQ91" i="19"/>
  <c r="DP91" i="19"/>
  <c r="DO91" i="19"/>
  <c r="DN91" i="19"/>
  <c r="DM91" i="19"/>
  <c r="DL91" i="19"/>
  <c r="DK91" i="19"/>
  <c r="DJ91" i="19"/>
  <c r="DI91" i="19"/>
  <c r="DC91" i="19"/>
  <c r="BE91" i="19"/>
  <c r="CF91" i="19" s="1"/>
  <c r="DG91" i="19" s="1"/>
  <c r="BD91" i="19"/>
  <c r="CE91" i="19" s="1"/>
  <c r="DF91" i="19" s="1"/>
  <c r="BC91" i="19"/>
  <c r="CD91" i="19" s="1"/>
  <c r="DE91" i="19" s="1"/>
  <c r="BB91" i="19"/>
  <c r="CC91" i="19" s="1"/>
  <c r="DD91" i="19" s="1"/>
  <c r="BA91" i="19"/>
  <c r="CB91" i="19" s="1"/>
  <c r="AZ91" i="19"/>
  <c r="CA91" i="19" s="1"/>
  <c r="DB91" i="19" s="1"/>
  <c r="AY91" i="19"/>
  <c r="BZ91" i="19" s="1"/>
  <c r="DA91" i="19" s="1"/>
  <c r="AX91" i="19"/>
  <c r="BY91" i="19" s="1"/>
  <c r="CZ91" i="19" s="1"/>
  <c r="AW91" i="19"/>
  <c r="BX91" i="19" s="1"/>
  <c r="CY91" i="19" s="1"/>
  <c r="AV91" i="19"/>
  <c r="BW91" i="19" s="1"/>
  <c r="CX91" i="19" s="1"/>
  <c r="AU91" i="19"/>
  <c r="BV91" i="19" s="1"/>
  <c r="CW91" i="19" s="1"/>
  <c r="AT91" i="19"/>
  <c r="BU91" i="19" s="1"/>
  <c r="CV91" i="19" s="1"/>
  <c r="AS91" i="19"/>
  <c r="BT91" i="19" s="1"/>
  <c r="CU91" i="19" s="1"/>
  <c r="AR91" i="19"/>
  <c r="BS91" i="19" s="1"/>
  <c r="CT91" i="19" s="1"/>
  <c r="AQ91" i="19"/>
  <c r="BR91" i="19" s="1"/>
  <c r="CS91" i="19" s="1"/>
  <c r="AP91" i="19"/>
  <c r="BQ91" i="19" s="1"/>
  <c r="CR91" i="19" s="1"/>
  <c r="AO91" i="19"/>
  <c r="BP91" i="19" s="1"/>
  <c r="CQ91" i="19" s="1"/>
  <c r="AN91" i="19"/>
  <c r="BO91" i="19" s="1"/>
  <c r="CP91" i="19" s="1"/>
  <c r="AL91" i="19"/>
  <c r="BM91" i="19" s="1"/>
  <c r="CN91" i="19" s="1"/>
  <c r="AK91" i="19"/>
  <c r="BL91" i="19" s="1"/>
  <c r="CM91" i="19" s="1"/>
  <c r="AJ91" i="19"/>
  <c r="BK91" i="19" s="1"/>
  <c r="CL91" i="19" s="1"/>
  <c r="AI91" i="19"/>
  <c r="BJ91" i="19" s="1"/>
  <c r="CK91" i="19" s="1"/>
  <c r="AG91" i="19"/>
  <c r="BH91" i="19" s="1"/>
  <c r="CI91" i="19" s="1"/>
  <c r="AF91" i="19"/>
  <c r="BG91" i="19" s="1"/>
  <c r="CH91" i="19" s="1"/>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E91" i="19"/>
  <c r="C91" i="19"/>
  <c r="B91" i="19"/>
  <c r="A91" i="19"/>
  <c r="HV90" i="19"/>
  <c r="HU90" i="19"/>
  <c r="HT90" i="19"/>
  <c r="HS90" i="19"/>
  <c r="HR90" i="19"/>
  <c r="HQ90" i="19"/>
  <c r="HP90" i="19"/>
  <c r="HO90" i="19"/>
  <c r="HN90" i="19"/>
  <c r="HM90" i="19"/>
  <c r="HL90" i="19"/>
  <c r="HK90" i="19"/>
  <c r="HI90" i="19"/>
  <c r="HH90" i="19"/>
  <c r="HG90" i="19"/>
  <c r="HF90" i="19"/>
  <c r="HE90" i="19"/>
  <c r="HD90" i="19"/>
  <c r="HC90" i="19"/>
  <c r="HB90" i="19"/>
  <c r="HA90" i="19"/>
  <c r="GZ90" i="19"/>
  <c r="GY90" i="19"/>
  <c r="GX90" i="19"/>
  <c r="GV90" i="19"/>
  <c r="GU90" i="19"/>
  <c r="GT90" i="19"/>
  <c r="GS90" i="19"/>
  <c r="GR90" i="19"/>
  <c r="GQ90" i="19"/>
  <c r="GP90" i="19"/>
  <c r="GO90" i="19"/>
  <c r="GN90" i="19"/>
  <c r="GM90" i="19"/>
  <c r="GL90" i="19"/>
  <c r="GK90" i="19"/>
  <c r="GJ90" i="19"/>
  <c r="GI90" i="19"/>
  <c r="GH90" i="19"/>
  <c r="GG90" i="19"/>
  <c r="GF90" i="19"/>
  <c r="GE90" i="19"/>
  <c r="GD90" i="19"/>
  <c r="GC90" i="19"/>
  <c r="GB90" i="19"/>
  <c r="GA90" i="19"/>
  <c r="FZ90" i="19"/>
  <c r="FY90" i="19"/>
  <c r="FX90" i="19"/>
  <c r="FW90" i="19"/>
  <c r="FV90" i="19"/>
  <c r="FU90" i="19"/>
  <c r="FT90" i="19"/>
  <c r="FS90" i="19"/>
  <c r="FR90" i="19"/>
  <c r="FQ90" i="19"/>
  <c r="FP90" i="19"/>
  <c r="FO90" i="19"/>
  <c r="FN90" i="19"/>
  <c r="FM90" i="19"/>
  <c r="FL90" i="19"/>
  <c r="FK90" i="19"/>
  <c r="FJ90" i="19"/>
  <c r="FI90" i="19"/>
  <c r="FH90" i="19"/>
  <c r="FG90" i="19"/>
  <c r="FF90" i="19"/>
  <c r="FE90" i="19"/>
  <c r="FD90" i="19"/>
  <c r="FC90" i="19"/>
  <c r="FB90" i="19"/>
  <c r="FA90" i="19"/>
  <c r="EZ90" i="19"/>
  <c r="EY90" i="19"/>
  <c r="EX90" i="19"/>
  <c r="EW90" i="19"/>
  <c r="EV90" i="19"/>
  <c r="EU90" i="19"/>
  <c r="ET90" i="19"/>
  <c r="ES90" i="19"/>
  <c r="ER90" i="19"/>
  <c r="EQ90" i="19"/>
  <c r="EP90" i="19"/>
  <c r="EO90" i="19"/>
  <c r="EN90" i="19"/>
  <c r="EM90" i="19"/>
  <c r="EL90" i="19"/>
  <c r="EK90" i="19"/>
  <c r="EJ90" i="19"/>
  <c r="EH90" i="19"/>
  <c r="EG90" i="19"/>
  <c r="EF90" i="19"/>
  <c r="EE90" i="19"/>
  <c r="ED90" i="19"/>
  <c r="EC90" i="19"/>
  <c r="EB90" i="19"/>
  <c r="EA90" i="19"/>
  <c r="DZ90" i="19"/>
  <c r="DY90" i="19"/>
  <c r="DX90" i="19"/>
  <c r="DW90" i="19"/>
  <c r="DV90" i="19"/>
  <c r="DU90" i="19"/>
  <c r="DT90" i="19"/>
  <c r="DS90" i="19"/>
  <c r="DR90" i="19"/>
  <c r="DQ90" i="19"/>
  <c r="DP90" i="19"/>
  <c r="DO90" i="19"/>
  <c r="DN90" i="19"/>
  <c r="DM90" i="19"/>
  <c r="DL90" i="19"/>
  <c r="DK90" i="19"/>
  <c r="DJ90" i="19"/>
  <c r="DI90" i="19"/>
  <c r="CD90" i="19"/>
  <c r="DE90" i="19" s="1"/>
  <c r="BP90" i="19"/>
  <c r="CQ90" i="19" s="1"/>
  <c r="BE90" i="19"/>
  <c r="CF90" i="19" s="1"/>
  <c r="DG90" i="19" s="1"/>
  <c r="BD90" i="19"/>
  <c r="CE90" i="19" s="1"/>
  <c r="DF90" i="19" s="1"/>
  <c r="BC90" i="19"/>
  <c r="BA90" i="19"/>
  <c r="CB90" i="19" s="1"/>
  <c r="DC90" i="19" s="1"/>
  <c r="AZ90" i="19"/>
  <c r="CA90" i="19" s="1"/>
  <c r="DB90" i="19" s="1"/>
  <c r="AV90" i="19"/>
  <c r="BW90" i="19" s="1"/>
  <c r="CX90" i="19" s="1"/>
  <c r="AT90" i="19"/>
  <c r="BU90" i="19" s="1"/>
  <c r="CV90" i="19" s="1"/>
  <c r="AS90" i="19"/>
  <c r="BT90" i="19" s="1"/>
  <c r="CU90" i="19" s="1"/>
  <c r="AR90" i="19"/>
  <c r="BS90" i="19" s="1"/>
  <c r="CT90" i="19" s="1"/>
  <c r="AQ90" i="19"/>
  <c r="BR90" i="19" s="1"/>
  <c r="CS90" i="19" s="1"/>
  <c r="AP90" i="19"/>
  <c r="BQ90" i="19" s="1"/>
  <c r="CR90" i="19" s="1"/>
  <c r="AO90" i="19"/>
  <c r="AN90" i="19"/>
  <c r="BO90" i="19" s="1"/>
  <c r="CP90" i="19" s="1"/>
  <c r="AM90" i="19"/>
  <c r="BN90" i="19" s="1"/>
  <c r="CO90" i="19" s="1"/>
  <c r="AL90" i="19"/>
  <c r="BM90" i="19" s="1"/>
  <c r="CN90" i="19" s="1"/>
  <c r="AK90" i="19"/>
  <c r="BL90" i="19" s="1"/>
  <c r="CM90" i="19" s="1"/>
  <c r="AJ90" i="19"/>
  <c r="BK90" i="19" s="1"/>
  <c r="CL90" i="19" s="1"/>
  <c r="AI90" i="19"/>
  <c r="BJ90" i="19" s="1"/>
  <c r="CK90" i="19" s="1"/>
  <c r="AH90" i="19"/>
  <c r="BI90" i="19" s="1"/>
  <c r="CJ90" i="19" s="1"/>
  <c r="AG90" i="19"/>
  <c r="BH90" i="19" s="1"/>
  <c r="CI90" i="19" s="1"/>
  <c r="AF90" i="19"/>
  <c r="BG90" i="19" s="1"/>
  <c r="CH90" i="19" s="1"/>
  <c r="AD90" i="19"/>
  <c r="AC90" i="19"/>
  <c r="AB90" i="19"/>
  <c r="AA90" i="19"/>
  <c r="Z90" i="19"/>
  <c r="Y90" i="19"/>
  <c r="X90" i="19"/>
  <c r="W90" i="19"/>
  <c r="V90" i="19"/>
  <c r="U90" i="19"/>
  <c r="T90" i="19"/>
  <c r="S90" i="19"/>
  <c r="R90" i="19"/>
  <c r="Q90" i="19"/>
  <c r="P90" i="19"/>
  <c r="O90" i="19"/>
  <c r="N90" i="19"/>
  <c r="M90" i="19"/>
  <c r="L90" i="19"/>
  <c r="K90" i="19"/>
  <c r="J90" i="19"/>
  <c r="I90" i="19"/>
  <c r="H90" i="19"/>
  <c r="G90" i="19"/>
  <c r="F90" i="19"/>
  <c r="E90" i="19"/>
  <c r="C90" i="19"/>
  <c r="B90" i="19"/>
  <c r="A90" i="19"/>
  <c r="HV89" i="19"/>
  <c r="HU89" i="19"/>
  <c r="HT89" i="19"/>
  <c r="HS89" i="19"/>
  <c r="HR89" i="19"/>
  <c r="HQ89" i="19"/>
  <c r="HP89" i="19"/>
  <c r="HO89" i="19"/>
  <c r="HN89" i="19"/>
  <c r="HM89" i="19"/>
  <c r="HL89" i="19"/>
  <c r="HK89" i="19"/>
  <c r="HI89" i="19"/>
  <c r="HH89" i="19"/>
  <c r="HG89" i="19"/>
  <c r="HF89" i="19"/>
  <c r="HE89" i="19"/>
  <c r="HD89" i="19"/>
  <c r="HC89" i="19"/>
  <c r="HB89" i="19"/>
  <c r="HA89" i="19"/>
  <c r="GZ89" i="19"/>
  <c r="GY89" i="19"/>
  <c r="GX89" i="19"/>
  <c r="GV89" i="19"/>
  <c r="GU89" i="19"/>
  <c r="GT89" i="19"/>
  <c r="GS89" i="19"/>
  <c r="GR89" i="19"/>
  <c r="GQ89" i="19"/>
  <c r="GP89" i="19"/>
  <c r="GO89" i="19"/>
  <c r="GN89" i="19"/>
  <c r="GM89" i="19"/>
  <c r="GL89" i="19"/>
  <c r="GK89" i="19"/>
  <c r="GJ89" i="19"/>
  <c r="GI89" i="19"/>
  <c r="GH89" i="19"/>
  <c r="GG89" i="19"/>
  <c r="GF89" i="19"/>
  <c r="GE89" i="19"/>
  <c r="GD89" i="19"/>
  <c r="GC89" i="19"/>
  <c r="GB89" i="19"/>
  <c r="GA89" i="19"/>
  <c r="FZ89" i="19"/>
  <c r="FY89" i="19"/>
  <c r="FX89" i="19"/>
  <c r="FW89" i="19"/>
  <c r="FV89" i="19"/>
  <c r="FU89" i="19"/>
  <c r="FT89" i="19"/>
  <c r="FS89" i="19"/>
  <c r="FR89" i="19"/>
  <c r="FQ89" i="19"/>
  <c r="FP89" i="19"/>
  <c r="FO89" i="19"/>
  <c r="FN89" i="19"/>
  <c r="FM89" i="19"/>
  <c r="FL89" i="19"/>
  <c r="FK89" i="19"/>
  <c r="FJ89" i="19"/>
  <c r="FI89" i="19"/>
  <c r="FH89" i="19"/>
  <c r="FG89" i="19"/>
  <c r="FF89" i="19"/>
  <c r="FE89" i="19"/>
  <c r="FD89" i="19"/>
  <c r="FC89" i="19"/>
  <c r="FB89" i="19"/>
  <c r="FA89" i="19"/>
  <c r="EZ89" i="19"/>
  <c r="EY89" i="19"/>
  <c r="EX89" i="19"/>
  <c r="EW89" i="19"/>
  <c r="EV89" i="19"/>
  <c r="EU89" i="19"/>
  <c r="ET89" i="19"/>
  <c r="ES89" i="19"/>
  <c r="ER89" i="19"/>
  <c r="EQ89" i="19"/>
  <c r="EP89" i="19"/>
  <c r="EO89" i="19"/>
  <c r="EN89" i="19"/>
  <c r="EM89" i="19"/>
  <c r="EL89" i="19"/>
  <c r="EK89" i="19"/>
  <c r="EJ89" i="19"/>
  <c r="EH89" i="19"/>
  <c r="EG89" i="19"/>
  <c r="EF89" i="19"/>
  <c r="EE89" i="19"/>
  <c r="ED89" i="19"/>
  <c r="EC89" i="19"/>
  <c r="EB89" i="19"/>
  <c r="EA89" i="19"/>
  <c r="DZ89" i="19"/>
  <c r="DY89" i="19"/>
  <c r="DX89" i="19"/>
  <c r="DW89" i="19"/>
  <c r="DV89" i="19"/>
  <c r="DU89" i="19"/>
  <c r="DT89" i="19"/>
  <c r="DS89" i="19"/>
  <c r="DR89" i="19"/>
  <c r="DQ89" i="19"/>
  <c r="DP89" i="19"/>
  <c r="DO89" i="19"/>
  <c r="DN89" i="19"/>
  <c r="DM89" i="19"/>
  <c r="DL89" i="19"/>
  <c r="DK89" i="19"/>
  <c r="DJ89" i="19"/>
  <c r="DI89" i="19"/>
  <c r="BT89" i="19"/>
  <c r="CU89" i="19" s="1"/>
  <c r="BE89" i="19"/>
  <c r="CF89" i="19" s="1"/>
  <c r="DG89" i="19" s="1"/>
  <c r="BD89" i="19"/>
  <c r="CE89" i="19" s="1"/>
  <c r="DF89" i="19" s="1"/>
  <c r="BC89" i="19"/>
  <c r="CD89" i="19" s="1"/>
  <c r="DE89" i="19" s="1"/>
  <c r="AS89" i="19"/>
  <c r="AR89" i="19"/>
  <c r="BS89" i="19" s="1"/>
  <c r="CT89" i="19" s="1"/>
  <c r="AM89" i="19"/>
  <c r="BN89" i="19" s="1"/>
  <c r="CO89" i="19" s="1"/>
  <c r="AI89" i="19"/>
  <c r="BJ89" i="19" s="1"/>
  <c r="CK89" i="19" s="1"/>
  <c r="AH89" i="19"/>
  <c r="BI89" i="19" s="1"/>
  <c r="CJ89" i="19" s="1"/>
  <c r="AF89" i="19"/>
  <c r="BG89" i="19" s="1"/>
  <c r="CH89" i="19" s="1"/>
  <c r="AD89" i="19"/>
  <c r="AC89" i="19"/>
  <c r="AB89" i="19"/>
  <c r="AA89" i="19"/>
  <c r="Z89" i="19"/>
  <c r="Y89" i="19"/>
  <c r="X89" i="19"/>
  <c r="W89" i="19"/>
  <c r="V89" i="19"/>
  <c r="U89" i="19"/>
  <c r="T89" i="19"/>
  <c r="S89" i="19"/>
  <c r="R89" i="19"/>
  <c r="Q89" i="19"/>
  <c r="P89" i="19"/>
  <c r="O89" i="19"/>
  <c r="N89" i="19"/>
  <c r="M89" i="19"/>
  <c r="L89" i="19"/>
  <c r="K89" i="19"/>
  <c r="J89" i="19"/>
  <c r="I89" i="19"/>
  <c r="H89" i="19"/>
  <c r="G89" i="19"/>
  <c r="F89" i="19"/>
  <c r="E89" i="19"/>
  <c r="C89" i="19"/>
  <c r="B89" i="19"/>
  <c r="A89" i="19"/>
  <c r="HV88" i="19"/>
  <c r="HU88" i="19"/>
  <c r="HT88" i="19"/>
  <c r="HS88" i="19"/>
  <c r="HR88" i="19"/>
  <c r="HQ88" i="19"/>
  <c r="HP88" i="19"/>
  <c r="HO88" i="19"/>
  <c r="HN88" i="19"/>
  <c r="HM88" i="19"/>
  <c r="HL88" i="19"/>
  <c r="HK88" i="19"/>
  <c r="HI88" i="19"/>
  <c r="HH88" i="19"/>
  <c r="HG88" i="19"/>
  <c r="HF88" i="19"/>
  <c r="HE88" i="19"/>
  <c r="HD88" i="19"/>
  <c r="HC88" i="19"/>
  <c r="HB88" i="19"/>
  <c r="HA88" i="19"/>
  <c r="GZ88" i="19"/>
  <c r="GY88" i="19"/>
  <c r="GX88" i="19"/>
  <c r="GV88" i="19"/>
  <c r="GU88" i="19"/>
  <c r="GT88" i="19"/>
  <c r="GS88" i="19"/>
  <c r="GR88" i="19"/>
  <c r="GQ88" i="19"/>
  <c r="GP88" i="19"/>
  <c r="GO88" i="19"/>
  <c r="GN88" i="19"/>
  <c r="GM88" i="19"/>
  <c r="GL88" i="19"/>
  <c r="GK88" i="19"/>
  <c r="GJ88" i="19"/>
  <c r="GI88" i="19"/>
  <c r="GH88" i="19"/>
  <c r="GG88" i="19"/>
  <c r="GF88" i="19"/>
  <c r="GE88" i="19"/>
  <c r="GD88" i="19"/>
  <c r="GC88" i="19"/>
  <c r="GB88" i="19"/>
  <c r="GA88" i="19"/>
  <c r="FZ88" i="19"/>
  <c r="FY88" i="19"/>
  <c r="FX88" i="19"/>
  <c r="FW88" i="19"/>
  <c r="FV88" i="19"/>
  <c r="FU88" i="19"/>
  <c r="FT88" i="19"/>
  <c r="FS88" i="19"/>
  <c r="FR88" i="19"/>
  <c r="FQ88" i="19"/>
  <c r="FP88" i="19"/>
  <c r="FO88" i="19"/>
  <c r="FN88" i="19"/>
  <c r="FM88" i="19"/>
  <c r="FL88" i="19"/>
  <c r="FK88" i="19"/>
  <c r="FJ88" i="19"/>
  <c r="FI88" i="19"/>
  <c r="FH88" i="19"/>
  <c r="FG88" i="19"/>
  <c r="FF88" i="19"/>
  <c r="FE88" i="19"/>
  <c r="FD88" i="19"/>
  <c r="FC88" i="19"/>
  <c r="FB88" i="19"/>
  <c r="FA88" i="19"/>
  <c r="EZ88" i="19"/>
  <c r="EY88" i="19"/>
  <c r="EX88" i="19"/>
  <c r="EW88" i="19"/>
  <c r="EV88" i="19"/>
  <c r="EU88" i="19"/>
  <c r="ET88" i="19"/>
  <c r="ES88" i="19"/>
  <c r="ER88" i="19"/>
  <c r="EQ88" i="19"/>
  <c r="EP88" i="19"/>
  <c r="EO88" i="19"/>
  <c r="EN88" i="19"/>
  <c r="EM88" i="19"/>
  <c r="EL88" i="19"/>
  <c r="EK88" i="19"/>
  <c r="EJ88" i="19"/>
  <c r="EH88" i="19"/>
  <c r="EG88" i="19"/>
  <c r="EF88" i="19"/>
  <c r="EE88" i="19"/>
  <c r="ED88" i="19"/>
  <c r="EC88" i="19"/>
  <c r="EB88" i="19"/>
  <c r="EA88" i="19"/>
  <c r="DZ88" i="19"/>
  <c r="DY88" i="19"/>
  <c r="DX88" i="19"/>
  <c r="DW88" i="19"/>
  <c r="DV88" i="19"/>
  <c r="DU88" i="19"/>
  <c r="DT88" i="19"/>
  <c r="DS88" i="19"/>
  <c r="DR88" i="19"/>
  <c r="DQ88" i="19"/>
  <c r="DP88" i="19"/>
  <c r="DO88" i="19"/>
  <c r="DN88" i="19"/>
  <c r="DM88" i="19"/>
  <c r="DL88" i="19"/>
  <c r="DK88" i="19"/>
  <c r="DJ88" i="19"/>
  <c r="DI88" i="19"/>
  <c r="BE88" i="19"/>
  <c r="CF88" i="19" s="1"/>
  <c r="DG88" i="19" s="1"/>
  <c r="BD88" i="19"/>
  <c r="CE88" i="19" s="1"/>
  <c r="DF88" i="19" s="1"/>
  <c r="BC88" i="19"/>
  <c r="CD88" i="19" s="1"/>
  <c r="DE88" i="19" s="1"/>
  <c r="AS88" i="19"/>
  <c r="BT88" i="19" s="1"/>
  <c r="CU88" i="19" s="1"/>
  <c r="AM88" i="19"/>
  <c r="BN88" i="19" s="1"/>
  <c r="CO88" i="19" s="1"/>
  <c r="AI88" i="19"/>
  <c r="BJ88" i="19" s="1"/>
  <c r="CK88" i="19" s="1"/>
  <c r="AH88" i="19"/>
  <c r="BI88" i="19" s="1"/>
  <c r="CJ88" i="19" s="1"/>
  <c r="AF88" i="19"/>
  <c r="BG88" i="19" s="1"/>
  <c r="CH88" i="19" s="1"/>
  <c r="AD88" i="19"/>
  <c r="AC88" i="19"/>
  <c r="AB88" i="19"/>
  <c r="AA88" i="19"/>
  <c r="Z88" i="19"/>
  <c r="Y88" i="19"/>
  <c r="X88" i="19"/>
  <c r="W88" i="19"/>
  <c r="V88" i="19"/>
  <c r="U88" i="19"/>
  <c r="T88" i="19"/>
  <c r="S88" i="19"/>
  <c r="R88" i="19"/>
  <c r="Q88" i="19"/>
  <c r="P88" i="19"/>
  <c r="O88" i="19"/>
  <c r="N88" i="19"/>
  <c r="M88" i="19"/>
  <c r="L88" i="19"/>
  <c r="K88" i="19"/>
  <c r="J88" i="19"/>
  <c r="I88" i="19"/>
  <c r="H88" i="19"/>
  <c r="G88" i="19"/>
  <c r="F88" i="19"/>
  <c r="E88" i="19"/>
  <c r="C88" i="19"/>
  <c r="B88" i="19"/>
  <c r="A88" i="19"/>
  <c r="HV87" i="19"/>
  <c r="HU87" i="19"/>
  <c r="HT87" i="19"/>
  <c r="HS87" i="19"/>
  <c r="HR87" i="19"/>
  <c r="HQ87" i="19"/>
  <c r="HP87" i="19"/>
  <c r="HO87" i="19"/>
  <c r="HN87" i="19"/>
  <c r="HM87" i="19"/>
  <c r="HL87" i="19"/>
  <c r="HK87" i="19"/>
  <c r="HI87" i="19"/>
  <c r="HH87" i="19"/>
  <c r="HG87" i="19"/>
  <c r="HF87" i="19"/>
  <c r="HE87" i="19"/>
  <c r="HD87" i="19"/>
  <c r="HC87" i="19"/>
  <c r="HB87" i="19"/>
  <c r="HA87" i="19"/>
  <c r="GZ87" i="19"/>
  <c r="GY87" i="19"/>
  <c r="GX87" i="19"/>
  <c r="GV87" i="19"/>
  <c r="GU87" i="19"/>
  <c r="GT87" i="19"/>
  <c r="GS87" i="19"/>
  <c r="GR87" i="19"/>
  <c r="GQ87" i="19"/>
  <c r="GP87" i="19"/>
  <c r="GO87" i="19"/>
  <c r="GN87" i="19"/>
  <c r="GM87" i="19"/>
  <c r="GL87" i="19"/>
  <c r="GK87" i="19"/>
  <c r="GJ87" i="19"/>
  <c r="GI87" i="19"/>
  <c r="GH87" i="19"/>
  <c r="GG87" i="19"/>
  <c r="GF87" i="19"/>
  <c r="GE87" i="19"/>
  <c r="GD87" i="19"/>
  <c r="GC87" i="19"/>
  <c r="GB87" i="19"/>
  <c r="GA87" i="19"/>
  <c r="FZ87" i="19"/>
  <c r="FY87" i="19"/>
  <c r="FX87" i="19"/>
  <c r="FW87" i="19"/>
  <c r="FV87" i="19"/>
  <c r="FU87" i="19"/>
  <c r="FT87" i="19"/>
  <c r="FS87" i="19"/>
  <c r="FR87" i="19"/>
  <c r="FQ87" i="19"/>
  <c r="FP87" i="19"/>
  <c r="FO87" i="19"/>
  <c r="FN87" i="19"/>
  <c r="FM87" i="19"/>
  <c r="FL87" i="19"/>
  <c r="FK87" i="19"/>
  <c r="FJ87" i="19"/>
  <c r="FI87" i="19"/>
  <c r="FH87" i="19"/>
  <c r="FG87" i="19"/>
  <c r="FF87" i="19"/>
  <c r="FE87" i="19"/>
  <c r="FD87" i="19"/>
  <c r="FC87" i="19"/>
  <c r="FB87" i="19"/>
  <c r="FA87" i="19"/>
  <c r="EZ87" i="19"/>
  <c r="EY87" i="19"/>
  <c r="EX87" i="19"/>
  <c r="EW87" i="19"/>
  <c r="EV87" i="19"/>
  <c r="EU87" i="19"/>
  <c r="ET87" i="19"/>
  <c r="ES87" i="19"/>
  <c r="ER87" i="19"/>
  <c r="EQ87" i="19"/>
  <c r="EP87" i="19"/>
  <c r="EO87" i="19"/>
  <c r="EN87" i="19"/>
  <c r="EM87" i="19"/>
  <c r="EL87" i="19"/>
  <c r="EK87" i="19"/>
  <c r="EJ87" i="19"/>
  <c r="EH87" i="19"/>
  <c r="EG87" i="19"/>
  <c r="EF87" i="19"/>
  <c r="EE87" i="19"/>
  <c r="ED87" i="19"/>
  <c r="EC87" i="19"/>
  <c r="EB87" i="19"/>
  <c r="EA87" i="19"/>
  <c r="DZ87" i="19"/>
  <c r="DY87" i="19"/>
  <c r="DX87" i="19"/>
  <c r="DW87" i="19"/>
  <c r="DV87" i="19"/>
  <c r="DU87" i="19"/>
  <c r="DT87" i="19"/>
  <c r="DS87" i="19"/>
  <c r="DR87" i="19"/>
  <c r="DQ87" i="19"/>
  <c r="DP87" i="19"/>
  <c r="DO87" i="19"/>
  <c r="DN87" i="19"/>
  <c r="DM87" i="19"/>
  <c r="DL87" i="19"/>
  <c r="DK87" i="19"/>
  <c r="DJ87" i="19"/>
  <c r="DI87" i="19"/>
  <c r="CA87" i="19"/>
  <c r="DB87" i="19" s="1"/>
  <c r="BE87" i="19"/>
  <c r="CF87" i="19" s="1"/>
  <c r="DG87" i="19" s="1"/>
  <c r="BD87" i="19"/>
  <c r="CE87" i="19" s="1"/>
  <c r="DF87" i="19" s="1"/>
  <c r="BC87" i="19"/>
  <c r="CD87" i="19" s="1"/>
  <c r="DE87" i="19" s="1"/>
  <c r="BB87" i="19"/>
  <c r="CC87" i="19" s="1"/>
  <c r="DD87" i="19" s="1"/>
  <c r="AZ87" i="19"/>
  <c r="AY87" i="19"/>
  <c r="BZ87" i="19" s="1"/>
  <c r="DA87" i="19" s="1"/>
  <c r="AX87" i="19"/>
  <c r="BY87" i="19" s="1"/>
  <c r="CZ87" i="19" s="1"/>
  <c r="AW87" i="19"/>
  <c r="BX87" i="19" s="1"/>
  <c r="CY87" i="19" s="1"/>
  <c r="AV87" i="19"/>
  <c r="BW87" i="19" s="1"/>
  <c r="CX87" i="19" s="1"/>
  <c r="AU87" i="19"/>
  <c r="BV87" i="19" s="1"/>
  <c r="CW87" i="19" s="1"/>
  <c r="AT87" i="19"/>
  <c r="BU87" i="19" s="1"/>
  <c r="CV87" i="19" s="1"/>
  <c r="AS87" i="19"/>
  <c r="BT87" i="19" s="1"/>
  <c r="CU87" i="19" s="1"/>
  <c r="AR87" i="19"/>
  <c r="BS87" i="19" s="1"/>
  <c r="CT87" i="19" s="1"/>
  <c r="AM87" i="19"/>
  <c r="BN87" i="19" s="1"/>
  <c r="CO87" i="19" s="1"/>
  <c r="AJ87" i="19"/>
  <c r="BK87" i="19" s="1"/>
  <c r="CL87" i="19" s="1"/>
  <c r="AI87" i="19"/>
  <c r="BJ87" i="19" s="1"/>
  <c r="CK87" i="19" s="1"/>
  <c r="AH87" i="19"/>
  <c r="BI87" i="19" s="1"/>
  <c r="CJ87" i="19" s="1"/>
  <c r="AF87" i="19"/>
  <c r="BG87" i="19" s="1"/>
  <c r="CH87" i="19" s="1"/>
  <c r="AD87" i="19"/>
  <c r="AC87" i="19"/>
  <c r="AB87" i="19"/>
  <c r="AA87" i="19"/>
  <c r="Z87" i="19"/>
  <c r="Y87" i="19"/>
  <c r="X87" i="19"/>
  <c r="W87" i="19"/>
  <c r="V87" i="19"/>
  <c r="U87" i="19"/>
  <c r="T87" i="19"/>
  <c r="S87" i="19"/>
  <c r="R87" i="19"/>
  <c r="Q87" i="19"/>
  <c r="P87" i="19"/>
  <c r="O87" i="19"/>
  <c r="N87" i="19"/>
  <c r="M87" i="19"/>
  <c r="L87" i="19"/>
  <c r="K87" i="19"/>
  <c r="J87" i="19"/>
  <c r="I87" i="19"/>
  <c r="H87" i="19"/>
  <c r="G87" i="19"/>
  <c r="F87" i="19"/>
  <c r="E87" i="19"/>
  <c r="C87" i="19"/>
  <c r="B87" i="19"/>
  <c r="A87" i="19"/>
  <c r="HV86" i="19"/>
  <c r="HU86" i="19"/>
  <c r="HT86" i="19"/>
  <c r="HS86" i="19"/>
  <c r="HR86" i="19"/>
  <c r="HQ86" i="19"/>
  <c r="HP86" i="19"/>
  <c r="HO86" i="19"/>
  <c r="HN86" i="19"/>
  <c r="HM86" i="19"/>
  <c r="HL86" i="19"/>
  <c r="HK86" i="19"/>
  <c r="HI86" i="19"/>
  <c r="HH86" i="19"/>
  <c r="HG86" i="19"/>
  <c r="HF86" i="19"/>
  <c r="HE86" i="19"/>
  <c r="HD86" i="19"/>
  <c r="HC86" i="19"/>
  <c r="HB86" i="19"/>
  <c r="HA86" i="19"/>
  <c r="GZ86" i="19"/>
  <c r="GY86" i="19"/>
  <c r="BA86" i="19" s="1"/>
  <c r="CB86" i="19" s="1"/>
  <c r="DC86" i="19" s="1"/>
  <c r="GX86" i="19"/>
  <c r="GV86" i="19"/>
  <c r="GU86" i="19"/>
  <c r="GT86" i="19"/>
  <c r="GS86" i="19"/>
  <c r="GR86" i="19"/>
  <c r="GQ86" i="19"/>
  <c r="GP86" i="19"/>
  <c r="GO86" i="19"/>
  <c r="GN86" i="19"/>
  <c r="GM86" i="19"/>
  <c r="GL86" i="19"/>
  <c r="GK86" i="19"/>
  <c r="GJ86" i="19"/>
  <c r="GI86" i="19"/>
  <c r="GH86" i="19"/>
  <c r="GG86" i="19"/>
  <c r="GF86" i="19"/>
  <c r="GE86" i="19"/>
  <c r="GD86" i="19"/>
  <c r="GC86" i="19"/>
  <c r="GB86" i="19"/>
  <c r="GA86" i="19"/>
  <c r="FZ86" i="19"/>
  <c r="FY86" i="19"/>
  <c r="FX86" i="19"/>
  <c r="FW86" i="19"/>
  <c r="FV86" i="19"/>
  <c r="FU86" i="19"/>
  <c r="FT86" i="19"/>
  <c r="FS86" i="19"/>
  <c r="FR86" i="19"/>
  <c r="FQ86" i="19"/>
  <c r="FP86" i="19"/>
  <c r="FO86" i="19"/>
  <c r="FN86" i="19"/>
  <c r="FM86" i="19"/>
  <c r="FL86" i="19"/>
  <c r="FK86" i="19"/>
  <c r="FJ86" i="19"/>
  <c r="FI86" i="19"/>
  <c r="FH86" i="19"/>
  <c r="FG86" i="19"/>
  <c r="FF86" i="19"/>
  <c r="FE86" i="19"/>
  <c r="FD86" i="19"/>
  <c r="FC86" i="19"/>
  <c r="FB86" i="19"/>
  <c r="FA86" i="19"/>
  <c r="EZ86" i="19"/>
  <c r="EY86" i="19"/>
  <c r="EX86" i="19"/>
  <c r="EW86" i="19"/>
  <c r="EV86" i="19"/>
  <c r="EU86" i="19"/>
  <c r="ET86" i="19"/>
  <c r="ES86" i="19"/>
  <c r="ER86" i="19"/>
  <c r="EQ86" i="19"/>
  <c r="EP86" i="19"/>
  <c r="EO86" i="19"/>
  <c r="EN86" i="19"/>
  <c r="EM86" i="19"/>
  <c r="EL86" i="19"/>
  <c r="EK86" i="19"/>
  <c r="EJ86" i="19"/>
  <c r="EH86" i="19"/>
  <c r="EG86" i="19"/>
  <c r="EF86" i="19"/>
  <c r="EE86" i="19"/>
  <c r="ED86" i="19"/>
  <c r="EC86" i="19"/>
  <c r="EB86" i="19"/>
  <c r="EA86" i="19"/>
  <c r="DZ86" i="19"/>
  <c r="DY86" i="19"/>
  <c r="DX86" i="19"/>
  <c r="DW86" i="19"/>
  <c r="DV86" i="19"/>
  <c r="DU86" i="19"/>
  <c r="DT86" i="19"/>
  <c r="DS86" i="19"/>
  <c r="DR86" i="19"/>
  <c r="DQ86" i="19"/>
  <c r="DP86" i="19"/>
  <c r="DO86" i="19"/>
  <c r="DN86" i="19"/>
  <c r="DM86" i="19"/>
  <c r="DL86" i="19"/>
  <c r="DK86" i="19"/>
  <c r="DJ86" i="19"/>
  <c r="DI86" i="19"/>
  <c r="BY86" i="19"/>
  <c r="CZ86" i="19" s="1"/>
  <c r="BE86" i="19"/>
  <c r="CF86" i="19" s="1"/>
  <c r="DG86" i="19" s="1"/>
  <c r="BD86" i="19"/>
  <c r="CE86" i="19" s="1"/>
  <c r="DF86" i="19" s="1"/>
  <c r="BC86" i="19"/>
  <c r="CD86" i="19" s="1"/>
  <c r="DE86" i="19" s="1"/>
  <c r="BB86" i="19"/>
  <c r="CC86" i="19" s="1"/>
  <c r="DD86" i="19" s="1"/>
  <c r="AZ86" i="19"/>
  <c r="CA86" i="19" s="1"/>
  <c r="DB86" i="19" s="1"/>
  <c r="AY86" i="19"/>
  <c r="BZ86" i="19" s="1"/>
  <c r="DA86" i="19" s="1"/>
  <c r="AX86" i="19"/>
  <c r="AW86" i="19"/>
  <c r="BX86" i="19" s="1"/>
  <c r="CY86" i="19" s="1"/>
  <c r="AV86" i="19"/>
  <c r="BW86" i="19" s="1"/>
  <c r="CX86" i="19" s="1"/>
  <c r="AU86" i="19"/>
  <c r="BV86" i="19" s="1"/>
  <c r="CW86" i="19" s="1"/>
  <c r="AT86" i="19"/>
  <c r="BU86" i="19" s="1"/>
  <c r="CV86" i="19" s="1"/>
  <c r="AS86" i="19"/>
  <c r="BT86" i="19" s="1"/>
  <c r="CU86" i="19" s="1"/>
  <c r="AR86" i="19"/>
  <c r="BS86" i="19" s="1"/>
  <c r="CT86" i="19" s="1"/>
  <c r="AM86" i="19"/>
  <c r="BN86" i="19" s="1"/>
  <c r="CO86" i="19" s="1"/>
  <c r="AJ86" i="19"/>
  <c r="BK86" i="19" s="1"/>
  <c r="CL86" i="19" s="1"/>
  <c r="AI86" i="19"/>
  <c r="BJ86" i="19" s="1"/>
  <c r="CK86" i="19" s="1"/>
  <c r="AH86" i="19"/>
  <c r="BI86" i="19" s="1"/>
  <c r="CJ86" i="19" s="1"/>
  <c r="AF86" i="19"/>
  <c r="BG86" i="19" s="1"/>
  <c r="CH86" i="19" s="1"/>
  <c r="AD86" i="19"/>
  <c r="AC86" i="19"/>
  <c r="AB86" i="19"/>
  <c r="AA86" i="19"/>
  <c r="Z86" i="19"/>
  <c r="Y86" i="19"/>
  <c r="X86" i="19"/>
  <c r="W86" i="19"/>
  <c r="V86" i="19"/>
  <c r="U86" i="19"/>
  <c r="T86" i="19"/>
  <c r="S86" i="19"/>
  <c r="R86" i="19"/>
  <c r="Q86" i="19"/>
  <c r="P86" i="19"/>
  <c r="O86" i="19"/>
  <c r="N86" i="19"/>
  <c r="M86" i="19"/>
  <c r="L86" i="19"/>
  <c r="K86" i="19"/>
  <c r="J86" i="19"/>
  <c r="I86" i="19"/>
  <c r="H86" i="19"/>
  <c r="G86" i="19"/>
  <c r="F86" i="19"/>
  <c r="E86" i="19"/>
  <c r="C86" i="19"/>
  <c r="B86" i="19"/>
  <c r="A86" i="19"/>
  <c r="HV85" i="19"/>
  <c r="HU85" i="19"/>
  <c r="HT85" i="19"/>
  <c r="HS85" i="19"/>
  <c r="HR85" i="19"/>
  <c r="HQ85" i="19"/>
  <c r="HP85" i="19"/>
  <c r="HO85" i="19"/>
  <c r="HN85" i="19"/>
  <c r="HM85" i="19"/>
  <c r="HL85" i="19"/>
  <c r="HK85" i="19"/>
  <c r="HI85" i="19"/>
  <c r="HH85" i="19"/>
  <c r="HG85" i="19"/>
  <c r="HF85" i="19"/>
  <c r="HE85" i="19"/>
  <c r="HD85" i="19"/>
  <c r="HC85" i="19"/>
  <c r="HB85" i="19"/>
  <c r="HA85" i="19"/>
  <c r="GZ85" i="19"/>
  <c r="GY85" i="19"/>
  <c r="GX85" i="19"/>
  <c r="GV85" i="19"/>
  <c r="GU85" i="19"/>
  <c r="GT85" i="19"/>
  <c r="GS85" i="19"/>
  <c r="GR85" i="19"/>
  <c r="GQ85" i="19"/>
  <c r="GP85" i="19"/>
  <c r="GO85" i="19"/>
  <c r="GN85" i="19"/>
  <c r="GM85" i="19"/>
  <c r="GL85" i="19"/>
  <c r="GK85" i="19"/>
  <c r="GJ85" i="19"/>
  <c r="GI85" i="19"/>
  <c r="GH85" i="19"/>
  <c r="GG85" i="19"/>
  <c r="GF85" i="19"/>
  <c r="GE85" i="19"/>
  <c r="GD85" i="19"/>
  <c r="GC85" i="19"/>
  <c r="GB85" i="19"/>
  <c r="GA85" i="19"/>
  <c r="FZ85" i="19"/>
  <c r="FY85" i="19"/>
  <c r="FX85" i="19"/>
  <c r="FW85" i="19"/>
  <c r="FV85" i="19"/>
  <c r="FU85" i="19"/>
  <c r="FT85" i="19"/>
  <c r="FS85" i="19"/>
  <c r="FR85" i="19"/>
  <c r="FQ85" i="19"/>
  <c r="FP85" i="19"/>
  <c r="FO85" i="19"/>
  <c r="FN85" i="19"/>
  <c r="FM85" i="19"/>
  <c r="FL85" i="19"/>
  <c r="FK85" i="19"/>
  <c r="FJ85" i="19"/>
  <c r="FI85" i="19"/>
  <c r="FH85" i="19"/>
  <c r="FG85" i="19"/>
  <c r="FF85" i="19"/>
  <c r="FE85" i="19"/>
  <c r="FD85" i="19"/>
  <c r="FC85" i="19"/>
  <c r="FB85" i="19"/>
  <c r="FA85" i="19"/>
  <c r="EZ85" i="19"/>
  <c r="EY85" i="19"/>
  <c r="EX85" i="19"/>
  <c r="EW85" i="19"/>
  <c r="EV85" i="19"/>
  <c r="EU85" i="19"/>
  <c r="ET85" i="19"/>
  <c r="ES85" i="19"/>
  <c r="ER85" i="19"/>
  <c r="EQ85" i="19"/>
  <c r="EP85" i="19"/>
  <c r="EO85" i="19"/>
  <c r="EN85" i="19"/>
  <c r="EM85" i="19"/>
  <c r="EL85" i="19"/>
  <c r="EK85" i="19"/>
  <c r="EJ85" i="19"/>
  <c r="EH85" i="19"/>
  <c r="EG85" i="19"/>
  <c r="EF85" i="19"/>
  <c r="EE85" i="19"/>
  <c r="ED85" i="19"/>
  <c r="EC85" i="19"/>
  <c r="EB85" i="19"/>
  <c r="EA85" i="19"/>
  <c r="DZ85" i="19"/>
  <c r="DY85" i="19"/>
  <c r="DX85" i="19"/>
  <c r="DW85" i="19"/>
  <c r="DV85" i="19"/>
  <c r="DU85" i="19"/>
  <c r="DT85" i="19"/>
  <c r="DS85" i="19"/>
  <c r="DR85" i="19"/>
  <c r="DQ85" i="19"/>
  <c r="DP85" i="19"/>
  <c r="DO85" i="19"/>
  <c r="DN85" i="19"/>
  <c r="DM85" i="19"/>
  <c r="DL85" i="19"/>
  <c r="DK85" i="19"/>
  <c r="DJ85" i="19"/>
  <c r="DI85" i="19"/>
  <c r="DA85" i="19"/>
  <c r="CA85" i="19"/>
  <c r="DB85" i="19" s="1"/>
  <c r="BX85" i="19"/>
  <c r="CY85" i="19" s="1"/>
  <c r="BE85" i="19"/>
  <c r="CF85" i="19" s="1"/>
  <c r="DG85" i="19" s="1"/>
  <c r="BD85" i="19"/>
  <c r="CE85" i="19" s="1"/>
  <c r="DF85" i="19" s="1"/>
  <c r="BC85" i="19"/>
  <c r="CD85" i="19" s="1"/>
  <c r="DE85" i="19" s="1"/>
  <c r="BB85" i="19"/>
  <c r="CC85" i="19" s="1"/>
  <c r="DD85" i="19" s="1"/>
  <c r="BA85" i="19"/>
  <c r="CB85" i="19" s="1"/>
  <c r="DC85" i="19" s="1"/>
  <c r="AZ85" i="19"/>
  <c r="AY85" i="19"/>
  <c r="BZ85" i="19" s="1"/>
  <c r="AX85" i="19"/>
  <c r="BY85" i="19" s="1"/>
  <c r="CZ85" i="19" s="1"/>
  <c r="AW85" i="19"/>
  <c r="AV85" i="19"/>
  <c r="BW85" i="19" s="1"/>
  <c r="CX85" i="19" s="1"/>
  <c r="AU85" i="19"/>
  <c r="BV85" i="19" s="1"/>
  <c r="CW85" i="19" s="1"/>
  <c r="AT85" i="19"/>
  <c r="BU85" i="19" s="1"/>
  <c r="CV85" i="19" s="1"/>
  <c r="AS85" i="19"/>
  <c r="BT85" i="19" s="1"/>
  <c r="CU85" i="19" s="1"/>
  <c r="AQ85" i="19"/>
  <c r="BR85" i="19" s="1"/>
  <c r="CS85" i="19" s="1"/>
  <c r="AP85" i="19"/>
  <c r="BQ85" i="19" s="1"/>
  <c r="CR85" i="19" s="1"/>
  <c r="AO85" i="19"/>
  <c r="BP85" i="19" s="1"/>
  <c r="CQ85" i="19" s="1"/>
  <c r="AN85" i="19"/>
  <c r="BO85" i="19" s="1"/>
  <c r="CP85" i="19" s="1"/>
  <c r="AM85" i="19"/>
  <c r="BN85" i="19" s="1"/>
  <c r="CO85" i="19" s="1"/>
  <c r="AL85" i="19"/>
  <c r="BM85" i="19" s="1"/>
  <c r="CN85" i="19" s="1"/>
  <c r="AK85" i="19"/>
  <c r="BL85" i="19" s="1"/>
  <c r="CM85" i="19" s="1"/>
  <c r="AF85" i="19"/>
  <c r="BG85" i="19" s="1"/>
  <c r="CH85" i="19" s="1"/>
  <c r="AD85" i="19"/>
  <c r="AC85" i="19"/>
  <c r="AB85" i="19"/>
  <c r="AA85" i="19"/>
  <c r="Z85" i="19"/>
  <c r="Y85" i="19"/>
  <c r="X85" i="19"/>
  <c r="W85" i="19"/>
  <c r="V85" i="19"/>
  <c r="U85" i="19"/>
  <c r="T85" i="19"/>
  <c r="S85" i="19"/>
  <c r="R85" i="19"/>
  <c r="Q85" i="19"/>
  <c r="P85" i="19"/>
  <c r="O85" i="19"/>
  <c r="N85" i="19"/>
  <c r="M85" i="19"/>
  <c r="L85" i="19"/>
  <c r="K85" i="19"/>
  <c r="J85" i="19"/>
  <c r="I85" i="19"/>
  <c r="H85" i="19"/>
  <c r="G85" i="19"/>
  <c r="F85" i="19"/>
  <c r="E85" i="19"/>
  <c r="C85" i="19"/>
  <c r="B85" i="19"/>
  <c r="A85" i="19"/>
  <c r="HV84" i="19"/>
  <c r="HU84" i="19"/>
  <c r="HT84" i="19"/>
  <c r="HS84" i="19"/>
  <c r="HR84" i="19"/>
  <c r="HQ84" i="19"/>
  <c r="HP84" i="19"/>
  <c r="HO84" i="19"/>
  <c r="HN84" i="19"/>
  <c r="HM84" i="19"/>
  <c r="HL84" i="19"/>
  <c r="HK84" i="19"/>
  <c r="HI84" i="19"/>
  <c r="HH84" i="19"/>
  <c r="HG84" i="19"/>
  <c r="HF84" i="19"/>
  <c r="HE84" i="19"/>
  <c r="HD84" i="19"/>
  <c r="HC84" i="19"/>
  <c r="HB84" i="19"/>
  <c r="HA84" i="19"/>
  <c r="GZ84" i="19"/>
  <c r="GY84" i="19"/>
  <c r="GX84" i="19"/>
  <c r="GV84" i="19"/>
  <c r="GU84" i="19"/>
  <c r="GT84" i="19"/>
  <c r="GS84" i="19"/>
  <c r="GR84" i="19"/>
  <c r="GQ84" i="19"/>
  <c r="GP84" i="19"/>
  <c r="GO84" i="19"/>
  <c r="GN84" i="19"/>
  <c r="GM84" i="19"/>
  <c r="GL84" i="19"/>
  <c r="GK84" i="19"/>
  <c r="GJ84" i="19"/>
  <c r="GI84" i="19"/>
  <c r="GH84" i="19"/>
  <c r="GG84" i="19"/>
  <c r="GF84" i="19"/>
  <c r="GE84" i="19"/>
  <c r="GD84" i="19"/>
  <c r="GC84" i="19"/>
  <c r="GB84" i="19"/>
  <c r="GA84" i="19"/>
  <c r="FZ84" i="19"/>
  <c r="FY84" i="19"/>
  <c r="FX84" i="19"/>
  <c r="FW84" i="19"/>
  <c r="FV84" i="19"/>
  <c r="FU84" i="19"/>
  <c r="FT84" i="19"/>
  <c r="FS84" i="19"/>
  <c r="FR84" i="19"/>
  <c r="FQ84" i="19"/>
  <c r="FP84" i="19"/>
  <c r="FO84" i="19"/>
  <c r="FN84" i="19"/>
  <c r="FM84" i="19"/>
  <c r="FL84" i="19"/>
  <c r="FK84" i="19"/>
  <c r="FJ84" i="19"/>
  <c r="FI84" i="19"/>
  <c r="FH84" i="19"/>
  <c r="FG84" i="19"/>
  <c r="FF84" i="19"/>
  <c r="FE84" i="19"/>
  <c r="FD84" i="19"/>
  <c r="FC84" i="19"/>
  <c r="FB84" i="19"/>
  <c r="FA84" i="19"/>
  <c r="EZ84" i="19"/>
  <c r="EY84" i="19"/>
  <c r="EX84" i="19"/>
  <c r="EW84" i="19"/>
  <c r="EV84" i="19"/>
  <c r="EU84" i="19"/>
  <c r="ET84" i="19"/>
  <c r="ES84" i="19"/>
  <c r="ER84" i="19"/>
  <c r="EQ84" i="19"/>
  <c r="EP84" i="19"/>
  <c r="EO84" i="19"/>
  <c r="EN84" i="19"/>
  <c r="EM84" i="19"/>
  <c r="EL84" i="19"/>
  <c r="EK84" i="19"/>
  <c r="EJ84" i="19"/>
  <c r="EH84" i="19"/>
  <c r="EG84" i="19"/>
  <c r="EF84" i="19"/>
  <c r="EE84" i="19"/>
  <c r="ED84" i="19"/>
  <c r="EC84" i="19"/>
  <c r="EB84" i="19"/>
  <c r="EA84" i="19"/>
  <c r="DZ84" i="19"/>
  <c r="DY84" i="19"/>
  <c r="DX84" i="19"/>
  <c r="DW84" i="19"/>
  <c r="DV84" i="19"/>
  <c r="DU84" i="19"/>
  <c r="DT84" i="19"/>
  <c r="DS84" i="19"/>
  <c r="DR84" i="19"/>
  <c r="DQ84" i="19"/>
  <c r="DP84" i="19"/>
  <c r="DO84" i="19"/>
  <c r="DN84" i="19"/>
  <c r="DM84" i="19"/>
  <c r="DL84" i="19"/>
  <c r="DK84" i="19"/>
  <c r="DJ84" i="19"/>
  <c r="DI84" i="19"/>
  <c r="CA84" i="19"/>
  <c r="DB84" i="19" s="1"/>
  <c r="BE84" i="19"/>
  <c r="CF84" i="19" s="1"/>
  <c r="DG84" i="19" s="1"/>
  <c r="BD84" i="19"/>
  <c r="CE84" i="19" s="1"/>
  <c r="DF84" i="19" s="1"/>
  <c r="BC84" i="19"/>
  <c r="CD84" i="19" s="1"/>
  <c r="DE84" i="19" s="1"/>
  <c r="BB84" i="19"/>
  <c r="CC84" i="19" s="1"/>
  <c r="DD84" i="19" s="1"/>
  <c r="BA84" i="19"/>
  <c r="CB84" i="19" s="1"/>
  <c r="DC84" i="19" s="1"/>
  <c r="AZ84" i="19"/>
  <c r="AY84" i="19"/>
  <c r="BZ84" i="19" s="1"/>
  <c r="DA84" i="19" s="1"/>
  <c r="AX84" i="19"/>
  <c r="BY84" i="19" s="1"/>
  <c r="CZ84" i="19" s="1"/>
  <c r="AW84" i="19"/>
  <c r="BX84" i="19" s="1"/>
  <c r="CY84" i="19" s="1"/>
  <c r="AV84" i="19"/>
  <c r="BW84" i="19" s="1"/>
  <c r="CX84" i="19" s="1"/>
  <c r="AU84" i="19"/>
  <c r="BV84" i="19" s="1"/>
  <c r="CW84" i="19" s="1"/>
  <c r="AT84" i="19"/>
  <c r="BU84" i="19" s="1"/>
  <c r="CV84" i="19" s="1"/>
  <c r="AS84" i="19"/>
  <c r="BT84" i="19" s="1"/>
  <c r="CU84" i="19" s="1"/>
  <c r="AR84" i="19"/>
  <c r="BS84" i="19" s="1"/>
  <c r="CT84" i="19" s="1"/>
  <c r="AQ84" i="19"/>
  <c r="BR84" i="19" s="1"/>
  <c r="CS84" i="19" s="1"/>
  <c r="AP84" i="19"/>
  <c r="BQ84" i="19" s="1"/>
  <c r="CR84" i="19" s="1"/>
  <c r="AO84" i="19"/>
  <c r="BP84" i="19" s="1"/>
  <c r="CQ84" i="19" s="1"/>
  <c r="AN84" i="19"/>
  <c r="BO84" i="19" s="1"/>
  <c r="CP84" i="19" s="1"/>
  <c r="AL84" i="19"/>
  <c r="BM84" i="19" s="1"/>
  <c r="CN84" i="19" s="1"/>
  <c r="AK84" i="19"/>
  <c r="BL84" i="19" s="1"/>
  <c r="CM84" i="19" s="1"/>
  <c r="AF84" i="19"/>
  <c r="BG84" i="19" s="1"/>
  <c r="CH84" i="19" s="1"/>
  <c r="AD84" i="19"/>
  <c r="AC84" i="19"/>
  <c r="AB84" i="19"/>
  <c r="AA84" i="19"/>
  <c r="Z84" i="19"/>
  <c r="Y84" i="19"/>
  <c r="X84" i="19"/>
  <c r="W84" i="19"/>
  <c r="V84" i="19"/>
  <c r="U84" i="19"/>
  <c r="T84" i="19"/>
  <c r="S84" i="19"/>
  <c r="R84" i="19"/>
  <c r="Q84" i="19"/>
  <c r="P84" i="19"/>
  <c r="O84" i="19"/>
  <c r="N84" i="19"/>
  <c r="M84" i="19"/>
  <c r="L84" i="19"/>
  <c r="K84" i="19"/>
  <c r="J84" i="19"/>
  <c r="I84" i="19"/>
  <c r="H84" i="19"/>
  <c r="G84" i="19"/>
  <c r="F84" i="19"/>
  <c r="E84" i="19"/>
  <c r="C84" i="19"/>
  <c r="B84" i="19"/>
  <c r="A84" i="19"/>
  <c r="HV83" i="19"/>
  <c r="HU83" i="19"/>
  <c r="HT83" i="19"/>
  <c r="HS83" i="19"/>
  <c r="HR83" i="19"/>
  <c r="HQ83" i="19"/>
  <c r="HP83" i="19"/>
  <c r="HO83" i="19"/>
  <c r="HN83" i="19"/>
  <c r="HM83" i="19"/>
  <c r="HL83" i="19"/>
  <c r="HK83" i="19"/>
  <c r="HI83" i="19"/>
  <c r="HH83" i="19"/>
  <c r="HG83" i="19"/>
  <c r="HF83" i="19"/>
  <c r="HE83" i="19"/>
  <c r="HD83" i="19"/>
  <c r="HC83" i="19"/>
  <c r="HB83" i="19"/>
  <c r="HA83" i="19"/>
  <c r="GZ83" i="19"/>
  <c r="GY83" i="19"/>
  <c r="GX83" i="19"/>
  <c r="GV83" i="19"/>
  <c r="GU83" i="19"/>
  <c r="GT83" i="19"/>
  <c r="GS83" i="19"/>
  <c r="GR83" i="19"/>
  <c r="GQ83" i="19"/>
  <c r="GP83" i="19"/>
  <c r="GO83" i="19"/>
  <c r="GN83" i="19"/>
  <c r="GM83" i="19"/>
  <c r="GL83" i="19"/>
  <c r="GK83" i="19"/>
  <c r="GJ83" i="19"/>
  <c r="GI83" i="19"/>
  <c r="GH83" i="19"/>
  <c r="GG83" i="19"/>
  <c r="GF83" i="19"/>
  <c r="GE83" i="19"/>
  <c r="GD83" i="19"/>
  <c r="GC83" i="19"/>
  <c r="GB83" i="19"/>
  <c r="GA83" i="19"/>
  <c r="FZ83" i="19"/>
  <c r="FY83" i="19"/>
  <c r="FX83" i="19"/>
  <c r="FW83" i="19"/>
  <c r="FV83" i="19"/>
  <c r="FU83" i="19"/>
  <c r="FT83" i="19"/>
  <c r="FS83" i="19"/>
  <c r="FR83" i="19"/>
  <c r="FQ83" i="19"/>
  <c r="FP83" i="19"/>
  <c r="FO83" i="19"/>
  <c r="FN83" i="19"/>
  <c r="FM83" i="19"/>
  <c r="FL83" i="19"/>
  <c r="FK83" i="19"/>
  <c r="FJ83" i="19"/>
  <c r="FI83" i="19"/>
  <c r="FH83" i="19"/>
  <c r="FG83" i="19"/>
  <c r="FF83" i="19"/>
  <c r="FE83" i="19"/>
  <c r="FD83" i="19"/>
  <c r="FC83" i="19"/>
  <c r="FB83" i="19"/>
  <c r="FA83" i="19"/>
  <c r="EZ83" i="19"/>
  <c r="EY83" i="19"/>
  <c r="EX83" i="19"/>
  <c r="EW83" i="19"/>
  <c r="EV83" i="19"/>
  <c r="EU83" i="19"/>
  <c r="ET83" i="19"/>
  <c r="ES83" i="19"/>
  <c r="ER83" i="19"/>
  <c r="EQ83" i="19"/>
  <c r="EP83" i="19"/>
  <c r="EO83" i="19"/>
  <c r="EN83" i="19"/>
  <c r="EM83" i="19"/>
  <c r="EL83" i="19"/>
  <c r="EK83" i="19"/>
  <c r="EJ83" i="19"/>
  <c r="EH83" i="19"/>
  <c r="EG83" i="19"/>
  <c r="EF83" i="19"/>
  <c r="EE83" i="19"/>
  <c r="ED83" i="19"/>
  <c r="EC83" i="19"/>
  <c r="EB83" i="19"/>
  <c r="EA83" i="19"/>
  <c r="DZ83" i="19"/>
  <c r="DY83" i="19"/>
  <c r="DX83" i="19"/>
  <c r="DW83" i="19"/>
  <c r="DV83" i="19"/>
  <c r="DU83" i="19"/>
  <c r="DT83" i="19"/>
  <c r="DS83" i="19"/>
  <c r="DR83" i="19"/>
  <c r="DQ83" i="19"/>
  <c r="DP83" i="19"/>
  <c r="DO83" i="19"/>
  <c r="DN83" i="19"/>
  <c r="DM83" i="19"/>
  <c r="DL83" i="19"/>
  <c r="DK83" i="19"/>
  <c r="DJ83" i="19"/>
  <c r="DI83" i="19"/>
  <c r="CF83" i="19"/>
  <c r="DG83" i="19" s="1"/>
  <c r="BE83" i="19"/>
  <c r="BD83" i="19"/>
  <c r="CE83" i="19" s="1"/>
  <c r="DF83" i="19" s="1"/>
  <c r="BC83" i="19"/>
  <c r="CD83" i="19" s="1"/>
  <c r="DE83" i="19" s="1"/>
  <c r="AZ83" i="19"/>
  <c r="CA83" i="19" s="1"/>
  <c r="DB83" i="19" s="1"/>
  <c r="AX83" i="19"/>
  <c r="BY83" i="19" s="1"/>
  <c r="CZ83" i="19" s="1"/>
  <c r="AS83" i="19"/>
  <c r="BT83" i="19" s="1"/>
  <c r="CU83" i="19" s="1"/>
  <c r="AF83" i="19"/>
  <c r="BG83" i="19" s="1"/>
  <c r="CH83" i="19" s="1"/>
  <c r="AD83" i="19"/>
  <c r="AC83" i="19"/>
  <c r="AB83" i="19"/>
  <c r="AA83" i="19"/>
  <c r="Z83" i="19"/>
  <c r="Y83" i="19"/>
  <c r="X83" i="19"/>
  <c r="W83" i="19"/>
  <c r="V83" i="19"/>
  <c r="U83" i="19"/>
  <c r="T83" i="19"/>
  <c r="S83" i="19"/>
  <c r="R83" i="19"/>
  <c r="Q83" i="19"/>
  <c r="P83" i="19"/>
  <c r="O83" i="19"/>
  <c r="N83" i="19"/>
  <c r="M83" i="19"/>
  <c r="L83" i="19"/>
  <c r="K83" i="19"/>
  <c r="J83" i="19"/>
  <c r="I83" i="19"/>
  <c r="H83" i="19"/>
  <c r="G83" i="19"/>
  <c r="F83" i="19"/>
  <c r="E83" i="19"/>
  <c r="C83" i="19"/>
  <c r="B83" i="19"/>
  <c r="A83" i="19"/>
  <c r="HV82" i="19"/>
  <c r="HU82" i="19"/>
  <c r="HT82" i="19"/>
  <c r="HS82" i="19"/>
  <c r="HR82" i="19"/>
  <c r="HQ82" i="19"/>
  <c r="HP82" i="19"/>
  <c r="HO82" i="19"/>
  <c r="HN82" i="19"/>
  <c r="HM82" i="19"/>
  <c r="HL82" i="19"/>
  <c r="HK82" i="19"/>
  <c r="HI82" i="19"/>
  <c r="HH82" i="19"/>
  <c r="HG82" i="19"/>
  <c r="HF82" i="19"/>
  <c r="HE82" i="19"/>
  <c r="HD82" i="19"/>
  <c r="HC82" i="19"/>
  <c r="HB82" i="19"/>
  <c r="HA82" i="19"/>
  <c r="GZ82" i="19"/>
  <c r="GY82" i="19"/>
  <c r="GX82" i="19"/>
  <c r="GV82" i="19"/>
  <c r="GU82" i="19"/>
  <c r="GT82" i="19"/>
  <c r="GS82" i="19"/>
  <c r="GR82" i="19"/>
  <c r="GQ82" i="19"/>
  <c r="GP82" i="19"/>
  <c r="GO82" i="19"/>
  <c r="GN82" i="19"/>
  <c r="GM82" i="19"/>
  <c r="GL82" i="19"/>
  <c r="GK82" i="19"/>
  <c r="GJ82" i="19"/>
  <c r="GI82" i="19"/>
  <c r="GH82" i="19"/>
  <c r="GG82" i="19"/>
  <c r="GF82" i="19"/>
  <c r="GE82" i="19"/>
  <c r="GD82" i="19"/>
  <c r="GC82" i="19"/>
  <c r="GB82" i="19"/>
  <c r="GA82" i="19"/>
  <c r="FZ82" i="19"/>
  <c r="FY82" i="19"/>
  <c r="FX82" i="19"/>
  <c r="FW82" i="19"/>
  <c r="FV82" i="19"/>
  <c r="FU82" i="19"/>
  <c r="FT82" i="19"/>
  <c r="FS82" i="19"/>
  <c r="FR82" i="19"/>
  <c r="FQ82" i="19"/>
  <c r="FP82" i="19"/>
  <c r="FO82" i="19"/>
  <c r="FN82" i="19"/>
  <c r="FM82" i="19"/>
  <c r="FL82" i="19"/>
  <c r="FK82" i="19"/>
  <c r="FJ82" i="19"/>
  <c r="FI82" i="19"/>
  <c r="FH82" i="19"/>
  <c r="FG82" i="19"/>
  <c r="FF82" i="19"/>
  <c r="FE82" i="19"/>
  <c r="FD82" i="19"/>
  <c r="FC82" i="19"/>
  <c r="FB82" i="19"/>
  <c r="FA82" i="19"/>
  <c r="EZ82" i="19"/>
  <c r="EY82" i="19"/>
  <c r="EX82" i="19"/>
  <c r="EW82" i="19"/>
  <c r="EV82" i="19"/>
  <c r="EU82" i="19"/>
  <c r="ET82" i="19"/>
  <c r="ES82" i="19"/>
  <c r="ER82" i="19"/>
  <c r="EQ82" i="19"/>
  <c r="EP82" i="19"/>
  <c r="EO82" i="19"/>
  <c r="EN82" i="19"/>
  <c r="EM82" i="19"/>
  <c r="EL82" i="19"/>
  <c r="EK82" i="19"/>
  <c r="EJ82" i="19"/>
  <c r="EH82" i="19"/>
  <c r="EG82" i="19"/>
  <c r="EF82" i="19"/>
  <c r="EE82" i="19"/>
  <c r="ED82" i="19"/>
  <c r="EC82" i="19"/>
  <c r="EB82" i="19"/>
  <c r="EA82" i="19"/>
  <c r="DZ82" i="19"/>
  <c r="DY82" i="19"/>
  <c r="DX82" i="19"/>
  <c r="DW82" i="19"/>
  <c r="DV82" i="19"/>
  <c r="DU82" i="19"/>
  <c r="DT82" i="19"/>
  <c r="DS82" i="19"/>
  <c r="DR82" i="19"/>
  <c r="DQ82" i="19"/>
  <c r="DP82" i="19"/>
  <c r="DO82" i="19"/>
  <c r="DN82" i="19"/>
  <c r="DM82" i="19"/>
  <c r="DL82" i="19"/>
  <c r="DK82" i="19"/>
  <c r="DJ82" i="19"/>
  <c r="DI82" i="19"/>
  <c r="CD82" i="19"/>
  <c r="DE82" i="19" s="1"/>
  <c r="BV82" i="19"/>
  <c r="CW82" i="19" s="1"/>
  <c r="BN82" i="19"/>
  <c r="CO82" i="19" s="1"/>
  <c r="BM82" i="19"/>
  <c r="CN82" i="19" s="1"/>
  <c r="BC82" i="19"/>
  <c r="BB82" i="19"/>
  <c r="CC82" i="19" s="1"/>
  <c r="DD82" i="19" s="1"/>
  <c r="BA82" i="19"/>
  <c r="CB82" i="19" s="1"/>
  <c r="DC82" i="19" s="1"/>
  <c r="AZ82" i="19"/>
  <c r="CA82" i="19" s="1"/>
  <c r="DB82" i="19" s="1"/>
  <c r="AY82" i="19"/>
  <c r="BZ82" i="19" s="1"/>
  <c r="DA82" i="19" s="1"/>
  <c r="AX82" i="19"/>
  <c r="BY82" i="19" s="1"/>
  <c r="CZ82" i="19" s="1"/>
  <c r="AW82" i="19"/>
  <c r="BX82" i="19" s="1"/>
  <c r="CY82" i="19" s="1"/>
  <c r="AV82" i="19"/>
  <c r="BW82" i="19" s="1"/>
  <c r="CX82" i="19" s="1"/>
  <c r="AU82" i="19"/>
  <c r="AT82" i="19"/>
  <c r="BU82" i="19" s="1"/>
  <c r="CV82" i="19" s="1"/>
  <c r="AS82" i="19"/>
  <c r="BT82" i="19" s="1"/>
  <c r="CU82" i="19" s="1"/>
  <c r="AR82" i="19"/>
  <c r="BS82" i="19" s="1"/>
  <c r="CT82" i="19" s="1"/>
  <c r="AQ82" i="19"/>
  <c r="BR82" i="19" s="1"/>
  <c r="CS82" i="19" s="1"/>
  <c r="AP82" i="19"/>
  <c r="BQ82" i="19" s="1"/>
  <c r="CR82" i="19" s="1"/>
  <c r="AO82" i="19"/>
  <c r="BP82" i="19" s="1"/>
  <c r="CQ82" i="19" s="1"/>
  <c r="AN82" i="19"/>
  <c r="BO82" i="19" s="1"/>
  <c r="CP82" i="19" s="1"/>
  <c r="AM82" i="19"/>
  <c r="AL82" i="19"/>
  <c r="AK82" i="19"/>
  <c r="BL82" i="19" s="1"/>
  <c r="CM82" i="19" s="1"/>
  <c r="AJ82" i="19"/>
  <c r="BK82" i="19" s="1"/>
  <c r="CL82" i="19" s="1"/>
  <c r="AI82" i="19"/>
  <c r="BJ82" i="19" s="1"/>
  <c r="CK82" i="19" s="1"/>
  <c r="AH82" i="19"/>
  <c r="BI82" i="19" s="1"/>
  <c r="CJ82" i="19" s="1"/>
  <c r="AG82" i="19"/>
  <c r="BH82" i="19" s="1"/>
  <c r="CI82" i="19" s="1"/>
  <c r="AF82" i="19"/>
  <c r="BG82" i="19" s="1"/>
  <c r="CH82" i="19" s="1"/>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C82" i="19"/>
  <c r="B82" i="19"/>
  <c r="A82" i="19"/>
  <c r="HV81" i="19"/>
  <c r="HU81" i="19"/>
  <c r="HT81" i="19"/>
  <c r="HS81" i="19"/>
  <c r="HR81" i="19"/>
  <c r="HQ81" i="19"/>
  <c r="HP81" i="19"/>
  <c r="HO81" i="19"/>
  <c r="HN81" i="19"/>
  <c r="HM81" i="19"/>
  <c r="HL81" i="19"/>
  <c r="HK81" i="19"/>
  <c r="HI81" i="19"/>
  <c r="HH81" i="19"/>
  <c r="HG81" i="19"/>
  <c r="HF81" i="19"/>
  <c r="HE81" i="19"/>
  <c r="HD81" i="19"/>
  <c r="HC81" i="19"/>
  <c r="HB81" i="19"/>
  <c r="HA81" i="19"/>
  <c r="GZ81" i="19"/>
  <c r="GY81" i="19"/>
  <c r="GX81" i="19"/>
  <c r="BB81" i="19" s="1"/>
  <c r="CC81" i="19" s="1"/>
  <c r="DD81" i="19" s="1"/>
  <c r="GV81" i="19"/>
  <c r="GU81" i="19"/>
  <c r="GT81" i="19"/>
  <c r="GS81" i="19"/>
  <c r="GR81" i="19"/>
  <c r="GQ81" i="19"/>
  <c r="GP81" i="19"/>
  <c r="GO81" i="19"/>
  <c r="GN81" i="19"/>
  <c r="GM81" i="19"/>
  <c r="GL81" i="19"/>
  <c r="GK81" i="19"/>
  <c r="GJ81" i="19"/>
  <c r="GI81" i="19"/>
  <c r="GH81" i="19"/>
  <c r="GG81" i="19"/>
  <c r="GF81" i="19"/>
  <c r="GE81" i="19"/>
  <c r="GD81" i="19"/>
  <c r="GC81" i="19"/>
  <c r="GB81" i="19"/>
  <c r="GA81" i="19"/>
  <c r="FZ81" i="19"/>
  <c r="FY81" i="19"/>
  <c r="FX81" i="19"/>
  <c r="FW81" i="19"/>
  <c r="FV81" i="19"/>
  <c r="FU81" i="19"/>
  <c r="FT81" i="19"/>
  <c r="FS81" i="19"/>
  <c r="FR81" i="19"/>
  <c r="FQ81" i="19"/>
  <c r="FP81" i="19"/>
  <c r="FO81" i="19"/>
  <c r="FN81" i="19"/>
  <c r="FM81" i="19"/>
  <c r="FL81" i="19"/>
  <c r="FK81" i="19"/>
  <c r="FJ81" i="19"/>
  <c r="FI81" i="19"/>
  <c r="FH81" i="19"/>
  <c r="FG81" i="19"/>
  <c r="FF81" i="19"/>
  <c r="FE81" i="19"/>
  <c r="FD81" i="19"/>
  <c r="FC81" i="19"/>
  <c r="FB81" i="19"/>
  <c r="FA81" i="19"/>
  <c r="EZ81" i="19"/>
  <c r="EY81" i="19"/>
  <c r="EX81" i="19"/>
  <c r="EW81" i="19"/>
  <c r="EV81" i="19"/>
  <c r="EU81" i="19"/>
  <c r="ET81" i="19"/>
  <c r="ES81" i="19"/>
  <c r="ER81" i="19"/>
  <c r="EQ81" i="19"/>
  <c r="EP81" i="19"/>
  <c r="EO81" i="19"/>
  <c r="EN81" i="19"/>
  <c r="EM81" i="19"/>
  <c r="EL81" i="19"/>
  <c r="EK81" i="19"/>
  <c r="EJ81" i="19"/>
  <c r="EH81" i="19"/>
  <c r="EG81" i="19"/>
  <c r="EF81" i="19"/>
  <c r="EE81" i="19"/>
  <c r="ED81" i="19"/>
  <c r="EC81" i="19"/>
  <c r="EB81" i="19"/>
  <c r="EA81" i="19"/>
  <c r="DZ81" i="19"/>
  <c r="DY81" i="19"/>
  <c r="DX81" i="19"/>
  <c r="DW81" i="19"/>
  <c r="DV81" i="19"/>
  <c r="DU81" i="19"/>
  <c r="DT81" i="19"/>
  <c r="DS81" i="19"/>
  <c r="DR81" i="19"/>
  <c r="DQ81" i="19"/>
  <c r="DP81" i="19"/>
  <c r="DO81" i="19"/>
  <c r="DN81" i="19"/>
  <c r="DM81" i="19"/>
  <c r="DL81" i="19"/>
  <c r="DK81" i="19"/>
  <c r="DJ81" i="19"/>
  <c r="DI81" i="19"/>
  <c r="BE81" i="19"/>
  <c r="CF81" i="19" s="1"/>
  <c r="DG81" i="19" s="1"/>
  <c r="BD81" i="19"/>
  <c r="CE81" i="19" s="1"/>
  <c r="DF81" i="19" s="1"/>
  <c r="BC81" i="19"/>
  <c r="CD81" i="19" s="1"/>
  <c r="DE81" i="19" s="1"/>
  <c r="AZ81" i="19"/>
  <c r="CA81" i="19" s="1"/>
  <c r="DB81" i="19" s="1"/>
  <c r="AY81" i="19"/>
  <c r="BZ81" i="19" s="1"/>
  <c r="DA81" i="19" s="1"/>
  <c r="AX81" i="19"/>
  <c r="BY81" i="19" s="1"/>
  <c r="CZ81" i="19" s="1"/>
  <c r="AW81" i="19"/>
  <c r="BX81" i="19" s="1"/>
  <c r="CY81" i="19" s="1"/>
  <c r="AV81" i="19"/>
  <c r="BW81" i="19" s="1"/>
  <c r="CX81" i="19" s="1"/>
  <c r="AU81" i="19"/>
  <c r="BV81" i="19" s="1"/>
  <c r="CW81" i="19" s="1"/>
  <c r="AT81" i="19"/>
  <c r="BU81" i="19" s="1"/>
  <c r="CV81" i="19" s="1"/>
  <c r="AS81" i="19"/>
  <c r="BT81" i="19" s="1"/>
  <c r="CU81" i="19" s="1"/>
  <c r="AR81" i="19"/>
  <c r="BS81" i="19" s="1"/>
  <c r="CT81" i="19" s="1"/>
  <c r="AP81" i="19"/>
  <c r="BQ81" i="19" s="1"/>
  <c r="CR81" i="19" s="1"/>
  <c r="AJ81" i="19"/>
  <c r="BK81" i="19" s="1"/>
  <c r="CL81" i="19" s="1"/>
  <c r="AI81" i="19"/>
  <c r="BJ81" i="19" s="1"/>
  <c r="CK81" i="19" s="1"/>
  <c r="AF81" i="19"/>
  <c r="BG81" i="19" s="1"/>
  <c r="CH81" i="19" s="1"/>
  <c r="AD81"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C81" i="19"/>
  <c r="B81" i="19"/>
  <c r="A81" i="19"/>
  <c r="HV80" i="19"/>
  <c r="HU80" i="19"/>
  <c r="HT80" i="19"/>
  <c r="HS80" i="19"/>
  <c r="HR80" i="19"/>
  <c r="HQ80" i="19"/>
  <c r="HP80" i="19"/>
  <c r="HO80" i="19"/>
  <c r="HN80" i="19"/>
  <c r="HM80" i="19"/>
  <c r="HL80" i="19"/>
  <c r="HK80" i="19"/>
  <c r="HI80" i="19"/>
  <c r="HH80" i="19"/>
  <c r="HG80" i="19"/>
  <c r="HF80" i="19"/>
  <c r="HE80" i="19"/>
  <c r="HD80" i="19"/>
  <c r="HC80" i="19"/>
  <c r="HB80" i="19"/>
  <c r="HA80" i="19"/>
  <c r="GZ80" i="19"/>
  <c r="GY80" i="19"/>
  <c r="GX80" i="19"/>
  <c r="GV80" i="19"/>
  <c r="GU80" i="19"/>
  <c r="GT80" i="19"/>
  <c r="GS80" i="19"/>
  <c r="GR80" i="19"/>
  <c r="GQ80" i="19"/>
  <c r="GP80" i="19"/>
  <c r="GO80" i="19"/>
  <c r="GN80" i="19"/>
  <c r="GM80" i="19"/>
  <c r="GL80" i="19"/>
  <c r="GK80" i="19"/>
  <c r="GJ80" i="19"/>
  <c r="GI80" i="19"/>
  <c r="GH80" i="19"/>
  <c r="GG80" i="19"/>
  <c r="GF80" i="19"/>
  <c r="GE80" i="19"/>
  <c r="GD80" i="19"/>
  <c r="GC80" i="19"/>
  <c r="GB80" i="19"/>
  <c r="GA80" i="19"/>
  <c r="FZ80" i="19"/>
  <c r="FY80" i="19"/>
  <c r="FX80" i="19"/>
  <c r="FW80" i="19"/>
  <c r="FV80" i="19"/>
  <c r="FU80" i="19"/>
  <c r="FT80" i="19"/>
  <c r="FS80" i="19"/>
  <c r="FR80" i="19"/>
  <c r="FQ80" i="19"/>
  <c r="FP80" i="19"/>
  <c r="FO80" i="19"/>
  <c r="FN80" i="19"/>
  <c r="FM80" i="19"/>
  <c r="FL80" i="19"/>
  <c r="FK80" i="19"/>
  <c r="FJ80" i="19"/>
  <c r="FI80" i="19"/>
  <c r="FH80" i="19"/>
  <c r="FG80" i="19"/>
  <c r="FF80" i="19"/>
  <c r="FE80" i="19"/>
  <c r="FD80" i="19"/>
  <c r="FC80" i="19"/>
  <c r="FB80" i="19"/>
  <c r="FA80" i="19"/>
  <c r="EZ80" i="19"/>
  <c r="EY80" i="19"/>
  <c r="EX80" i="19"/>
  <c r="EW80" i="19"/>
  <c r="EV80" i="19"/>
  <c r="EU80" i="19"/>
  <c r="ET80" i="19"/>
  <c r="ES80" i="19"/>
  <c r="ER80" i="19"/>
  <c r="EQ80" i="19"/>
  <c r="EP80" i="19"/>
  <c r="EO80" i="19"/>
  <c r="EN80" i="19"/>
  <c r="EM80" i="19"/>
  <c r="EL80" i="19"/>
  <c r="EK80" i="19"/>
  <c r="EJ80" i="19"/>
  <c r="EH80" i="19"/>
  <c r="EG80" i="19"/>
  <c r="EF80" i="19"/>
  <c r="EE80" i="19"/>
  <c r="ED80" i="19"/>
  <c r="EC80" i="19"/>
  <c r="EB80" i="19"/>
  <c r="EA80" i="19"/>
  <c r="DZ80" i="19"/>
  <c r="DY80" i="19"/>
  <c r="DX80" i="19"/>
  <c r="DW80" i="19"/>
  <c r="DV80" i="19"/>
  <c r="DU80" i="19"/>
  <c r="DT80" i="19"/>
  <c r="DS80" i="19"/>
  <c r="DR80" i="19"/>
  <c r="DQ80" i="19"/>
  <c r="DP80" i="19"/>
  <c r="DO80" i="19"/>
  <c r="DN80" i="19"/>
  <c r="DM80" i="19"/>
  <c r="DL80" i="19"/>
  <c r="DK80" i="19"/>
  <c r="DJ80" i="19"/>
  <c r="DI80" i="19"/>
  <c r="CD80" i="19"/>
  <c r="DE80" i="19" s="1"/>
  <c r="BJ80" i="19"/>
  <c r="CK80" i="19" s="1"/>
  <c r="BE80" i="19"/>
  <c r="CF80" i="19" s="1"/>
  <c r="DG80" i="19" s="1"/>
  <c r="BD80" i="19"/>
  <c r="CE80" i="19" s="1"/>
  <c r="DF80" i="19" s="1"/>
  <c r="BC80" i="19"/>
  <c r="BB80" i="19"/>
  <c r="CC80" i="19" s="1"/>
  <c r="DD80" i="19" s="1"/>
  <c r="BA80" i="19"/>
  <c r="CB80" i="19" s="1"/>
  <c r="DC80" i="19" s="1"/>
  <c r="AY80" i="19"/>
  <c r="BZ80" i="19" s="1"/>
  <c r="DA80" i="19" s="1"/>
  <c r="AX80" i="19"/>
  <c r="BY80" i="19" s="1"/>
  <c r="CZ80" i="19" s="1"/>
  <c r="AW80" i="19"/>
  <c r="BX80" i="19" s="1"/>
  <c r="CY80" i="19" s="1"/>
  <c r="AV80" i="19"/>
  <c r="BW80" i="19" s="1"/>
  <c r="CX80" i="19" s="1"/>
  <c r="AU80" i="19"/>
  <c r="BV80" i="19" s="1"/>
  <c r="CW80" i="19" s="1"/>
  <c r="AT80" i="19"/>
  <c r="BU80" i="19" s="1"/>
  <c r="CV80" i="19" s="1"/>
  <c r="AS80" i="19"/>
  <c r="BT80" i="19" s="1"/>
  <c r="CU80" i="19" s="1"/>
  <c r="AR80" i="19"/>
  <c r="BS80" i="19" s="1"/>
  <c r="CT80" i="19" s="1"/>
  <c r="AQ80" i="19"/>
  <c r="BR80" i="19" s="1"/>
  <c r="CS80" i="19" s="1"/>
  <c r="AP80" i="19"/>
  <c r="BQ80" i="19" s="1"/>
  <c r="CR80" i="19" s="1"/>
  <c r="AO80" i="19"/>
  <c r="BP80" i="19" s="1"/>
  <c r="CQ80" i="19" s="1"/>
  <c r="AN80" i="19"/>
  <c r="BO80" i="19" s="1"/>
  <c r="CP80" i="19" s="1"/>
  <c r="AL80" i="19"/>
  <c r="BM80" i="19" s="1"/>
  <c r="CN80" i="19" s="1"/>
  <c r="AK80" i="19"/>
  <c r="BL80" i="19" s="1"/>
  <c r="CM80" i="19" s="1"/>
  <c r="AJ80" i="19"/>
  <c r="BK80" i="19" s="1"/>
  <c r="CL80" i="19" s="1"/>
  <c r="AI80" i="19"/>
  <c r="AF80" i="19"/>
  <c r="BG80" i="19" s="1"/>
  <c r="CH80" i="19" s="1"/>
  <c r="AD80" i="19"/>
  <c r="AC80" i="19"/>
  <c r="AB80" i="19"/>
  <c r="AA80" i="19"/>
  <c r="Z80" i="19"/>
  <c r="Y80" i="19"/>
  <c r="X80" i="19"/>
  <c r="W80" i="19"/>
  <c r="V80" i="19"/>
  <c r="U80" i="19"/>
  <c r="T80" i="19"/>
  <c r="S80" i="19"/>
  <c r="R80" i="19"/>
  <c r="Q80" i="19"/>
  <c r="P80" i="19"/>
  <c r="O80" i="19"/>
  <c r="N80" i="19"/>
  <c r="M80" i="19"/>
  <c r="L80" i="19"/>
  <c r="K80" i="19"/>
  <c r="J80" i="19"/>
  <c r="I80" i="19"/>
  <c r="H80" i="19"/>
  <c r="G80" i="19"/>
  <c r="F80" i="19"/>
  <c r="E80" i="19"/>
  <c r="C80" i="19"/>
  <c r="B80" i="19"/>
  <c r="A80" i="19"/>
  <c r="HV79" i="19"/>
  <c r="HU79" i="19"/>
  <c r="HT79" i="19"/>
  <c r="HS79" i="19"/>
  <c r="HR79" i="19"/>
  <c r="HQ79" i="19"/>
  <c r="HP79" i="19"/>
  <c r="HO79" i="19"/>
  <c r="HN79" i="19"/>
  <c r="HM79" i="19"/>
  <c r="HL79" i="19"/>
  <c r="HK79" i="19"/>
  <c r="HI79" i="19"/>
  <c r="HH79" i="19"/>
  <c r="HG79" i="19"/>
  <c r="HF79" i="19"/>
  <c r="HE79" i="19"/>
  <c r="HD79" i="19"/>
  <c r="HC79" i="19"/>
  <c r="HB79" i="19"/>
  <c r="HA79" i="19"/>
  <c r="GZ79" i="19"/>
  <c r="GY79" i="19"/>
  <c r="GX79" i="19"/>
  <c r="GV79" i="19"/>
  <c r="GU79" i="19"/>
  <c r="GT79" i="19"/>
  <c r="GS79" i="19"/>
  <c r="GR79" i="19"/>
  <c r="GQ79" i="19"/>
  <c r="GP79" i="19"/>
  <c r="GO79" i="19"/>
  <c r="GN79" i="19"/>
  <c r="GM79" i="19"/>
  <c r="GL79" i="19"/>
  <c r="GK79" i="19"/>
  <c r="GJ79" i="19"/>
  <c r="GI79" i="19"/>
  <c r="GH79" i="19"/>
  <c r="GG79" i="19"/>
  <c r="GF79" i="19"/>
  <c r="GE79" i="19"/>
  <c r="GD79" i="19"/>
  <c r="GC79" i="19"/>
  <c r="GB79" i="19"/>
  <c r="GA79" i="19"/>
  <c r="FZ79" i="19"/>
  <c r="FY79" i="19"/>
  <c r="FX79" i="19"/>
  <c r="FW79" i="19"/>
  <c r="FV79" i="19"/>
  <c r="FU79" i="19"/>
  <c r="FT79" i="19"/>
  <c r="FS79" i="19"/>
  <c r="FR79" i="19"/>
  <c r="FQ79" i="19"/>
  <c r="FP79" i="19"/>
  <c r="FO79" i="19"/>
  <c r="FN79" i="19"/>
  <c r="FM79" i="19"/>
  <c r="FL79" i="19"/>
  <c r="FK79" i="19"/>
  <c r="FJ79" i="19"/>
  <c r="FI79" i="19"/>
  <c r="FH79" i="19"/>
  <c r="FG79" i="19"/>
  <c r="FF79" i="19"/>
  <c r="FE79" i="19"/>
  <c r="FD79" i="19"/>
  <c r="FC79" i="19"/>
  <c r="FB79" i="19"/>
  <c r="FA79" i="19"/>
  <c r="EZ79" i="19"/>
  <c r="EY79" i="19"/>
  <c r="EX79" i="19"/>
  <c r="EW79" i="19"/>
  <c r="EV79" i="19"/>
  <c r="EU79" i="19"/>
  <c r="ET79" i="19"/>
  <c r="ES79" i="19"/>
  <c r="ER79" i="19"/>
  <c r="EQ79" i="19"/>
  <c r="EP79" i="19"/>
  <c r="EO79" i="19"/>
  <c r="EN79" i="19"/>
  <c r="EM79" i="19"/>
  <c r="EL79" i="19"/>
  <c r="EK79" i="19"/>
  <c r="EJ79" i="19"/>
  <c r="EH79" i="19"/>
  <c r="EG79" i="19"/>
  <c r="EF79" i="19"/>
  <c r="EE79" i="19"/>
  <c r="ED79" i="19"/>
  <c r="EC79" i="19"/>
  <c r="EB79" i="19"/>
  <c r="EA79" i="19"/>
  <c r="DZ79" i="19"/>
  <c r="DY79" i="19"/>
  <c r="DX79" i="19"/>
  <c r="DW79" i="19"/>
  <c r="DV79" i="19"/>
  <c r="DU79" i="19"/>
  <c r="DT79" i="19"/>
  <c r="DS79" i="19"/>
  <c r="DR79" i="19"/>
  <c r="DQ79" i="19"/>
  <c r="DP79" i="19"/>
  <c r="DO79" i="19"/>
  <c r="DN79" i="19"/>
  <c r="DM79" i="19"/>
  <c r="DL79" i="19"/>
  <c r="DK79" i="19"/>
  <c r="DJ79" i="19"/>
  <c r="DI79" i="19"/>
  <c r="BT79" i="19"/>
  <c r="CU79" i="19" s="1"/>
  <c r="BE79" i="19"/>
  <c r="CF79" i="19" s="1"/>
  <c r="DG79" i="19" s="1"/>
  <c r="BD79" i="19"/>
  <c r="CE79" i="19" s="1"/>
  <c r="DF79" i="19" s="1"/>
  <c r="BC79" i="19"/>
  <c r="CD79" i="19" s="1"/>
  <c r="DE79" i="19" s="1"/>
  <c r="BB79" i="19"/>
  <c r="CC79" i="19" s="1"/>
  <c r="DD79" i="19" s="1"/>
  <c r="BA79" i="19"/>
  <c r="CB79" i="19" s="1"/>
  <c r="DC79" i="19" s="1"/>
  <c r="AY79" i="19"/>
  <c r="BZ79" i="19" s="1"/>
  <c r="DA79" i="19" s="1"/>
  <c r="AX79" i="19"/>
  <c r="BY79" i="19" s="1"/>
  <c r="CZ79" i="19" s="1"/>
  <c r="AW79" i="19"/>
  <c r="BX79" i="19" s="1"/>
  <c r="CY79" i="19" s="1"/>
  <c r="AV79" i="19"/>
  <c r="BW79" i="19" s="1"/>
  <c r="CX79" i="19" s="1"/>
  <c r="AU79" i="19"/>
  <c r="BV79" i="19" s="1"/>
  <c r="CW79" i="19" s="1"/>
  <c r="AT79" i="19"/>
  <c r="BU79" i="19" s="1"/>
  <c r="CV79" i="19" s="1"/>
  <c r="AS79" i="19"/>
  <c r="AR79" i="19"/>
  <c r="BS79" i="19" s="1"/>
  <c r="CT79" i="19" s="1"/>
  <c r="AQ79" i="19"/>
  <c r="BR79" i="19" s="1"/>
  <c r="CS79" i="19" s="1"/>
  <c r="AP79" i="19"/>
  <c r="BQ79" i="19" s="1"/>
  <c r="CR79" i="19" s="1"/>
  <c r="AO79" i="19"/>
  <c r="BP79" i="19" s="1"/>
  <c r="CQ79" i="19" s="1"/>
  <c r="AN79" i="19"/>
  <c r="BO79" i="19" s="1"/>
  <c r="CP79" i="19" s="1"/>
  <c r="AM79" i="19"/>
  <c r="BN79" i="19" s="1"/>
  <c r="CO79" i="19" s="1"/>
  <c r="AL79" i="19"/>
  <c r="BM79" i="19" s="1"/>
  <c r="CN79" i="19" s="1"/>
  <c r="AK79" i="19"/>
  <c r="BL79" i="19" s="1"/>
  <c r="CM79" i="19" s="1"/>
  <c r="AJ79" i="19"/>
  <c r="BK79" i="19" s="1"/>
  <c r="CL79" i="19" s="1"/>
  <c r="AI79" i="19"/>
  <c r="BJ79" i="19" s="1"/>
  <c r="CK79" i="19" s="1"/>
  <c r="AH79" i="19"/>
  <c r="BI79" i="19" s="1"/>
  <c r="CJ79" i="19" s="1"/>
  <c r="AG79" i="19"/>
  <c r="BH79" i="19" s="1"/>
  <c r="CI79" i="19" s="1"/>
  <c r="AF79" i="19"/>
  <c r="BG79" i="19" s="1"/>
  <c r="CH79" i="19" s="1"/>
  <c r="AD79" i="19"/>
  <c r="AC79" i="19"/>
  <c r="AB79" i="19"/>
  <c r="AA79" i="19"/>
  <c r="Z79" i="19"/>
  <c r="Y79" i="19"/>
  <c r="X79" i="19"/>
  <c r="W79" i="19"/>
  <c r="V79" i="19"/>
  <c r="U79" i="19"/>
  <c r="T79" i="19"/>
  <c r="S79" i="19"/>
  <c r="R79" i="19"/>
  <c r="Q79" i="19"/>
  <c r="P79" i="19"/>
  <c r="O79" i="19"/>
  <c r="N79" i="19"/>
  <c r="M79" i="19"/>
  <c r="L79" i="19"/>
  <c r="K79" i="19"/>
  <c r="J79" i="19"/>
  <c r="I79" i="19"/>
  <c r="H79" i="19"/>
  <c r="G79" i="19"/>
  <c r="F79" i="19"/>
  <c r="E79" i="19"/>
  <c r="C79" i="19"/>
  <c r="B79" i="19"/>
  <c r="A79" i="19"/>
  <c r="HV78" i="19"/>
  <c r="HU78" i="19"/>
  <c r="HT78" i="19"/>
  <c r="HS78" i="19"/>
  <c r="HR78" i="19"/>
  <c r="HQ78" i="19"/>
  <c r="HP78" i="19"/>
  <c r="HO78" i="19"/>
  <c r="HN78" i="19"/>
  <c r="HM78" i="19"/>
  <c r="HL78" i="19"/>
  <c r="HK78" i="19"/>
  <c r="HI78" i="19"/>
  <c r="HH78" i="19"/>
  <c r="HG78" i="19"/>
  <c r="HF78" i="19"/>
  <c r="HE78" i="19"/>
  <c r="HD78" i="19"/>
  <c r="HC78" i="19"/>
  <c r="AF78" i="19" s="1"/>
  <c r="BG78" i="19" s="1"/>
  <c r="CH78" i="19" s="1"/>
  <c r="HB78" i="19"/>
  <c r="HA78" i="19"/>
  <c r="GZ78" i="19"/>
  <c r="GY78" i="19"/>
  <c r="GX78" i="19"/>
  <c r="GV78" i="19"/>
  <c r="GU78" i="19"/>
  <c r="GT78" i="19"/>
  <c r="GS78" i="19"/>
  <c r="GR78" i="19"/>
  <c r="GQ78" i="19"/>
  <c r="GP78" i="19"/>
  <c r="GO78" i="19"/>
  <c r="GN78" i="19"/>
  <c r="GM78" i="19"/>
  <c r="GL78" i="19"/>
  <c r="GK78" i="19"/>
  <c r="GJ78" i="19"/>
  <c r="GI78" i="19"/>
  <c r="GH78" i="19"/>
  <c r="GG78" i="19"/>
  <c r="GF78" i="19"/>
  <c r="GE78" i="19"/>
  <c r="GD78" i="19"/>
  <c r="GC78" i="19"/>
  <c r="GB78" i="19"/>
  <c r="GA78" i="19"/>
  <c r="FZ78" i="19"/>
  <c r="FY78" i="19"/>
  <c r="FX78" i="19"/>
  <c r="FW78" i="19"/>
  <c r="FV78" i="19"/>
  <c r="FU78" i="19"/>
  <c r="FT78" i="19"/>
  <c r="FS78" i="19"/>
  <c r="FR78" i="19"/>
  <c r="FQ78" i="19"/>
  <c r="FP78" i="19"/>
  <c r="FO78" i="19"/>
  <c r="FN78" i="19"/>
  <c r="FM78" i="19"/>
  <c r="FL78" i="19"/>
  <c r="FK78" i="19"/>
  <c r="FJ78" i="19"/>
  <c r="FI78" i="19"/>
  <c r="FH78" i="19"/>
  <c r="FG78" i="19"/>
  <c r="FF78" i="19"/>
  <c r="FE78" i="19"/>
  <c r="FD78" i="19"/>
  <c r="FC78" i="19"/>
  <c r="FB78" i="19"/>
  <c r="FA78" i="19"/>
  <c r="EZ78" i="19"/>
  <c r="EY78" i="19"/>
  <c r="EX78" i="19"/>
  <c r="EW78" i="19"/>
  <c r="EV78" i="19"/>
  <c r="EU78" i="19"/>
  <c r="ET78" i="19"/>
  <c r="ES78" i="19"/>
  <c r="ER78" i="19"/>
  <c r="EQ78" i="19"/>
  <c r="EP78" i="19"/>
  <c r="EO78" i="19"/>
  <c r="EN78" i="19"/>
  <c r="EM78" i="19"/>
  <c r="EL78" i="19"/>
  <c r="EK78" i="19"/>
  <c r="EJ78" i="19"/>
  <c r="EH78" i="19"/>
  <c r="EG78" i="19"/>
  <c r="EF78" i="19"/>
  <c r="EE78" i="19"/>
  <c r="ED78" i="19"/>
  <c r="EC78" i="19"/>
  <c r="EB78" i="19"/>
  <c r="EA78" i="19"/>
  <c r="DZ78" i="19"/>
  <c r="DY78" i="19"/>
  <c r="DX78" i="19"/>
  <c r="DW78" i="19"/>
  <c r="DV78" i="19"/>
  <c r="DU78" i="19"/>
  <c r="DT78" i="19"/>
  <c r="DS78" i="19"/>
  <c r="DR78" i="19"/>
  <c r="DQ78" i="19"/>
  <c r="DP78" i="19"/>
  <c r="DO78" i="19"/>
  <c r="DN78" i="19"/>
  <c r="DM78" i="19"/>
  <c r="DL78" i="19"/>
  <c r="DK78" i="19"/>
  <c r="DJ78" i="19"/>
  <c r="DI78" i="19"/>
  <c r="BO78" i="19"/>
  <c r="CP78" i="19" s="1"/>
  <c r="BK78" i="19"/>
  <c r="CL78" i="19" s="1"/>
  <c r="BE78" i="19"/>
  <c r="CF78" i="19" s="1"/>
  <c r="DG78" i="19" s="1"/>
  <c r="BD78" i="19"/>
  <c r="CE78" i="19" s="1"/>
  <c r="DF78" i="19" s="1"/>
  <c r="BC78" i="19"/>
  <c r="CD78" i="19" s="1"/>
  <c r="DE78" i="19" s="1"/>
  <c r="BB78" i="19"/>
  <c r="CC78" i="19" s="1"/>
  <c r="DD78" i="19" s="1"/>
  <c r="BA78" i="19"/>
  <c r="CB78" i="19" s="1"/>
  <c r="DC78" i="19" s="1"/>
  <c r="AY78" i="19"/>
  <c r="BZ78" i="19" s="1"/>
  <c r="DA78" i="19" s="1"/>
  <c r="AX78" i="19"/>
  <c r="BY78" i="19" s="1"/>
  <c r="CZ78" i="19" s="1"/>
  <c r="AW78" i="19"/>
  <c r="BX78" i="19" s="1"/>
  <c r="CY78" i="19" s="1"/>
  <c r="AV78" i="19"/>
  <c r="BW78" i="19" s="1"/>
  <c r="CX78" i="19" s="1"/>
  <c r="AU78" i="19"/>
  <c r="BV78" i="19" s="1"/>
  <c r="CW78" i="19" s="1"/>
  <c r="AT78" i="19"/>
  <c r="BU78" i="19" s="1"/>
  <c r="CV78" i="19" s="1"/>
  <c r="AS78" i="19"/>
  <c r="BT78" i="19" s="1"/>
  <c r="CU78" i="19" s="1"/>
  <c r="AR78" i="19"/>
  <c r="BS78" i="19" s="1"/>
  <c r="CT78" i="19" s="1"/>
  <c r="AQ78" i="19"/>
  <c r="BR78" i="19" s="1"/>
  <c r="CS78" i="19" s="1"/>
  <c r="AP78" i="19"/>
  <c r="BQ78" i="19" s="1"/>
  <c r="CR78" i="19" s="1"/>
  <c r="AO78" i="19"/>
  <c r="BP78" i="19" s="1"/>
  <c r="CQ78" i="19" s="1"/>
  <c r="AN78" i="19"/>
  <c r="AM78" i="19"/>
  <c r="BN78" i="19" s="1"/>
  <c r="CO78" i="19" s="1"/>
  <c r="AL78" i="19"/>
  <c r="BM78" i="19" s="1"/>
  <c r="CN78" i="19" s="1"/>
  <c r="AK78" i="19"/>
  <c r="BL78" i="19" s="1"/>
  <c r="CM78" i="19" s="1"/>
  <c r="AJ78" i="19"/>
  <c r="AI78" i="19"/>
  <c r="BJ78" i="19" s="1"/>
  <c r="CK78" i="19" s="1"/>
  <c r="AH78" i="19"/>
  <c r="BI78" i="19" s="1"/>
  <c r="CJ78" i="19" s="1"/>
  <c r="AG78" i="19"/>
  <c r="BH78" i="19" s="1"/>
  <c r="CI78" i="19" s="1"/>
  <c r="AD78" i="19"/>
  <c r="AC78" i="19"/>
  <c r="AB78" i="19"/>
  <c r="AA78" i="19"/>
  <c r="Z78" i="19"/>
  <c r="Y78" i="19"/>
  <c r="X78" i="19"/>
  <c r="W78" i="19"/>
  <c r="V78" i="19"/>
  <c r="U78" i="19"/>
  <c r="T78" i="19"/>
  <c r="S78" i="19"/>
  <c r="R78" i="19"/>
  <c r="Q78" i="19"/>
  <c r="P78" i="19"/>
  <c r="O78" i="19"/>
  <c r="N78" i="19"/>
  <c r="M78" i="19"/>
  <c r="L78" i="19"/>
  <c r="K78" i="19"/>
  <c r="J78" i="19"/>
  <c r="I78" i="19"/>
  <c r="H78" i="19"/>
  <c r="G78" i="19"/>
  <c r="F78" i="19"/>
  <c r="E78" i="19"/>
  <c r="C78" i="19"/>
  <c r="B78" i="19"/>
  <c r="A78" i="19"/>
  <c r="HV77" i="19"/>
  <c r="HU77" i="19"/>
  <c r="HT77" i="19"/>
  <c r="HS77" i="19"/>
  <c r="HR77" i="19"/>
  <c r="HQ77" i="19"/>
  <c r="HP77" i="19"/>
  <c r="HO77" i="19"/>
  <c r="HN77" i="19"/>
  <c r="HM77" i="19"/>
  <c r="HL77" i="19"/>
  <c r="HK77" i="19"/>
  <c r="HI77" i="19"/>
  <c r="HH77" i="19"/>
  <c r="HG77" i="19"/>
  <c r="HF77" i="19"/>
  <c r="HE77" i="19"/>
  <c r="HD77" i="19"/>
  <c r="HC77" i="19"/>
  <c r="HB77" i="19"/>
  <c r="HA77" i="19"/>
  <c r="GZ77" i="19"/>
  <c r="GY77" i="19"/>
  <c r="GX77" i="19"/>
  <c r="GV77" i="19"/>
  <c r="GU77" i="19"/>
  <c r="GT77" i="19"/>
  <c r="GS77" i="19"/>
  <c r="GR77" i="19"/>
  <c r="GQ77" i="19"/>
  <c r="GP77" i="19"/>
  <c r="GO77" i="19"/>
  <c r="GN77" i="19"/>
  <c r="GM77" i="19"/>
  <c r="GL77" i="19"/>
  <c r="GK77" i="19"/>
  <c r="GJ77" i="19"/>
  <c r="GI77" i="19"/>
  <c r="GH77" i="19"/>
  <c r="GG77" i="19"/>
  <c r="GF77" i="19"/>
  <c r="GE77" i="19"/>
  <c r="GD77" i="19"/>
  <c r="GC77" i="19"/>
  <c r="GB77" i="19"/>
  <c r="GA77" i="19"/>
  <c r="FZ77" i="19"/>
  <c r="FY77" i="19"/>
  <c r="FX77" i="19"/>
  <c r="FW77" i="19"/>
  <c r="FV77" i="19"/>
  <c r="FU77" i="19"/>
  <c r="FT77" i="19"/>
  <c r="FS77" i="19"/>
  <c r="FR77" i="19"/>
  <c r="FQ77" i="19"/>
  <c r="FP77" i="19"/>
  <c r="FO77" i="19"/>
  <c r="FN77" i="19"/>
  <c r="FM77" i="19"/>
  <c r="FL77" i="19"/>
  <c r="FK77" i="19"/>
  <c r="FJ77" i="19"/>
  <c r="FI77" i="19"/>
  <c r="FH77" i="19"/>
  <c r="FG77" i="19"/>
  <c r="FF77" i="19"/>
  <c r="FE77" i="19"/>
  <c r="FD77" i="19"/>
  <c r="FC77" i="19"/>
  <c r="FB77" i="19"/>
  <c r="FA77" i="19"/>
  <c r="EZ77" i="19"/>
  <c r="EY77" i="19"/>
  <c r="EX77" i="19"/>
  <c r="EW77" i="19"/>
  <c r="EV77" i="19"/>
  <c r="EU77" i="19"/>
  <c r="ET77" i="19"/>
  <c r="ES77" i="19"/>
  <c r="ER77" i="19"/>
  <c r="EQ77" i="19"/>
  <c r="EP77" i="19"/>
  <c r="EO77" i="19"/>
  <c r="EN77" i="19"/>
  <c r="EM77" i="19"/>
  <c r="EL77" i="19"/>
  <c r="EK77" i="19"/>
  <c r="EJ77" i="19"/>
  <c r="EH77" i="19"/>
  <c r="EG77" i="19"/>
  <c r="EF77" i="19"/>
  <c r="EE77" i="19"/>
  <c r="ED77" i="19"/>
  <c r="EC77" i="19"/>
  <c r="EB77" i="19"/>
  <c r="EA77" i="19"/>
  <c r="DZ77" i="19"/>
  <c r="DY77" i="19"/>
  <c r="DX77" i="19"/>
  <c r="DW77" i="19"/>
  <c r="DV77" i="19"/>
  <c r="DU77" i="19"/>
  <c r="DT77" i="19"/>
  <c r="DS77" i="19"/>
  <c r="DR77" i="19"/>
  <c r="DQ77" i="19"/>
  <c r="DP77" i="19"/>
  <c r="DO77" i="19"/>
  <c r="DN77" i="19"/>
  <c r="DM77" i="19"/>
  <c r="DL77" i="19"/>
  <c r="DK77" i="19"/>
  <c r="DJ77" i="19"/>
  <c r="DI77" i="19"/>
  <c r="CH77" i="19"/>
  <c r="BZ77" i="19"/>
  <c r="DA77" i="19" s="1"/>
  <c r="BQ77" i="19"/>
  <c r="CR77" i="19" s="1"/>
  <c r="BE77" i="19"/>
  <c r="CF77" i="19" s="1"/>
  <c r="DG77" i="19" s="1"/>
  <c r="BD77" i="19"/>
  <c r="CE77" i="19" s="1"/>
  <c r="DF77" i="19" s="1"/>
  <c r="BC77" i="19"/>
  <c r="CD77" i="19" s="1"/>
  <c r="DE77" i="19" s="1"/>
  <c r="AY77" i="19"/>
  <c r="AX77" i="19"/>
  <c r="BY77" i="19" s="1"/>
  <c r="CZ77" i="19" s="1"/>
  <c r="AW77" i="19"/>
  <c r="BX77" i="19" s="1"/>
  <c r="CY77" i="19" s="1"/>
  <c r="AV77" i="19"/>
  <c r="BW77" i="19" s="1"/>
  <c r="CX77" i="19" s="1"/>
  <c r="AU77" i="19"/>
  <c r="BV77" i="19" s="1"/>
  <c r="CW77" i="19" s="1"/>
  <c r="AT77" i="19"/>
  <c r="BU77" i="19" s="1"/>
  <c r="CV77" i="19" s="1"/>
  <c r="AS77" i="19"/>
  <c r="BT77" i="19" s="1"/>
  <c r="CU77" i="19" s="1"/>
  <c r="AR77" i="19"/>
  <c r="BS77" i="19" s="1"/>
  <c r="CT77" i="19" s="1"/>
  <c r="AP77" i="19"/>
  <c r="AJ77" i="19"/>
  <c r="BK77" i="19" s="1"/>
  <c r="CL77" i="19" s="1"/>
  <c r="AI77" i="19"/>
  <c r="BJ77" i="19" s="1"/>
  <c r="CK77" i="19" s="1"/>
  <c r="AH77" i="19"/>
  <c r="BI77" i="19" s="1"/>
  <c r="CJ77" i="19" s="1"/>
  <c r="AF77" i="19"/>
  <c r="BG77" i="19" s="1"/>
  <c r="AD77" i="19"/>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C77" i="19"/>
  <c r="B77" i="19"/>
  <c r="A77" i="19"/>
  <c r="HV76" i="19"/>
  <c r="HU76" i="19"/>
  <c r="HT76" i="19"/>
  <c r="HS76" i="19"/>
  <c r="HR76" i="19"/>
  <c r="HQ76" i="19"/>
  <c r="HP76" i="19"/>
  <c r="HO76" i="19"/>
  <c r="HN76" i="19"/>
  <c r="HM76" i="19"/>
  <c r="HL76" i="19"/>
  <c r="HK76" i="19"/>
  <c r="HI76" i="19"/>
  <c r="HH76" i="19"/>
  <c r="HG76" i="19"/>
  <c r="HF76" i="19"/>
  <c r="HE76" i="19"/>
  <c r="HD76" i="19"/>
  <c r="HC76" i="19"/>
  <c r="HB76" i="19"/>
  <c r="HA76" i="19"/>
  <c r="GZ76" i="19"/>
  <c r="GY76" i="19"/>
  <c r="GX76" i="19"/>
  <c r="GV76" i="19"/>
  <c r="GU76" i="19"/>
  <c r="GT76" i="19"/>
  <c r="GS76" i="19"/>
  <c r="GR76" i="19"/>
  <c r="GQ76" i="19"/>
  <c r="GP76" i="19"/>
  <c r="GO76" i="19"/>
  <c r="GN76" i="19"/>
  <c r="GM76" i="19"/>
  <c r="GL76" i="19"/>
  <c r="GK76" i="19"/>
  <c r="GJ76" i="19"/>
  <c r="GI76" i="19"/>
  <c r="GH76" i="19"/>
  <c r="GG76" i="19"/>
  <c r="GF76" i="19"/>
  <c r="GE76" i="19"/>
  <c r="GD76" i="19"/>
  <c r="GC76" i="19"/>
  <c r="GB76" i="19"/>
  <c r="GA76" i="19"/>
  <c r="FZ76" i="19"/>
  <c r="FY76" i="19"/>
  <c r="FX76" i="19"/>
  <c r="FW76" i="19"/>
  <c r="FV76" i="19"/>
  <c r="FU76" i="19"/>
  <c r="FT76" i="19"/>
  <c r="FS76" i="19"/>
  <c r="FR76" i="19"/>
  <c r="FQ76" i="19"/>
  <c r="FP76" i="19"/>
  <c r="FO76" i="19"/>
  <c r="FN76" i="19"/>
  <c r="FM76" i="19"/>
  <c r="FL76" i="19"/>
  <c r="FK76" i="19"/>
  <c r="FJ76" i="19"/>
  <c r="FI76" i="19"/>
  <c r="FH76" i="19"/>
  <c r="FG76" i="19"/>
  <c r="FF76" i="19"/>
  <c r="FE76" i="19"/>
  <c r="FD76" i="19"/>
  <c r="FC76" i="19"/>
  <c r="FB76" i="19"/>
  <c r="FA76" i="19"/>
  <c r="EZ76" i="19"/>
  <c r="EY76" i="19"/>
  <c r="EX76" i="19"/>
  <c r="EW76" i="19"/>
  <c r="EV76" i="19"/>
  <c r="EU76" i="19"/>
  <c r="ET76" i="19"/>
  <c r="ES76" i="19"/>
  <c r="ER76" i="19"/>
  <c r="EQ76" i="19"/>
  <c r="EP76" i="19"/>
  <c r="EO76" i="19"/>
  <c r="EN76" i="19"/>
  <c r="EM76" i="19"/>
  <c r="EL76" i="19"/>
  <c r="EK76" i="19"/>
  <c r="EJ76" i="19"/>
  <c r="EH76" i="19"/>
  <c r="EG76" i="19"/>
  <c r="EF76" i="19"/>
  <c r="EE76" i="19"/>
  <c r="ED76" i="19"/>
  <c r="EC76" i="19"/>
  <c r="EB76" i="19"/>
  <c r="EA76" i="19"/>
  <c r="DZ76" i="19"/>
  <c r="DY76" i="19"/>
  <c r="DX76" i="19"/>
  <c r="DW76" i="19"/>
  <c r="DV76" i="19"/>
  <c r="DU76" i="19"/>
  <c r="DT76" i="19"/>
  <c r="DS76" i="19"/>
  <c r="DR76" i="19"/>
  <c r="DQ76" i="19"/>
  <c r="DP76" i="19"/>
  <c r="DO76" i="19"/>
  <c r="DN76" i="19"/>
  <c r="DM76" i="19"/>
  <c r="DL76" i="19"/>
  <c r="DK76" i="19"/>
  <c r="DJ76" i="19"/>
  <c r="DI76" i="19"/>
  <c r="BV76" i="19"/>
  <c r="CW76" i="19" s="1"/>
  <c r="BE76" i="19"/>
  <c r="CF76" i="19" s="1"/>
  <c r="DG76" i="19" s="1"/>
  <c r="BD76" i="19"/>
  <c r="CE76" i="19" s="1"/>
  <c r="DF76" i="19" s="1"/>
  <c r="BC76" i="19"/>
  <c r="CD76" i="19" s="1"/>
  <c r="DE76" i="19" s="1"/>
  <c r="BB76" i="19"/>
  <c r="CC76" i="19" s="1"/>
  <c r="DD76" i="19" s="1"/>
  <c r="BA76" i="19"/>
  <c r="CB76" i="19" s="1"/>
  <c r="DC76" i="19" s="1"/>
  <c r="AZ76" i="19"/>
  <c r="CA76" i="19" s="1"/>
  <c r="DB76" i="19" s="1"/>
  <c r="AY76" i="19"/>
  <c r="BZ76" i="19" s="1"/>
  <c r="DA76" i="19" s="1"/>
  <c r="AX76" i="19"/>
  <c r="BY76" i="19" s="1"/>
  <c r="CZ76" i="19" s="1"/>
  <c r="AW76" i="19"/>
  <c r="BX76" i="19" s="1"/>
  <c r="CY76" i="19" s="1"/>
  <c r="AV76" i="19"/>
  <c r="BW76" i="19" s="1"/>
  <c r="CX76" i="19" s="1"/>
  <c r="AU76" i="19"/>
  <c r="AT76" i="19"/>
  <c r="BU76" i="19" s="1"/>
  <c r="CV76" i="19" s="1"/>
  <c r="AS76" i="19"/>
  <c r="BT76" i="19" s="1"/>
  <c r="CU76" i="19" s="1"/>
  <c r="AR76" i="19"/>
  <c r="BS76" i="19" s="1"/>
  <c r="CT76" i="19" s="1"/>
  <c r="AQ76" i="19"/>
  <c r="BR76" i="19" s="1"/>
  <c r="CS76" i="19" s="1"/>
  <c r="AP76" i="19"/>
  <c r="BQ76" i="19" s="1"/>
  <c r="CR76" i="19" s="1"/>
  <c r="AO76" i="19"/>
  <c r="BP76" i="19" s="1"/>
  <c r="CQ76" i="19" s="1"/>
  <c r="AN76" i="19"/>
  <c r="BO76" i="19" s="1"/>
  <c r="CP76" i="19" s="1"/>
  <c r="AL76" i="19"/>
  <c r="BM76" i="19" s="1"/>
  <c r="CN76" i="19" s="1"/>
  <c r="AK76" i="19"/>
  <c r="BL76" i="19" s="1"/>
  <c r="CM76" i="19" s="1"/>
  <c r="AJ76" i="19"/>
  <c r="BK76" i="19" s="1"/>
  <c r="CL76" i="19" s="1"/>
  <c r="AI76" i="19"/>
  <c r="BJ76" i="19" s="1"/>
  <c r="CK76" i="19" s="1"/>
  <c r="AF76" i="19"/>
  <c r="BG76" i="19" s="1"/>
  <c r="CH76" i="19" s="1"/>
  <c r="AD76" i="19"/>
  <c r="AC76" i="19"/>
  <c r="AB76" i="19"/>
  <c r="AA76" i="19"/>
  <c r="Z76" i="19"/>
  <c r="Y76" i="19"/>
  <c r="X76" i="19"/>
  <c r="W76" i="19"/>
  <c r="V76" i="19"/>
  <c r="U76" i="19"/>
  <c r="T76" i="19"/>
  <c r="S76" i="19"/>
  <c r="R76" i="19"/>
  <c r="Q76" i="19"/>
  <c r="P76" i="19"/>
  <c r="O76" i="19"/>
  <c r="N76" i="19"/>
  <c r="M76" i="19"/>
  <c r="L76" i="19"/>
  <c r="K76" i="19"/>
  <c r="J76" i="19"/>
  <c r="I76" i="19"/>
  <c r="H76" i="19"/>
  <c r="G76" i="19"/>
  <c r="F76" i="19"/>
  <c r="E76" i="19"/>
  <c r="C76" i="19"/>
  <c r="B76" i="19"/>
  <c r="A76" i="19"/>
  <c r="HV75" i="19"/>
  <c r="HU75" i="19"/>
  <c r="HT75" i="19"/>
  <c r="HS75" i="19"/>
  <c r="HR75" i="19"/>
  <c r="HQ75" i="19"/>
  <c r="HP75" i="19"/>
  <c r="HO75" i="19"/>
  <c r="HN75" i="19"/>
  <c r="HM75" i="19"/>
  <c r="HL75" i="19"/>
  <c r="HK75" i="19"/>
  <c r="HI75" i="19"/>
  <c r="HH75" i="19"/>
  <c r="HG75" i="19"/>
  <c r="HF75" i="19"/>
  <c r="HE75" i="19"/>
  <c r="HD75" i="19"/>
  <c r="HC75" i="19"/>
  <c r="HB75" i="19"/>
  <c r="HA75" i="19"/>
  <c r="GZ75" i="19"/>
  <c r="GY75" i="19"/>
  <c r="GX75" i="19"/>
  <c r="GV75" i="19"/>
  <c r="GU75" i="19"/>
  <c r="GT75" i="19"/>
  <c r="GS75" i="19"/>
  <c r="GR75" i="19"/>
  <c r="GQ75" i="19"/>
  <c r="GP75" i="19"/>
  <c r="GO75" i="19"/>
  <c r="GN75" i="19"/>
  <c r="GM75" i="19"/>
  <c r="GL75" i="19"/>
  <c r="GK75" i="19"/>
  <c r="GJ75" i="19"/>
  <c r="GI75" i="19"/>
  <c r="GH75" i="19"/>
  <c r="GG75" i="19"/>
  <c r="GF75" i="19"/>
  <c r="GE75" i="19"/>
  <c r="GD75" i="19"/>
  <c r="GC75" i="19"/>
  <c r="GB75" i="19"/>
  <c r="GA75" i="19"/>
  <c r="FZ75" i="19"/>
  <c r="FY75" i="19"/>
  <c r="FX75" i="19"/>
  <c r="FW75" i="19"/>
  <c r="FV75" i="19"/>
  <c r="FU75" i="19"/>
  <c r="FT75" i="19"/>
  <c r="FS75" i="19"/>
  <c r="FR75" i="19"/>
  <c r="FQ75" i="19"/>
  <c r="FP75" i="19"/>
  <c r="FO75" i="19"/>
  <c r="FN75" i="19"/>
  <c r="FM75" i="19"/>
  <c r="FL75" i="19"/>
  <c r="FK75" i="19"/>
  <c r="FJ75" i="19"/>
  <c r="FI75" i="19"/>
  <c r="FH75" i="19"/>
  <c r="FG75" i="19"/>
  <c r="FF75" i="19"/>
  <c r="FE75" i="19"/>
  <c r="FD75" i="19"/>
  <c r="FC75" i="19"/>
  <c r="FB75" i="19"/>
  <c r="FA75" i="19"/>
  <c r="EZ75" i="19"/>
  <c r="EY75" i="19"/>
  <c r="EX75" i="19"/>
  <c r="EW75" i="19"/>
  <c r="EV75" i="19"/>
  <c r="EU75" i="19"/>
  <c r="ET75" i="19"/>
  <c r="ES75" i="19"/>
  <c r="ER75" i="19"/>
  <c r="EQ75" i="19"/>
  <c r="EP75" i="19"/>
  <c r="EO75" i="19"/>
  <c r="EN75" i="19"/>
  <c r="EM75" i="19"/>
  <c r="EL75" i="19"/>
  <c r="EK75" i="19"/>
  <c r="EJ75" i="19"/>
  <c r="EH75" i="19"/>
  <c r="EG75" i="19"/>
  <c r="EF75" i="19"/>
  <c r="EE75" i="19"/>
  <c r="ED75" i="19"/>
  <c r="EC75" i="19"/>
  <c r="EB75" i="19"/>
  <c r="EA75" i="19"/>
  <c r="DZ75" i="19"/>
  <c r="DY75" i="19"/>
  <c r="DX75" i="19"/>
  <c r="DW75" i="19"/>
  <c r="DV75" i="19"/>
  <c r="DU75" i="19"/>
  <c r="DT75" i="19"/>
  <c r="DS75" i="19"/>
  <c r="DR75" i="19"/>
  <c r="DQ75" i="19"/>
  <c r="DP75" i="19"/>
  <c r="DO75" i="19"/>
  <c r="DN75" i="19"/>
  <c r="DM75" i="19"/>
  <c r="DL75" i="19"/>
  <c r="DK75" i="19"/>
  <c r="DJ75" i="19"/>
  <c r="DI75" i="19"/>
  <c r="BV75" i="19"/>
  <c r="CW75" i="19" s="1"/>
  <c r="BN75" i="19"/>
  <c r="CO75" i="19" s="1"/>
  <c r="BE75" i="19"/>
  <c r="CF75" i="19" s="1"/>
  <c r="DG75" i="19" s="1"/>
  <c r="BD75" i="19"/>
  <c r="CE75" i="19" s="1"/>
  <c r="DF75" i="19" s="1"/>
  <c r="BC75" i="19"/>
  <c r="CD75" i="19" s="1"/>
  <c r="DE75" i="19" s="1"/>
  <c r="BB75" i="19"/>
  <c r="CC75" i="19" s="1"/>
  <c r="DD75" i="19" s="1"/>
  <c r="BA75" i="19"/>
  <c r="CB75" i="19" s="1"/>
  <c r="DC75" i="19" s="1"/>
  <c r="AY75" i="19"/>
  <c r="BZ75" i="19" s="1"/>
  <c r="DA75" i="19" s="1"/>
  <c r="AX75" i="19"/>
  <c r="BY75" i="19" s="1"/>
  <c r="CZ75" i="19" s="1"/>
  <c r="AW75" i="19"/>
  <c r="BX75" i="19" s="1"/>
  <c r="CY75" i="19" s="1"/>
  <c r="AV75" i="19"/>
  <c r="BW75" i="19" s="1"/>
  <c r="CX75" i="19" s="1"/>
  <c r="AU75" i="19"/>
  <c r="AT75" i="19"/>
  <c r="BU75" i="19" s="1"/>
  <c r="CV75" i="19" s="1"/>
  <c r="AS75" i="19"/>
  <c r="BT75" i="19" s="1"/>
  <c r="CU75" i="19" s="1"/>
  <c r="AR75" i="19"/>
  <c r="BS75" i="19" s="1"/>
  <c r="CT75" i="19" s="1"/>
  <c r="AQ75" i="19"/>
  <c r="BR75" i="19" s="1"/>
  <c r="CS75" i="19" s="1"/>
  <c r="AP75" i="19"/>
  <c r="BQ75" i="19" s="1"/>
  <c r="CR75" i="19" s="1"/>
  <c r="AO75" i="19"/>
  <c r="BP75" i="19" s="1"/>
  <c r="CQ75" i="19" s="1"/>
  <c r="AN75" i="19"/>
  <c r="BO75" i="19" s="1"/>
  <c r="CP75" i="19" s="1"/>
  <c r="AM75" i="19"/>
  <c r="AL75" i="19"/>
  <c r="BM75" i="19" s="1"/>
  <c r="CN75" i="19" s="1"/>
  <c r="AK75" i="19"/>
  <c r="BL75" i="19" s="1"/>
  <c r="CM75" i="19" s="1"/>
  <c r="AJ75" i="19"/>
  <c r="BK75" i="19" s="1"/>
  <c r="CL75" i="19" s="1"/>
  <c r="AI75" i="19"/>
  <c r="BJ75" i="19" s="1"/>
  <c r="CK75" i="19" s="1"/>
  <c r="AH75" i="19"/>
  <c r="BI75" i="19" s="1"/>
  <c r="CJ75" i="19" s="1"/>
  <c r="AG75" i="19"/>
  <c r="BH75" i="19" s="1"/>
  <c r="CI75" i="19" s="1"/>
  <c r="AD75" i="19"/>
  <c r="AC75" i="19"/>
  <c r="AB75" i="19"/>
  <c r="AA75" i="19"/>
  <c r="Z75" i="19"/>
  <c r="Y75" i="19"/>
  <c r="X75" i="19"/>
  <c r="W75" i="19"/>
  <c r="V75" i="19"/>
  <c r="U75" i="19"/>
  <c r="T75" i="19"/>
  <c r="S75" i="19"/>
  <c r="R75" i="19"/>
  <c r="Q75" i="19"/>
  <c r="P75" i="19"/>
  <c r="O75" i="19"/>
  <c r="N75" i="19"/>
  <c r="M75" i="19"/>
  <c r="L75" i="19"/>
  <c r="K75" i="19"/>
  <c r="J75" i="19"/>
  <c r="I75" i="19"/>
  <c r="H75" i="19"/>
  <c r="G75" i="19"/>
  <c r="F75" i="19"/>
  <c r="E75" i="19"/>
  <c r="C75" i="19"/>
  <c r="B75" i="19"/>
  <c r="A75" i="19"/>
  <c r="HV74" i="19"/>
  <c r="HU74" i="19"/>
  <c r="HT74" i="19"/>
  <c r="HS74" i="19"/>
  <c r="HR74" i="19"/>
  <c r="HQ74" i="19"/>
  <c r="HP74" i="19"/>
  <c r="HO74" i="19"/>
  <c r="HN74" i="19"/>
  <c r="HM74" i="19"/>
  <c r="HL74" i="19"/>
  <c r="HK74" i="19"/>
  <c r="HI74" i="19"/>
  <c r="HH74" i="19"/>
  <c r="HG74" i="19"/>
  <c r="HF74" i="19"/>
  <c r="HE74" i="19"/>
  <c r="HD74" i="19"/>
  <c r="HC74" i="19"/>
  <c r="HB74" i="19"/>
  <c r="HA74" i="19"/>
  <c r="GZ74" i="19"/>
  <c r="GY74" i="19"/>
  <c r="GX74" i="19"/>
  <c r="GV74" i="19"/>
  <c r="GU74" i="19"/>
  <c r="GT74" i="19"/>
  <c r="GS74" i="19"/>
  <c r="GR74" i="19"/>
  <c r="GQ74" i="19"/>
  <c r="GP74" i="19"/>
  <c r="GO74" i="19"/>
  <c r="GN74" i="19"/>
  <c r="GM74" i="19"/>
  <c r="GL74" i="19"/>
  <c r="GK74" i="19"/>
  <c r="GJ74" i="19"/>
  <c r="GI74" i="19"/>
  <c r="GH74" i="19"/>
  <c r="GG74" i="19"/>
  <c r="GF74" i="19"/>
  <c r="GE74" i="19"/>
  <c r="GD74" i="19"/>
  <c r="GC74" i="19"/>
  <c r="GB74" i="19"/>
  <c r="GA74" i="19"/>
  <c r="FZ74" i="19"/>
  <c r="FY74" i="19"/>
  <c r="FX74" i="19"/>
  <c r="FW74" i="19"/>
  <c r="FV74" i="19"/>
  <c r="FU74" i="19"/>
  <c r="FT74" i="19"/>
  <c r="FS74" i="19"/>
  <c r="FR74" i="19"/>
  <c r="FQ74" i="19"/>
  <c r="FP74" i="19"/>
  <c r="FO74" i="19"/>
  <c r="FN74" i="19"/>
  <c r="FM74" i="19"/>
  <c r="FL74" i="19"/>
  <c r="FK74" i="19"/>
  <c r="FJ74" i="19"/>
  <c r="FI74" i="19"/>
  <c r="FH74" i="19"/>
  <c r="FG74" i="19"/>
  <c r="FF74" i="19"/>
  <c r="FE74" i="19"/>
  <c r="FD74" i="19"/>
  <c r="FC74" i="19"/>
  <c r="FB74" i="19"/>
  <c r="FA74" i="19"/>
  <c r="EZ74" i="19"/>
  <c r="EY74" i="19"/>
  <c r="EX74" i="19"/>
  <c r="EW74" i="19"/>
  <c r="EV74" i="19"/>
  <c r="EU74" i="19"/>
  <c r="ET74" i="19"/>
  <c r="ES74" i="19"/>
  <c r="ER74" i="19"/>
  <c r="EQ74" i="19"/>
  <c r="EP74" i="19"/>
  <c r="EO74" i="19"/>
  <c r="EN74" i="19"/>
  <c r="EM74" i="19"/>
  <c r="EL74" i="19"/>
  <c r="EK74" i="19"/>
  <c r="EJ74" i="19"/>
  <c r="EH74" i="19"/>
  <c r="EG74" i="19"/>
  <c r="EF74" i="19"/>
  <c r="EE74" i="19"/>
  <c r="ED74" i="19"/>
  <c r="EC74" i="19"/>
  <c r="EB74" i="19"/>
  <c r="EA74" i="19"/>
  <c r="DZ74" i="19"/>
  <c r="DY74" i="19"/>
  <c r="DX74" i="19"/>
  <c r="DW74" i="19"/>
  <c r="DV74" i="19"/>
  <c r="DU74" i="19"/>
  <c r="DT74" i="19"/>
  <c r="DS74" i="19"/>
  <c r="DR74" i="19"/>
  <c r="DQ74" i="19"/>
  <c r="DP74" i="19"/>
  <c r="DO74" i="19"/>
  <c r="DN74" i="19"/>
  <c r="DM74" i="19"/>
  <c r="DL74" i="19"/>
  <c r="DK74" i="19"/>
  <c r="DJ74" i="19"/>
  <c r="DI74" i="19"/>
  <c r="BU74" i="19"/>
  <c r="CV74" i="19" s="1"/>
  <c r="BT74" i="19"/>
  <c r="CU74" i="19" s="1"/>
  <c r="BE74" i="19"/>
  <c r="CF74" i="19" s="1"/>
  <c r="DG74" i="19" s="1"/>
  <c r="BD74" i="19"/>
  <c r="CE74" i="19" s="1"/>
  <c r="DF74" i="19" s="1"/>
  <c r="BC74" i="19"/>
  <c r="CD74" i="19" s="1"/>
  <c r="DE74" i="19" s="1"/>
  <c r="BB74" i="19"/>
  <c r="CC74" i="19" s="1"/>
  <c r="DD74" i="19" s="1"/>
  <c r="BA74" i="19"/>
  <c r="CB74" i="19" s="1"/>
  <c r="DC74" i="19" s="1"/>
  <c r="AY74" i="19"/>
  <c r="BZ74" i="19" s="1"/>
  <c r="DA74" i="19" s="1"/>
  <c r="AX74" i="19"/>
  <c r="BY74" i="19" s="1"/>
  <c r="CZ74" i="19" s="1"/>
  <c r="AW74" i="19"/>
  <c r="BX74" i="19" s="1"/>
  <c r="CY74" i="19" s="1"/>
  <c r="AV74" i="19"/>
  <c r="BW74" i="19" s="1"/>
  <c r="CX74" i="19" s="1"/>
  <c r="AU74" i="19"/>
  <c r="BV74" i="19" s="1"/>
  <c r="CW74" i="19" s="1"/>
  <c r="AT74" i="19"/>
  <c r="AS74" i="19"/>
  <c r="AR74" i="19"/>
  <c r="BS74" i="19" s="1"/>
  <c r="CT74" i="19" s="1"/>
  <c r="AQ74" i="19"/>
  <c r="BR74" i="19" s="1"/>
  <c r="CS74" i="19" s="1"/>
  <c r="AP74" i="19"/>
  <c r="BQ74" i="19" s="1"/>
  <c r="CR74" i="19" s="1"/>
  <c r="AO74" i="19"/>
  <c r="BP74" i="19" s="1"/>
  <c r="CQ74" i="19" s="1"/>
  <c r="AN74" i="19"/>
  <c r="BO74" i="19" s="1"/>
  <c r="CP74" i="19" s="1"/>
  <c r="AM74" i="19"/>
  <c r="BN74" i="19" s="1"/>
  <c r="CO74" i="19" s="1"/>
  <c r="AL74" i="19"/>
  <c r="BM74" i="19" s="1"/>
  <c r="CN74" i="19" s="1"/>
  <c r="AK74" i="19"/>
  <c r="BL74" i="19" s="1"/>
  <c r="CM74" i="19" s="1"/>
  <c r="AI74" i="19"/>
  <c r="BJ74" i="19" s="1"/>
  <c r="CK74" i="19" s="1"/>
  <c r="AH74" i="19"/>
  <c r="BI74" i="19" s="1"/>
  <c r="CJ74" i="19" s="1"/>
  <c r="AG74" i="19"/>
  <c r="BH74" i="19" s="1"/>
  <c r="CI74" i="19" s="1"/>
  <c r="AD74" i="19"/>
  <c r="AC74" i="19"/>
  <c r="AB74" i="19"/>
  <c r="AA74" i="19"/>
  <c r="Z74" i="19"/>
  <c r="Y74" i="19"/>
  <c r="X74" i="19"/>
  <c r="W74" i="19"/>
  <c r="V74" i="19"/>
  <c r="U74" i="19"/>
  <c r="T74" i="19"/>
  <c r="S74" i="19"/>
  <c r="R74" i="19"/>
  <c r="Q74" i="19"/>
  <c r="P74" i="19"/>
  <c r="O74" i="19"/>
  <c r="N74" i="19"/>
  <c r="M74" i="19"/>
  <c r="L74" i="19"/>
  <c r="K74" i="19"/>
  <c r="J74" i="19"/>
  <c r="I74" i="19"/>
  <c r="H74" i="19"/>
  <c r="G74" i="19"/>
  <c r="F74" i="19"/>
  <c r="E74" i="19"/>
  <c r="C74" i="19"/>
  <c r="B74" i="19"/>
  <c r="A74" i="19"/>
  <c r="HV73" i="19"/>
  <c r="HU73" i="19"/>
  <c r="HT73" i="19"/>
  <c r="HS73" i="19"/>
  <c r="HR73" i="19"/>
  <c r="HQ73" i="19"/>
  <c r="HP73" i="19"/>
  <c r="HO73" i="19"/>
  <c r="HN73" i="19"/>
  <c r="HM73" i="19"/>
  <c r="HL73" i="19"/>
  <c r="HK73" i="19"/>
  <c r="HI73" i="19"/>
  <c r="HH73" i="19"/>
  <c r="HG73" i="19"/>
  <c r="HF73" i="19"/>
  <c r="HE73" i="19"/>
  <c r="HD73" i="19"/>
  <c r="HC73" i="19"/>
  <c r="HB73" i="19"/>
  <c r="HA73" i="19"/>
  <c r="GZ73" i="19"/>
  <c r="GY73" i="19"/>
  <c r="GX73" i="19"/>
  <c r="GV73" i="19"/>
  <c r="GU73" i="19"/>
  <c r="GT73" i="19"/>
  <c r="GS73" i="19"/>
  <c r="GR73" i="19"/>
  <c r="GQ73" i="19"/>
  <c r="GP73" i="19"/>
  <c r="GO73" i="19"/>
  <c r="GN73" i="19"/>
  <c r="GM73" i="19"/>
  <c r="GL73" i="19"/>
  <c r="GK73" i="19"/>
  <c r="GJ73" i="19"/>
  <c r="GI73" i="19"/>
  <c r="GH73" i="19"/>
  <c r="GG73" i="19"/>
  <c r="GF73" i="19"/>
  <c r="GE73" i="19"/>
  <c r="GD73" i="19"/>
  <c r="GC73" i="19"/>
  <c r="GB73" i="19"/>
  <c r="GA73" i="19"/>
  <c r="FZ73" i="19"/>
  <c r="FY73" i="19"/>
  <c r="FX73" i="19"/>
  <c r="FW73" i="19"/>
  <c r="FV73" i="19"/>
  <c r="FU73" i="19"/>
  <c r="FT73" i="19"/>
  <c r="FS73" i="19"/>
  <c r="FR73" i="19"/>
  <c r="FQ73" i="19"/>
  <c r="FP73" i="19"/>
  <c r="FO73" i="19"/>
  <c r="FN73" i="19"/>
  <c r="FM73" i="19"/>
  <c r="FL73" i="19"/>
  <c r="FK73" i="19"/>
  <c r="FJ73" i="19"/>
  <c r="FI73" i="19"/>
  <c r="FH73" i="19"/>
  <c r="FG73" i="19"/>
  <c r="FF73" i="19"/>
  <c r="FE73" i="19"/>
  <c r="FD73" i="19"/>
  <c r="FC73" i="19"/>
  <c r="FB73" i="19"/>
  <c r="FA73" i="19"/>
  <c r="EZ73" i="19"/>
  <c r="EY73" i="19"/>
  <c r="EX73" i="19"/>
  <c r="EW73" i="19"/>
  <c r="EV73" i="19"/>
  <c r="EU73" i="19"/>
  <c r="ET73" i="19"/>
  <c r="ES73" i="19"/>
  <c r="ER73" i="19"/>
  <c r="EQ73" i="19"/>
  <c r="EP73" i="19"/>
  <c r="EO73" i="19"/>
  <c r="EN73" i="19"/>
  <c r="EM73" i="19"/>
  <c r="EL73" i="19"/>
  <c r="EK73" i="19"/>
  <c r="EJ73" i="19"/>
  <c r="EH73" i="19"/>
  <c r="EG73" i="19"/>
  <c r="EF73" i="19"/>
  <c r="EE73" i="19"/>
  <c r="ED73" i="19"/>
  <c r="EC73" i="19"/>
  <c r="EB73" i="19"/>
  <c r="EA73" i="19"/>
  <c r="DZ73" i="19"/>
  <c r="DY73" i="19"/>
  <c r="DX73" i="19"/>
  <c r="DW73" i="19"/>
  <c r="DV73" i="19"/>
  <c r="DU73" i="19"/>
  <c r="DT73" i="19"/>
  <c r="DS73" i="19"/>
  <c r="DR73" i="19"/>
  <c r="DQ73" i="19"/>
  <c r="DP73" i="19"/>
  <c r="DO73" i="19"/>
  <c r="DN73" i="19"/>
  <c r="DM73" i="19"/>
  <c r="DL73" i="19"/>
  <c r="DK73" i="19"/>
  <c r="DJ73" i="19"/>
  <c r="DI73" i="19"/>
  <c r="CN73" i="19"/>
  <c r="BX73" i="19"/>
  <c r="CY73" i="19" s="1"/>
  <c r="BP73" i="19"/>
  <c r="CQ73" i="19" s="1"/>
  <c r="BE73" i="19"/>
  <c r="CF73" i="19" s="1"/>
  <c r="DG73" i="19" s="1"/>
  <c r="BD73" i="19"/>
  <c r="CE73" i="19" s="1"/>
  <c r="DF73" i="19" s="1"/>
  <c r="BC73" i="19"/>
  <c r="CD73" i="19" s="1"/>
  <c r="DE73" i="19" s="1"/>
  <c r="BB73" i="19"/>
  <c r="CC73" i="19" s="1"/>
  <c r="DD73" i="19" s="1"/>
  <c r="BA73" i="19"/>
  <c r="CB73" i="19" s="1"/>
  <c r="DC73" i="19" s="1"/>
  <c r="AZ73" i="19"/>
  <c r="CA73" i="19" s="1"/>
  <c r="DB73" i="19" s="1"/>
  <c r="AY73" i="19"/>
  <c r="BZ73" i="19" s="1"/>
  <c r="DA73" i="19" s="1"/>
  <c r="AX73" i="19"/>
  <c r="BY73" i="19" s="1"/>
  <c r="CZ73" i="19" s="1"/>
  <c r="AW73" i="19"/>
  <c r="AV73" i="19"/>
  <c r="BW73" i="19" s="1"/>
  <c r="CX73" i="19" s="1"/>
  <c r="AU73" i="19"/>
  <c r="BV73" i="19" s="1"/>
  <c r="CW73" i="19" s="1"/>
  <c r="AT73" i="19"/>
  <c r="BU73" i="19" s="1"/>
  <c r="CV73" i="19" s="1"/>
  <c r="AS73" i="19"/>
  <c r="BT73" i="19" s="1"/>
  <c r="CU73" i="19" s="1"/>
  <c r="AR73" i="19"/>
  <c r="BS73" i="19" s="1"/>
  <c r="CT73" i="19" s="1"/>
  <c r="AQ73" i="19"/>
  <c r="BR73" i="19" s="1"/>
  <c r="CS73" i="19" s="1"/>
  <c r="AP73" i="19"/>
  <c r="BQ73" i="19" s="1"/>
  <c r="CR73" i="19" s="1"/>
  <c r="AO73" i="19"/>
  <c r="AN73" i="19"/>
  <c r="BO73" i="19" s="1"/>
  <c r="CP73" i="19" s="1"/>
  <c r="AL73" i="19"/>
  <c r="BM73" i="19" s="1"/>
  <c r="AK73" i="19"/>
  <c r="BL73" i="19" s="1"/>
  <c r="CM73" i="19" s="1"/>
  <c r="AJ73" i="19"/>
  <c r="BK73" i="19" s="1"/>
  <c r="CL73" i="19" s="1"/>
  <c r="AI73" i="19"/>
  <c r="BJ73" i="19" s="1"/>
  <c r="CK73" i="19" s="1"/>
  <c r="AF73" i="19"/>
  <c r="BG73" i="19" s="1"/>
  <c r="CH73" i="19" s="1"/>
  <c r="AD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C73" i="19"/>
  <c r="B73" i="19"/>
  <c r="A73" i="19"/>
  <c r="HV72" i="19"/>
  <c r="HU72" i="19"/>
  <c r="HT72" i="19"/>
  <c r="HS72" i="19"/>
  <c r="HR72" i="19"/>
  <c r="HQ72" i="19"/>
  <c r="HP72" i="19"/>
  <c r="HO72" i="19"/>
  <c r="HN72" i="19"/>
  <c r="HM72" i="19"/>
  <c r="HL72" i="19"/>
  <c r="HK72" i="19"/>
  <c r="HI72" i="19"/>
  <c r="HH72" i="19"/>
  <c r="HG72" i="19"/>
  <c r="HF72" i="19"/>
  <c r="HE72" i="19"/>
  <c r="HD72" i="19"/>
  <c r="HC72" i="19"/>
  <c r="HB72" i="19"/>
  <c r="HA72" i="19"/>
  <c r="GZ72" i="19"/>
  <c r="GY72" i="19"/>
  <c r="GX72" i="19"/>
  <c r="AG72" i="19" s="1"/>
  <c r="BH72" i="19" s="1"/>
  <c r="CI72" i="19" s="1"/>
  <c r="GV72" i="19"/>
  <c r="GU72" i="19"/>
  <c r="GT72" i="19"/>
  <c r="GS72" i="19"/>
  <c r="GR72" i="19"/>
  <c r="GQ72" i="19"/>
  <c r="GP72" i="19"/>
  <c r="GO72" i="19"/>
  <c r="GN72" i="19"/>
  <c r="GM72" i="19"/>
  <c r="GL72" i="19"/>
  <c r="GK72" i="19"/>
  <c r="GJ72" i="19"/>
  <c r="GI72" i="19"/>
  <c r="GH72" i="19"/>
  <c r="GG72" i="19"/>
  <c r="GF72" i="19"/>
  <c r="GE72" i="19"/>
  <c r="GD72" i="19"/>
  <c r="GC72" i="19"/>
  <c r="GB72" i="19"/>
  <c r="GA72" i="19"/>
  <c r="FZ72" i="19"/>
  <c r="FY72" i="19"/>
  <c r="FX72" i="19"/>
  <c r="FW72" i="19"/>
  <c r="FV72" i="19"/>
  <c r="FU72" i="19"/>
  <c r="FT72" i="19"/>
  <c r="FS72" i="19"/>
  <c r="FR72" i="19"/>
  <c r="FQ72" i="19"/>
  <c r="FP72" i="19"/>
  <c r="FO72" i="19"/>
  <c r="FN72" i="19"/>
  <c r="FM72" i="19"/>
  <c r="FL72" i="19"/>
  <c r="FK72" i="19"/>
  <c r="FJ72" i="19"/>
  <c r="FI72" i="19"/>
  <c r="FH72" i="19"/>
  <c r="FG72" i="19"/>
  <c r="FF72" i="19"/>
  <c r="FE72" i="19"/>
  <c r="FD72" i="19"/>
  <c r="FC72" i="19"/>
  <c r="FB72" i="19"/>
  <c r="FA72" i="19"/>
  <c r="EZ72" i="19"/>
  <c r="EY72" i="19"/>
  <c r="EX72" i="19"/>
  <c r="EW72" i="19"/>
  <c r="EV72" i="19"/>
  <c r="EU72" i="19"/>
  <c r="ET72" i="19"/>
  <c r="ES72" i="19"/>
  <c r="ER72" i="19"/>
  <c r="EQ72" i="19"/>
  <c r="EP72" i="19"/>
  <c r="EO72" i="19"/>
  <c r="EN72" i="19"/>
  <c r="EM72" i="19"/>
  <c r="EL72" i="19"/>
  <c r="EK72" i="19"/>
  <c r="EJ72" i="19"/>
  <c r="EH72" i="19"/>
  <c r="EG72" i="19"/>
  <c r="EF72" i="19"/>
  <c r="EE72" i="19"/>
  <c r="ED72" i="19"/>
  <c r="EC72" i="19"/>
  <c r="EB72" i="19"/>
  <c r="EA72" i="19"/>
  <c r="DZ72" i="19"/>
  <c r="DY72" i="19"/>
  <c r="DX72" i="19"/>
  <c r="DW72" i="19"/>
  <c r="DV72" i="19"/>
  <c r="DU72" i="19"/>
  <c r="DT72" i="19"/>
  <c r="DS72" i="19"/>
  <c r="DR72" i="19"/>
  <c r="DQ72" i="19"/>
  <c r="DP72" i="19"/>
  <c r="DO72" i="19"/>
  <c r="DN72" i="19"/>
  <c r="DM72" i="19"/>
  <c r="DL72" i="19"/>
  <c r="DK72" i="19"/>
  <c r="DJ72" i="19"/>
  <c r="DI72" i="19"/>
  <c r="CF72" i="19"/>
  <c r="DG72" i="19" s="1"/>
  <c r="CD72" i="19"/>
  <c r="DE72" i="19" s="1"/>
  <c r="BQ72" i="19"/>
  <c r="CR72" i="19" s="1"/>
  <c r="BP72" i="19"/>
  <c r="CQ72" i="19" s="1"/>
  <c r="BN72" i="19"/>
  <c r="CO72" i="19" s="1"/>
  <c r="BE72" i="19"/>
  <c r="BD72" i="19"/>
  <c r="CE72" i="19" s="1"/>
  <c r="DF72" i="19" s="1"/>
  <c r="BC72" i="19"/>
  <c r="BB72" i="19"/>
  <c r="CC72" i="19" s="1"/>
  <c r="DD72" i="19" s="1"/>
  <c r="BA72" i="19"/>
  <c r="CB72" i="19" s="1"/>
  <c r="DC72" i="19" s="1"/>
  <c r="AZ72" i="19"/>
  <c r="CA72" i="19" s="1"/>
  <c r="DB72" i="19" s="1"/>
  <c r="AY72" i="19"/>
  <c r="BZ72" i="19" s="1"/>
  <c r="DA72" i="19" s="1"/>
  <c r="AX72" i="19"/>
  <c r="BY72" i="19" s="1"/>
  <c r="CZ72" i="19" s="1"/>
  <c r="AW72" i="19"/>
  <c r="BX72" i="19" s="1"/>
  <c r="CY72" i="19" s="1"/>
  <c r="AV72" i="19"/>
  <c r="BW72" i="19" s="1"/>
  <c r="CX72" i="19" s="1"/>
  <c r="AU72" i="19"/>
  <c r="BV72" i="19" s="1"/>
  <c r="CW72" i="19" s="1"/>
  <c r="AT72" i="19"/>
  <c r="BU72" i="19" s="1"/>
  <c r="CV72" i="19" s="1"/>
  <c r="AS72" i="19"/>
  <c r="BT72" i="19" s="1"/>
  <c r="CU72" i="19" s="1"/>
  <c r="AR72" i="19"/>
  <c r="BS72" i="19" s="1"/>
  <c r="CT72" i="19" s="1"/>
  <c r="AQ72" i="19"/>
  <c r="BR72" i="19" s="1"/>
  <c r="CS72" i="19" s="1"/>
  <c r="AP72" i="19"/>
  <c r="AO72" i="19"/>
  <c r="AN72" i="19"/>
  <c r="BO72" i="19" s="1"/>
  <c r="CP72" i="19" s="1"/>
  <c r="AM72" i="19"/>
  <c r="AL72" i="19"/>
  <c r="BM72" i="19" s="1"/>
  <c r="CN72" i="19" s="1"/>
  <c r="AK72" i="19"/>
  <c r="BL72" i="19" s="1"/>
  <c r="CM72" i="19" s="1"/>
  <c r="AJ72" i="19"/>
  <c r="BK72" i="19" s="1"/>
  <c r="CL72" i="19" s="1"/>
  <c r="AI72" i="19"/>
  <c r="BJ72" i="19" s="1"/>
  <c r="CK72" i="19" s="1"/>
  <c r="AH72" i="19"/>
  <c r="BI72" i="19" s="1"/>
  <c r="CJ72" i="19" s="1"/>
  <c r="AF72" i="19"/>
  <c r="BG72" i="19" s="1"/>
  <c r="CH72" i="19" s="1"/>
  <c r="AD72" i="19"/>
  <c r="AC72" i="19"/>
  <c r="AB72" i="19"/>
  <c r="AA72" i="19"/>
  <c r="Z72" i="19"/>
  <c r="Y72" i="19"/>
  <c r="X72" i="19"/>
  <c r="W72" i="19"/>
  <c r="V72" i="19"/>
  <c r="U72" i="19"/>
  <c r="T72" i="19"/>
  <c r="S72" i="19"/>
  <c r="R72" i="19"/>
  <c r="Q72" i="19"/>
  <c r="P72" i="19"/>
  <c r="O72" i="19"/>
  <c r="N72" i="19"/>
  <c r="M72" i="19"/>
  <c r="L72" i="19"/>
  <c r="K72" i="19"/>
  <c r="J72" i="19"/>
  <c r="I72" i="19"/>
  <c r="H72" i="19"/>
  <c r="G72" i="19"/>
  <c r="F72" i="19"/>
  <c r="E72" i="19"/>
  <c r="C72" i="19"/>
  <c r="B72" i="19"/>
  <c r="A72" i="19"/>
  <c r="HV71" i="19"/>
  <c r="HU71" i="19"/>
  <c r="HT71" i="19"/>
  <c r="HS71" i="19"/>
  <c r="HR71" i="19"/>
  <c r="HQ71" i="19"/>
  <c r="HP71" i="19"/>
  <c r="HO71" i="19"/>
  <c r="HN71" i="19"/>
  <c r="HM71" i="19"/>
  <c r="HL71" i="19"/>
  <c r="HK71" i="19"/>
  <c r="HI71" i="19"/>
  <c r="HH71" i="19"/>
  <c r="HG71" i="19"/>
  <c r="HF71" i="19"/>
  <c r="HE71" i="19"/>
  <c r="HD71" i="19"/>
  <c r="HC71" i="19"/>
  <c r="HB71" i="19"/>
  <c r="HA71" i="19"/>
  <c r="GZ71" i="19"/>
  <c r="GY71" i="19"/>
  <c r="GX71" i="19"/>
  <c r="GV71" i="19"/>
  <c r="GU71" i="19"/>
  <c r="GT71" i="19"/>
  <c r="GS71" i="19"/>
  <c r="GR71" i="19"/>
  <c r="GQ71" i="19"/>
  <c r="GP71" i="19"/>
  <c r="GO71" i="19"/>
  <c r="GN71" i="19"/>
  <c r="GM71" i="19"/>
  <c r="GL71" i="19"/>
  <c r="GK71" i="19"/>
  <c r="GJ71" i="19"/>
  <c r="GI71" i="19"/>
  <c r="GH71" i="19"/>
  <c r="GG71" i="19"/>
  <c r="GF71" i="19"/>
  <c r="GE71" i="19"/>
  <c r="GD71" i="19"/>
  <c r="GC71" i="19"/>
  <c r="GB71" i="19"/>
  <c r="GA71" i="19"/>
  <c r="FZ71" i="19"/>
  <c r="FY71" i="19"/>
  <c r="FX71" i="19"/>
  <c r="FW71" i="19"/>
  <c r="FV71" i="19"/>
  <c r="FU71" i="19"/>
  <c r="FT71" i="19"/>
  <c r="FS71" i="19"/>
  <c r="FR71" i="19"/>
  <c r="FQ71" i="19"/>
  <c r="FP71" i="19"/>
  <c r="FO71" i="19"/>
  <c r="FN71" i="19"/>
  <c r="FM71" i="19"/>
  <c r="FL71" i="19"/>
  <c r="FK71" i="19"/>
  <c r="FJ71" i="19"/>
  <c r="FI71" i="19"/>
  <c r="FH71" i="19"/>
  <c r="FG71" i="19"/>
  <c r="FF71" i="19"/>
  <c r="FE71" i="19"/>
  <c r="FD71" i="19"/>
  <c r="FC71" i="19"/>
  <c r="FB71" i="19"/>
  <c r="FA71" i="19"/>
  <c r="EZ71" i="19"/>
  <c r="EY71" i="19"/>
  <c r="EX71" i="19"/>
  <c r="EW71" i="19"/>
  <c r="EV71" i="19"/>
  <c r="EU71" i="19"/>
  <c r="ET71" i="19"/>
  <c r="ES71" i="19"/>
  <c r="ER71" i="19"/>
  <c r="EQ71" i="19"/>
  <c r="EP71" i="19"/>
  <c r="EO71" i="19"/>
  <c r="EN71" i="19"/>
  <c r="EM71" i="19"/>
  <c r="EL71" i="19"/>
  <c r="EK71" i="19"/>
  <c r="EJ71" i="19"/>
  <c r="EH71" i="19"/>
  <c r="EG71" i="19"/>
  <c r="EF71" i="19"/>
  <c r="EE71" i="19"/>
  <c r="ED71" i="19"/>
  <c r="EC71" i="19"/>
  <c r="EB71" i="19"/>
  <c r="EA71" i="19"/>
  <c r="DZ71" i="19"/>
  <c r="DY71" i="19"/>
  <c r="DX71" i="19"/>
  <c r="DW71" i="19"/>
  <c r="DV71" i="19"/>
  <c r="DU71" i="19"/>
  <c r="DT71" i="19"/>
  <c r="DS71" i="19"/>
  <c r="DR71" i="19"/>
  <c r="DQ71" i="19"/>
  <c r="DP71" i="19"/>
  <c r="DO71" i="19"/>
  <c r="DN71" i="19"/>
  <c r="DM71" i="19"/>
  <c r="DL71" i="19"/>
  <c r="DK71" i="19"/>
  <c r="DJ71" i="19"/>
  <c r="DI71" i="19"/>
  <c r="DA71" i="19"/>
  <c r="CS71" i="19"/>
  <c r="CA71" i="19"/>
  <c r="DB71" i="19" s="1"/>
  <c r="BG71" i="19"/>
  <c r="CH71" i="19" s="1"/>
  <c r="BE71" i="19"/>
  <c r="CF71" i="19" s="1"/>
  <c r="DG71" i="19" s="1"/>
  <c r="BD71" i="19"/>
  <c r="CE71" i="19" s="1"/>
  <c r="DF71" i="19" s="1"/>
  <c r="BC71" i="19"/>
  <c r="CD71" i="19" s="1"/>
  <c r="DE71" i="19" s="1"/>
  <c r="BB71" i="19"/>
  <c r="CC71" i="19" s="1"/>
  <c r="DD71" i="19" s="1"/>
  <c r="BA71" i="19"/>
  <c r="CB71" i="19" s="1"/>
  <c r="DC71" i="19" s="1"/>
  <c r="AZ71" i="19"/>
  <c r="AY71" i="19"/>
  <c r="BZ71" i="19" s="1"/>
  <c r="AX71" i="19"/>
  <c r="BY71" i="19" s="1"/>
  <c r="CZ71" i="19" s="1"/>
  <c r="AW71" i="19"/>
  <c r="BX71" i="19" s="1"/>
  <c r="CY71" i="19" s="1"/>
  <c r="AV71" i="19"/>
  <c r="BW71" i="19" s="1"/>
  <c r="CX71" i="19" s="1"/>
  <c r="AU71" i="19"/>
  <c r="BV71" i="19" s="1"/>
  <c r="CW71" i="19" s="1"/>
  <c r="AT71" i="19"/>
  <c r="BU71" i="19" s="1"/>
  <c r="CV71" i="19" s="1"/>
  <c r="AS71" i="19"/>
  <c r="BT71" i="19" s="1"/>
  <c r="CU71" i="19" s="1"/>
  <c r="AR71" i="19"/>
  <c r="BS71" i="19" s="1"/>
  <c r="CT71" i="19" s="1"/>
  <c r="AQ71" i="19"/>
  <c r="BR71" i="19" s="1"/>
  <c r="AP71" i="19"/>
  <c r="BQ71" i="19" s="1"/>
  <c r="CR71" i="19" s="1"/>
  <c r="AO71" i="19"/>
  <c r="BP71" i="19" s="1"/>
  <c r="CQ71" i="19" s="1"/>
  <c r="AN71" i="19"/>
  <c r="BO71" i="19" s="1"/>
  <c r="CP71" i="19" s="1"/>
  <c r="AM71" i="19"/>
  <c r="BN71" i="19" s="1"/>
  <c r="CO71" i="19" s="1"/>
  <c r="AL71" i="19"/>
  <c r="BM71" i="19" s="1"/>
  <c r="CN71" i="19" s="1"/>
  <c r="AK71" i="19"/>
  <c r="BL71" i="19" s="1"/>
  <c r="CM71" i="19" s="1"/>
  <c r="AJ71" i="19"/>
  <c r="BK71" i="19" s="1"/>
  <c r="CL71" i="19" s="1"/>
  <c r="AI71" i="19"/>
  <c r="BJ71" i="19" s="1"/>
  <c r="CK71" i="19" s="1"/>
  <c r="AH71" i="19"/>
  <c r="BI71" i="19" s="1"/>
  <c r="CJ71" i="19" s="1"/>
  <c r="AF71" i="19"/>
  <c r="AD71" i="19"/>
  <c r="AC71" i="19"/>
  <c r="AB71" i="19"/>
  <c r="AA71" i="19"/>
  <c r="Z71" i="19"/>
  <c r="Y71" i="19"/>
  <c r="X71" i="19"/>
  <c r="W71" i="19"/>
  <c r="V71" i="19"/>
  <c r="U71" i="19"/>
  <c r="T71" i="19"/>
  <c r="S71" i="19"/>
  <c r="R71" i="19"/>
  <c r="Q71" i="19"/>
  <c r="P71" i="19"/>
  <c r="O71" i="19"/>
  <c r="N71" i="19"/>
  <c r="M71" i="19"/>
  <c r="L71" i="19"/>
  <c r="K71" i="19"/>
  <c r="J71" i="19"/>
  <c r="I71" i="19"/>
  <c r="H71" i="19"/>
  <c r="G71" i="19"/>
  <c r="F71" i="19"/>
  <c r="E71" i="19"/>
  <c r="C71" i="19"/>
  <c r="B71" i="19"/>
  <c r="A71" i="19"/>
  <c r="HV70" i="19"/>
  <c r="HU70" i="19"/>
  <c r="HT70" i="19"/>
  <c r="HS70" i="19"/>
  <c r="HR70" i="19"/>
  <c r="HQ70" i="19"/>
  <c r="HP70" i="19"/>
  <c r="HO70" i="19"/>
  <c r="HN70" i="19"/>
  <c r="HM70" i="19"/>
  <c r="HL70" i="19"/>
  <c r="HK70" i="19"/>
  <c r="HI70" i="19"/>
  <c r="HH70" i="19"/>
  <c r="HG70" i="19"/>
  <c r="HF70" i="19"/>
  <c r="HE70" i="19"/>
  <c r="HD70" i="19"/>
  <c r="HC70" i="19"/>
  <c r="HB70" i="19"/>
  <c r="HA70" i="19"/>
  <c r="GZ70" i="19"/>
  <c r="GY70" i="19"/>
  <c r="GX70" i="19"/>
  <c r="GV70" i="19"/>
  <c r="GU70" i="19"/>
  <c r="GT70" i="19"/>
  <c r="GS70" i="19"/>
  <c r="GR70" i="19"/>
  <c r="GQ70" i="19"/>
  <c r="GP70" i="19"/>
  <c r="GO70" i="19"/>
  <c r="GN70" i="19"/>
  <c r="GM70" i="19"/>
  <c r="GL70" i="19"/>
  <c r="GK70" i="19"/>
  <c r="GJ70" i="19"/>
  <c r="GI70" i="19"/>
  <c r="GH70" i="19"/>
  <c r="GG70" i="19"/>
  <c r="GF70" i="19"/>
  <c r="GE70" i="19"/>
  <c r="GD70" i="19"/>
  <c r="GC70" i="19"/>
  <c r="GB70" i="19"/>
  <c r="GA70" i="19"/>
  <c r="FZ70" i="19"/>
  <c r="FY70" i="19"/>
  <c r="FX70" i="19"/>
  <c r="FW70" i="19"/>
  <c r="FV70" i="19"/>
  <c r="FU70" i="19"/>
  <c r="FT70" i="19"/>
  <c r="FS70" i="19"/>
  <c r="FR70" i="19"/>
  <c r="FQ70" i="19"/>
  <c r="FP70" i="19"/>
  <c r="FO70" i="19"/>
  <c r="FN70" i="19"/>
  <c r="FM70" i="19"/>
  <c r="FL70" i="19"/>
  <c r="FK70" i="19"/>
  <c r="FJ70" i="19"/>
  <c r="FI70" i="19"/>
  <c r="FH70" i="19"/>
  <c r="FG70" i="19"/>
  <c r="FF70" i="19"/>
  <c r="FE70" i="19"/>
  <c r="FD70" i="19"/>
  <c r="FC70" i="19"/>
  <c r="FB70" i="19"/>
  <c r="FA70" i="19"/>
  <c r="EZ70" i="19"/>
  <c r="EY70" i="19"/>
  <c r="EX70" i="19"/>
  <c r="EW70" i="19"/>
  <c r="EV70" i="19"/>
  <c r="EU70" i="19"/>
  <c r="ET70" i="19"/>
  <c r="ES70" i="19"/>
  <c r="ER70" i="19"/>
  <c r="EQ70" i="19"/>
  <c r="EP70" i="19"/>
  <c r="EO70" i="19"/>
  <c r="EN70" i="19"/>
  <c r="EM70" i="19"/>
  <c r="EL70" i="19"/>
  <c r="EK70" i="19"/>
  <c r="EJ70" i="19"/>
  <c r="EH70" i="19"/>
  <c r="EG70" i="19"/>
  <c r="EF70" i="19"/>
  <c r="EE70" i="19"/>
  <c r="ED70" i="19"/>
  <c r="EC70" i="19"/>
  <c r="EB70" i="19"/>
  <c r="EA70" i="19"/>
  <c r="DZ70" i="19"/>
  <c r="DY70" i="19"/>
  <c r="DX70" i="19"/>
  <c r="DW70" i="19"/>
  <c r="DV70" i="19"/>
  <c r="DU70" i="19"/>
  <c r="DT70" i="19"/>
  <c r="DS70" i="19"/>
  <c r="DR70" i="19"/>
  <c r="DQ70" i="19"/>
  <c r="DP70" i="19"/>
  <c r="DO70" i="19"/>
  <c r="DN70" i="19"/>
  <c r="DM70" i="19"/>
  <c r="DL70" i="19"/>
  <c r="DK70" i="19"/>
  <c r="DJ70" i="19"/>
  <c r="DI70" i="19"/>
  <c r="CT70" i="19"/>
  <c r="CD70" i="19"/>
  <c r="DE70" i="19" s="1"/>
  <c r="BE70" i="19"/>
  <c r="CF70" i="19" s="1"/>
  <c r="DG70" i="19" s="1"/>
  <c r="BD70" i="19"/>
  <c r="CE70" i="19" s="1"/>
  <c r="DF70" i="19" s="1"/>
  <c r="BC70" i="19"/>
  <c r="AY70" i="19"/>
  <c r="BZ70" i="19" s="1"/>
  <c r="DA70" i="19" s="1"/>
  <c r="AX70" i="19"/>
  <c r="BY70" i="19" s="1"/>
  <c r="CZ70" i="19" s="1"/>
  <c r="AW70" i="19"/>
  <c r="BX70" i="19" s="1"/>
  <c r="CY70" i="19" s="1"/>
  <c r="AV70" i="19"/>
  <c r="BW70" i="19" s="1"/>
  <c r="CX70" i="19" s="1"/>
  <c r="AU70" i="19"/>
  <c r="BV70" i="19" s="1"/>
  <c r="CW70" i="19" s="1"/>
  <c r="AT70" i="19"/>
  <c r="BU70" i="19" s="1"/>
  <c r="CV70" i="19" s="1"/>
  <c r="AS70" i="19"/>
  <c r="BT70" i="19" s="1"/>
  <c r="CU70" i="19" s="1"/>
  <c r="AR70" i="19"/>
  <c r="BS70" i="19" s="1"/>
  <c r="AP70" i="19"/>
  <c r="BQ70" i="19" s="1"/>
  <c r="CR70" i="19" s="1"/>
  <c r="AI70" i="19"/>
  <c r="BJ70" i="19" s="1"/>
  <c r="CK70" i="19" s="1"/>
  <c r="AD70" i="19"/>
  <c r="AC70" i="19"/>
  <c r="AB70" i="19"/>
  <c r="AA70" i="19"/>
  <c r="Z70" i="19"/>
  <c r="Y70" i="19"/>
  <c r="X70" i="19"/>
  <c r="W70" i="19"/>
  <c r="V70" i="19"/>
  <c r="U70" i="19"/>
  <c r="T70" i="19"/>
  <c r="S70" i="19"/>
  <c r="R70" i="19"/>
  <c r="Q70" i="19"/>
  <c r="P70" i="19"/>
  <c r="O70" i="19"/>
  <c r="N70" i="19"/>
  <c r="M70" i="19"/>
  <c r="L70" i="19"/>
  <c r="K70" i="19"/>
  <c r="J70" i="19"/>
  <c r="I70" i="19"/>
  <c r="H70" i="19"/>
  <c r="G70" i="19"/>
  <c r="F70" i="19"/>
  <c r="E70" i="19"/>
  <c r="C70" i="19"/>
  <c r="B70" i="19"/>
  <c r="A70" i="19"/>
  <c r="HV69" i="19"/>
  <c r="HU69" i="19"/>
  <c r="HT69" i="19"/>
  <c r="HS69" i="19"/>
  <c r="HR69" i="19"/>
  <c r="HQ69" i="19"/>
  <c r="HP69" i="19"/>
  <c r="HO69" i="19"/>
  <c r="HN69" i="19"/>
  <c r="HM69" i="19"/>
  <c r="HL69" i="19"/>
  <c r="HK69" i="19"/>
  <c r="HI69" i="19"/>
  <c r="HH69" i="19"/>
  <c r="HG69" i="19"/>
  <c r="HF69" i="19"/>
  <c r="HE69" i="19"/>
  <c r="HD69" i="19"/>
  <c r="HC69" i="19"/>
  <c r="HB69" i="19"/>
  <c r="HA69" i="19"/>
  <c r="GZ69" i="19"/>
  <c r="GY69" i="19"/>
  <c r="GX69" i="19"/>
  <c r="GV69" i="19"/>
  <c r="GU69" i="19"/>
  <c r="GT69" i="19"/>
  <c r="GS69" i="19"/>
  <c r="GR69" i="19"/>
  <c r="GQ69" i="19"/>
  <c r="GP69" i="19"/>
  <c r="GO69" i="19"/>
  <c r="GN69" i="19"/>
  <c r="GM69" i="19"/>
  <c r="GL69" i="19"/>
  <c r="GK69" i="19"/>
  <c r="GJ69" i="19"/>
  <c r="GI69" i="19"/>
  <c r="GH69" i="19"/>
  <c r="GG69" i="19"/>
  <c r="GF69" i="19"/>
  <c r="GE69" i="19"/>
  <c r="GD69" i="19"/>
  <c r="GC69" i="19"/>
  <c r="GB69" i="19"/>
  <c r="GA69" i="19"/>
  <c r="FZ69" i="19"/>
  <c r="FY69" i="19"/>
  <c r="FX69" i="19"/>
  <c r="FW69" i="19"/>
  <c r="FV69" i="19"/>
  <c r="FU69" i="19"/>
  <c r="FT69" i="19"/>
  <c r="FS69" i="19"/>
  <c r="FR69" i="19"/>
  <c r="FQ69" i="19"/>
  <c r="FP69" i="19"/>
  <c r="FO69" i="19"/>
  <c r="FN69" i="19"/>
  <c r="FM69" i="19"/>
  <c r="FL69" i="19"/>
  <c r="FK69" i="19"/>
  <c r="FJ69" i="19"/>
  <c r="FI69" i="19"/>
  <c r="FH69" i="19"/>
  <c r="FG69" i="19"/>
  <c r="FF69" i="19"/>
  <c r="FE69" i="19"/>
  <c r="FD69" i="19"/>
  <c r="FC69" i="19"/>
  <c r="FB69" i="19"/>
  <c r="FA69" i="19"/>
  <c r="EZ69" i="19"/>
  <c r="EY69" i="19"/>
  <c r="EX69" i="19"/>
  <c r="EW69" i="19"/>
  <c r="EV69" i="19"/>
  <c r="EU69" i="19"/>
  <c r="ET69" i="19"/>
  <c r="ES69" i="19"/>
  <c r="ER69" i="19"/>
  <c r="EQ69" i="19"/>
  <c r="EP69" i="19"/>
  <c r="EO69" i="19"/>
  <c r="EN69" i="19"/>
  <c r="EM69" i="19"/>
  <c r="EL69" i="19"/>
  <c r="EK69" i="19"/>
  <c r="EJ69" i="19"/>
  <c r="EH69" i="19"/>
  <c r="EG69" i="19"/>
  <c r="EF69" i="19"/>
  <c r="EE69" i="19"/>
  <c r="ED69" i="19"/>
  <c r="EC69" i="19"/>
  <c r="EB69" i="19"/>
  <c r="EA69" i="19"/>
  <c r="DZ69" i="19"/>
  <c r="DY69" i="19"/>
  <c r="DX69" i="19"/>
  <c r="DW69" i="19"/>
  <c r="DV69" i="19"/>
  <c r="DU69" i="19"/>
  <c r="DT69" i="19"/>
  <c r="DS69" i="19"/>
  <c r="DR69" i="19"/>
  <c r="DQ69" i="19"/>
  <c r="DP69" i="19"/>
  <c r="DO69" i="19"/>
  <c r="DN69" i="19"/>
  <c r="DM69" i="19"/>
  <c r="DL69" i="19"/>
  <c r="DK69" i="19"/>
  <c r="DJ69" i="19"/>
  <c r="DI69" i="19"/>
  <c r="CE69" i="19"/>
  <c r="DF69" i="19" s="1"/>
  <c r="BK69" i="19"/>
  <c r="CL69" i="19" s="1"/>
  <c r="BE69" i="19"/>
  <c r="CF69" i="19" s="1"/>
  <c r="DG69" i="19" s="1"/>
  <c r="BD69" i="19"/>
  <c r="BC69" i="19"/>
  <c r="CD69" i="19" s="1"/>
  <c r="DE69" i="19" s="1"/>
  <c r="BB69" i="19"/>
  <c r="CC69" i="19" s="1"/>
  <c r="DD69" i="19" s="1"/>
  <c r="BA69" i="19"/>
  <c r="CB69" i="19" s="1"/>
  <c r="DC69" i="19" s="1"/>
  <c r="AZ69" i="19"/>
  <c r="CA69" i="19" s="1"/>
  <c r="DB69" i="19" s="1"/>
  <c r="AY69" i="19"/>
  <c r="BZ69" i="19" s="1"/>
  <c r="DA69" i="19" s="1"/>
  <c r="AX69" i="19"/>
  <c r="BY69" i="19" s="1"/>
  <c r="CZ69" i="19" s="1"/>
  <c r="AW69" i="19"/>
  <c r="BX69" i="19" s="1"/>
  <c r="CY69" i="19" s="1"/>
  <c r="AV69" i="19"/>
  <c r="BW69" i="19" s="1"/>
  <c r="CX69" i="19" s="1"/>
  <c r="AU69" i="19"/>
  <c r="BV69" i="19" s="1"/>
  <c r="CW69" i="19" s="1"/>
  <c r="AT69" i="19"/>
  <c r="BU69" i="19" s="1"/>
  <c r="CV69" i="19" s="1"/>
  <c r="AS69" i="19"/>
  <c r="BT69" i="19" s="1"/>
  <c r="CU69" i="19" s="1"/>
  <c r="AR69" i="19"/>
  <c r="BS69" i="19" s="1"/>
  <c r="CT69" i="19" s="1"/>
  <c r="AQ69" i="19"/>
  <c r="BR69" i="19" s="1"/>
  <c r="CS69" i="19" s="1"/>
  <c r="AP69" i="19"/>
  <c r="BQ69" i="19" s="1"/>
  <c r="CR69" i="19" s="1"/>
  <c r="AO69" i="19"/>
  <c r="BP69" i="19" s="1"/>
  <c r="CQ69" i="19" s="1"/>
  <c r="AN69" i="19"/>
  <c r="BO69" i="19" s="1"/>
  <c r="CP69" i="19" s="1"/>
  <c r="AL69" i="19"/>
  <c r="BM69" i="19" s="1"/>
  <c r="CN69" i="19" s="1"/>
  <c r="AK69" i="19"/>
  <c r="BL69" i="19" s="1"/>
  <c r="CM69" i="19" s="1"/>
  <c r="AJ69" i="19"/>
  <c r="AI69" i="19"/>
  <c r="BJ69" i="19" s="1"/>
  <c r="CK69" i="19" s="1"/>
  <c r="AF69" i="19"/>
  <c r="BG69" i="19" s="1"/>
  <c r="CH69" i="19" s="1"/>
  <c r="AD69" i="19"/>
  <c r="AC69" i="19"/>
  <c r="AB69" i="19"/>
  <c r="AA69" i="19"/>
  <c r="Z69" i="19"/>
  <c r="Y69" i="19"/>
  <c r="X69" i="19"/>
  <c r="W69" i="19"/>
  <c r="V69" i="19"/>
  <c r="U69" i="19"/>
  <c r="T69" i="19"/>
  <c r="S69" i="19"/>
  <c r="R69" i="19"/>
  <c r="Q69" i="19"/>
  <c r="P69" i="19"/>
  <c r="O69" i="19"/>
  <c r="N69" i="19"/>
  <c r="M69" i="19"/>
  <c r="L69" i="19"/>
  <c r="K69" i="19"/>
  <c r="J69" i="19"/>
  <c r="I69" i="19"/>
  <c r="H69" i="19"/>
  <c r="G69" i="19"/>
  <c r="F69" i="19"/>
  <c r="E69" i="19"/>
  <c r="C69" i="19"/>
  <c r="B69" i="19"/>
  <c r="A69" i="19"/>
  <c r="HV68" i="19"/>
  <c r="HU68" i="19"/>
  <c r="HT68" i="19"/>
  <c r="HS68" i="19"/>
  <c r="HR68" i="19"/>
  <c r="HQ68" i="19"/>
  <c r="HP68" i="19"/>
  <c r="HO68" i="19"/>
  <c r="HN68" i="19"/>
  <c r="HM68" i="19"/>
  <c r="HL68" i="19"/>
  <c r="HK68" i="19"/>
  <c r="HI68" i="19"/>
  <c r="HH68" i="19"/>
  <c r="HG68" i="19"/>
  <c r="HF68" i="19"/>
  <c r="HE68" i="19"/>
  <c r="HD68" i="19"/>
  <c r="HC68" i="19"/>
  <c r="HB68" i="19"/>
  <c r="HA68" i="19"/>
  <c r="GZ68" i="19"/>
  <c r="GY68" i="19"/>
  <c r="GX68" i="19"/>
  <c r="GV68" i="19"/>
  <c r="GU68" i="19"/>
  <c r="GT68" i="19"/>
  <c r="GS68" i="19"/>
  <c r="GR68" i="19"/>
  <c r="GQ68" i="19"/>
  <c r="GP68" i="19"/>
  <c r="GO68" i="19"/>
  <c r="GN68" i="19"/>
  <c r="GM68" i="19"/>
  <c r="GL68" i="19"/>
  <c r="GK68" i="19"/>
  <c r="GJ68" i="19"/>
  <c r="GI68" i="19"/>
  <c r="GH68" i="19"/>
  <c r="GG68" i="19"/>
  <c r="GF68" i="19"/>
  <c r="GE68" i="19"/>
  <c r="GD68" i="19"/>
  <c r="GC68" i="19"/>
  <c r="GB68" i="19"/>
  <c r="GA68" i="19"/>
  <c r="FZ68" i="19"/>
  <c r="FY68" i="19"/>
  <c r="FX68" i="19"/>
  <c r="FW68" i="19"/>
  <c r="FV68" i="19"/>
  <c r="FU68" i="19"/>
  <c r="FT68" i="19"/>
  <c r="FS68" i="19"/>
  <c r="FR68" i="19"/>
  <c r="FQ68" i="19"/>
  <c r="FP68" i="19"/>
  <c r="FO68" i="19"/>
  <c r="FN68" i="19"/>
  <c r="FM68" i="19"/>
  <c r="FL68" i="19"/>
  <c r="FK68" i="19"/>
  <c r="FJ68" i="19"/>
  <c r="FI68" i="19"/>
  <c r="FH68" i="19"/>
  <c r="FG68" i="19"/>
  <c r="FF68" i="19"/>
  <c r="FE68" i="19"/>
  <c r="FD68" i="19"/>
  <c r="FC68" i="19"/>
  <c r="FB68" i="19"/>
  <c r="FA68" i="19"/>
  <c r="EZ68" i="19"/>
  <c r="EY68" i="19"/>
  <c r="EX68" i="19"/>
  <c r="EW68" i="19"/>
  <c r="EV68" i="19"/>
  <c r="EU68" i="19"/>
  <c r="ET68" i="19"/>
  <c r="ES68" i="19"/>
  <c r="ER68" i="19"/>
  <c r="EQ68" i="19"/>
  <c r="EP68" i="19"/>
  <c r="EO68" i="19"/>
  <c r="EN68" i="19"/>
  <c r="EM68" i="19"/>
  <c r="EL68" i="19"/>
  <c r="EK68" i="19"/>
  <c r="EJ68" i="19"/>
  <c r="EH68" i="19"/>
  <c r="EG68" i="19"/>
  <c r="EF68" i="19"/>
  <c r="EE68" i="19"/>
  <c r="ED68" i="19"/>
  <c r="EC68" i="19"/>
  <c r="EB68" i="19"/>
  <c r="EA68" i="19"/>
  <c r="DZ68" i="19"/>
  <c r="DY68" i="19"/>
  <c r="DX68" i="19"/>
  <c r="DW68" i="19"/>
  <c r="DV68" i="19"/>
  <c r="DU68" i="19"/>
  <c r="DT68" i="19"/>
  <c r="DS68" i="19"/>
  <c r="DR68" i="19"/>
  <c r="DQ68" i="19"/>
  <c r="DP68" i="19"/>
  <c r="DO68" i="19"/>
  <c r="DN68" i="19"/>
  <c r="DM68" i="19"/>
  <c r="DL68" i="19"/>
  <c r="DK68" i="19"/>
  <c r="DJ68" i="19"/>
  <c r="DI68" i="19"/>
  <c r="CC68" i="19"/>
  <c r="DD68" i="19" s="1"/>
  <c r="BE68" i="19"/>
  <c r="CF68" i="19" s="1"/>
  <c r="DG68" i="19" s="1"/>
  <c r="BD68" i="19"/>
  <c r="CE68" i="19" s="1"/>
  <c r="DF68" i="19" s="1"/>
  <c r="BC68" i="19"/>
  <c r="CD68" i="19" s="1"/>
  <c r="DE68" i="19" s="1"/>
  <c r="BB68" i="19"/>
  <c r="BA68" i="19"/>
  <c r="CB68" i="19" s="1"/>
  <c r="DC68" i="19" s="1"/>
  <c r="AZ68" i="19"/>
  <c r="CA68" i="19" s="1"/>
  <c r="DB68" i="19" s="1"/>
  <c r="AY68" i="19"/>
  <c r="BZ68" i="19" s="1"/>
  <c r="DA68" i="19" s="1"/>
  <c r="AX68" i="19"/>
  <c r="BY68" i="19" s="1"/>
  <c r="CZ68" i="19" s="1"/>
  <c r="AW68" i="19"/>
  <c r="BX68" i="19" s="1"/>
  <c r="CY68" i="19" s="1"/>
  <c r="AV68" i="19"/>
  <c r="BW68" i="19" s="1"/>
  <c r="CX68" i="19" s="1"/>
  <c r="AU68" i="19"/>
  <c r="BV68" i="19" s="1"/>
  <c r="CW68" i="19" s="1"/>
  <c r="AT68" i="19"/>
  <c r="BU68" i="19" s="1"/>
  <c r="CV68" i="19" s="1"/>
  <c r="AS68" i="19"/>
  <c r="BT68" i="19" s="1"/>
  <c r="CU68" i="19" s="1"/>
  <c r="AR68" i="19"/>
  <c r="BS68" i="19" s="1"/>
  <c r="CT68" i="19" s="1"/>
  <c r="AQ68" i="19"/>
  <c r="BR68" i="19" s="1"/>
  <c r="CS68" i="19" s="1"/>
  <c r="AP68" i="19"/>
  <c r="BQ68" i="19" s="1"/>
  <c r="CR68" i="19" s="1"/>
  <c r="AO68" i="19"/>
  <c r="BP68" i="19" s="1"/>
  <c r="CQ68" i="19" s="1"/>
  <c r="AN68" i="19"/>
  <c r="BO68" i="19" s="1"/>
  <c r="CP68" i="19" s="1"/>
  <c r="AL68" i="19"/>
  <c r="BM68" i="19" s="1"/>
  <c r="CN68" i="19" s="1"/>
  <c r="AK68" i="19"/>
  <c r="BL68" i="19" s="1"/>
  <c r="CM68" i="19" s="1"/>
  <c r="AJ68" i="19"/>
  <c r="BK68" i="19" s="1"/>
  <c r="CL68" i="19" s="1"/>
  <c r="AI68" i="19"/>
  <c r="BJ68" i="19" s="1"/>
  <c r="CK68" i="19" s="1"/>
  <c r="AF68" i="19"/>
  <c r="BG68" i="19" s="1"/>
  <c r="CH68" i="19" s="1"/>
  <c r="AD68" i="19"/>
  <c r="AC68" i="19"/>
  <c r="AB68" i="19"/>
  <c r="AA68" i="19"/>
  <c r="Z68" i="19"/>
  <c r="Y68" i="19"/>
  <c r="X68" i="19"/>
  <c r="W68" i="19"/>
  <c r="V68" i="19"/>
  <c r="U68" i="19"/>
  <c r="T68" i="19"/>
  <c r="S68" i="19"/>
  <c r="R68" i="19"/>
  <c r="Q68" i="19"/>
  <c r="P68" i="19"/>
  <c r="O68" i="19"/>
  <c r="N68" i="19"/>
  <c r="M68" i="19"/>
  <c r="L68" i="19"/>
  <c r="K68" i="19"/>
  <c r="J68" i="19"/>
  <c r="I68" i="19"/>
  <c r="H68" i="19"/>
  <c r="G68" i="19"/>
  <c r="F68" i="19"/>
  <c r="E68" i="19"/>
  <c r="C68" i="19"/>
  <c r="B68" i="19"/>
  <c r="A68" i="19"/>
  <c r="HV67" i="19"/>
  <c r="HU67" i="19"/>
  <c r="HT67" i="19"/>
  <c r="HS67" i="19"/>
  <c r="HR67" i="19"/>
  <c r="HQ67" i="19"/>
  <c r="HP67" i="19"/>
  <c r="HO67" i="19"/>
  <c r="HN67" i="19"/>
  <c r="HM67" i="19"/>
  <c r="HL67" i="19"/>
  <c r="HK67" i="19"/>
  <c r="HI67" i="19"/>
  <c r="HH67" i="19"/>
  <c r="HG67" i="19"/>
  <c r="HF67" i="19"/>
  <c r="HE67" i="19"/>
  <c r="HD67" i="19"/>
  <c r="HC67" i="19"/>
  <c r="HB67" i="19"/>
  <c r="HA67" i="19"/>
  <c r="GZ67" i="19"/>
  <c r="GY67" i="19"/>
  <c r="GX67" i="19"/>
  <c r="GV67" i="19"/>
  <c r="GU67" i="19"/>
  <c r="GT67" i="19"/>
  <c r="GS67" i="19"/>
  <c r="GR67" i="19"/>
  <c r="GQ67" i="19"/>
  <c r="GP67" i="19"/>
  <c r="GO67" i="19"/>
  <c r="GN67" i="19"/>
  <c r="GM67" i="19"/>
  <c r="GL67" i="19"/>
  <c r="GK67" i="19"/>
  <c r="GJ67" i="19"/>
  <c r="GI67" i="19"/>
  <c r="GH67" i="19"/>
  <c r="GG67" i="19"/>
  <c r="GF67" i="19"/>
  <c r="GE67" i="19"/>
  <c r="GD67" i="19"/>
  <c r="GC67" i="19"/>
  <c r="GB67" i="19"/>
  <c r="GA67" i="19"/>
  <c r="FZ67" i="19"/>
  <c r="FY67" i="19"/>
  <c r="FX67" i="19"/>
  <c r="FW67" i="19"/>
  <c r="FV67" i="19"/>
  <c r="FU67" i="19"/>
  <c r="FT67" i="19"/>
  <c r="FS67" i="19"/>
  <c r="FR67" i="19"/>
  <c r="FQ67" i="19"/>
  <c r="FP67" i="19"/>
  <c r="FO67" i="19"/>
  <c r="FN67" i="19"/>
  <c r="FM67" i="19"/>
  <c r="FL67" i="19"/>
  <c r="FK67" i="19"/>
  <c r="FJ67" i="19"/>
  <c r="FI67" i="19"/>
  <c r="FH67" i="19"/>
  <c r="FG67" i="19"/>
  <c r="FF67" i="19"/>
  <c r="FE67" i="19"/>
  <c r="FD67" i="19"/>
  <c r="FC67" i="19"/>
  <c r="FB67" i="19"/>
  <c r="FA67" i="19"/>
  <c r="EZ67" i="19"/>
  <c r="EY67" i="19"/>
  <c r="EX67" i="19"/>
  <c r="EW67" i="19"/>
  <c r="EV67" i="19"/>
  <c r="EU67" i="19"/>
  <c r="ET67" i="19"/>
  <c r="ES67" i="19"/>
  <c r="ER67" i="19"/>
  <c r="EQ67" i="19"/>
  <c r="EP67" i="19"/>
  <c r="EO67" i="19"/>
  <c r="EN67" i="19"/>
  <c r="EM67" i="19"/>
  <c r="EL67" i="19"/>
  <c r="EK67" i="19"/>
  <c r="EJ67" i="19"/>
  <c r="EH67" i="19"/>
  <c r="EG67" i="19"/>
  <c r="EF67" i="19"/>
  <c r="EE67" i="19"/>
  <c r="ED67" i="19"/>
  <c r="EC67" i="19"/>
  <c r="EB67" i="19"/>
  <c r="EA67" i="19"/>
  <c r="DZ67" i="19"/>
  <c r="DY67" i="19"/>
  <c r="DX67" i="19"/>
  <c r="DW67" i="19"/>
  <c r="DV67" i="19"/>
  <c r="DU67" i="19"/>
  <c r="DT67" i="19"/>
  <c r="DS67" i="19"/>
  <c r="DR67" i="19"/>
  <c r="DQ67" i="19"/>
  <c r="DP67" i="19"/>
  <c r="DO67" i="19"/>
  <c r="DN67" i="19"/>
  <c r="DM67" i="19"/>
  <c r="DL67" i="19"/>
  <c r="DK67" i="19"/>
  <c r="DJ67" i="19"/>
  <c r="DI67" i="19"/>
  <c r="BZ67" i="19"/>
  <c r="DA67" i="19" s="1"/>
  <c r="BM67" i="19"/>
  <c r="CN67" i="19" s="1"/>
  <c r="BJ67" i="19"/>
  <c r="CK67" i="19" s="1"/>
  <c r="BE67" i="19"/>
  <c r="CF67" i="19" s="1"/>
  <c r="DG67" i="19" s="1"/>
  <c r="BD67" i="19"/>
  <c r="CE67" i="19" s="1"/>
  <c r="DF67" i="19" s="1"/>
  <c r="BC67" i="19"/>
  <c r="CD67" i="19" s="1"/>
  <c r="DE67" i="19" s="1"/>
  <c r="BB67" i="19"/>
  <c r="CC67" i="19" s="1"/>
  <c r="DD67" i="19" s="1"/>
  <c r="BA67" i="19"/>
  <c r="CB67" i="19" s="1"/>
  <c r="DC67" i="19" s="1"/>
  <c r="AZ67" i="19"/>
  <c r="CA67" i="19" s="1"/>
  <c r="DB67" i="19" s="1"/>
  <c r="AY67" i="19"/>
  <c r="AX67" i="19"/>
  <c r="BY67" i="19" s="1"/>
  <c r="CZ67" i="19" s="1"/>
  <c r="AW67" i="19"/>
  <c r="BX67" i="19" s="1"/>
  <c r="CY67" i="19" s="1"/>
  <c r="AV67" i="19"/>
  <c r="BW67" i="19" s="1"/>
  <c r="CX67" i="19" s="1"/>
  <c r="AU67" i="19"/>
  <c r="BV67" i="19" s="1"/>
  <c r="CW67" i="19" s="1"/>
  <c r="AT67" i="19"/>
  <c r="BU67" i="19" s="1"/>
  <c r="CV67" i="19" s="1"/>
  <c r="AS67" i="19"/>
  <c r="BT67" i="19" s="1"/>
  <c r="CU67" i="19" s="1"/>
  <c r="AR67" i="19"/>
  <c r="BS67" i="19" s="1"/>
  <c r="CT67" i="19" s="1"/>
  <c r="AQ67" i="19"/>
  <c r="BR67" i="19" s="1"/>
  <c r="CS67" i="19" s="1"/>
  <c r="AP67" i="19"/>
  <c r="BQ67" i="19" s="1"/>
  <c r="CR67" i="19" s="1"/>
  <c r="AO67" i="19"/>
  <c r="BP67" i="19" s="1"/>
  <c r="CQ67" i="19" s="1"/>
  <c r="AN67" i="19"/>
  <c r="BO67" i="19" s="1"/>
  <c r="CP67" i="19" s="1"/>
  <c r="AL67" i="19"/>
  <c r="AK67" i="19"/>
  <c r="BL67" i="19" s="1"/>
  <c r="CM67" i="19" s="1"/>
  <c r="AJ67" i="19"/>
  <c r="BK67" i="19" s="1"/>
  <c r="CL67" i="19" s="1"/>
  <c r="AI67" i="19"/>
  <c r="AF67" i="19"/>
  <c r="BG67" i="19" s="1"/>
  <c r="CH67" i="19" s="1"/>
  <c r="AD67" i="19"/>
  <c r="AC67" i="19"/>
  <c r="AB67" i="19"/>
  <c r="AA67" i="19"/>
  <c r="Z67" i="19"/>
  <c r="Y67" i="19"/>
  <c r="X67" i="19"/>
  <c r="W67" i="19"/>
  <c r="V67" i="19"/>
  <c r="U67" i="19"/>
  <c r="T67" i="19"/>
  <c r="S67" i="19"/>
  <c r="R67" i="19"/>
  <c r="Q67" i="19"/>
  <c r="P67" i="19"/>
  <c r="O67" i="19"/>
  <c r="N67" i="19"/>
  <c r="M67" i="19"/>
  <c r="L67" i="19"/>
  <c r="K67" i="19"/>
  <c r="J67" i="19"/>
  <c r="I67" i="19"/>
  <c r="H67" i="19"/>
  <c r="G67" i="19"/>
  <c r="F67" i="19"/>
  <c r="E67" i="19"/>
  <c r="C67" i="19"/>
  <c r="B67" i="19"/>
  <c r="A67" i="19"/>
  <c r="HV66" i="19"/>
  <c r="HU66" i="19"/>
  <c r="HT66" i="19"/>
  <c r="HS66" i="19"/>
  <c r="HR66" i="19"/>
  <c r="HQ66" i="19"/>
  <c r="HP66" i="19"/>
  <c r="HO66" i="19"/>
  <c r="HN66" i="19"/>
  <c r="HM66" i="19"/>
  <c r="HL66" i="19"/>
  <c r="HK66" i="19"/>
  <c r="HI66" i="19"/>
  <c r="HH66" i="19"/>
  <c r="HG66" i="19"/>
  <c r="HF66" i="19"/>
  <c r="HE66" i="19"/>
  <c r="HD66" i="19"/>
  <c r="HC66" i="19"/>
  <c r="HB66" i="19"/>
  <c r="HA66" i="19"/>
  <c r="GZ66" i="19"/>
  <c r="GY66" i="19"/>
  <c r="GX66" i="19"/>
  <c r="GV66" i="19"/>
  <c r="GU66" i="19"/>
  <c r="GT66" i="19"/>
  <c r="GS66" i="19"/>
  <c r="GR66" i="19"/>
  <c r="GQ66" i="19"/>
  <c r="GP66" i="19"/>
  <c r="GO66" i="19"/>
  <c r="GN66" i="19"/>
  <c r="GM66" i="19"/>
  <c r="GL66" i="19"/>
  <c r="GK66" i="19"/>
  <c r="GJ66" i="19"/>
  <c r="GI66" i="19"/>
  <c r="GH66" i="19"/>
  <c r="GG66" i="19"/>
  <c r="GF66" i="19"/>
  <c r="GE66" i="19"/>
  <c r="GD66" i="19"/>
  <c r="GC66" i="19"/>
  <c r="GB66" i="19"/>
  <c r="GA66" i="19"/>
  <c r="FZ66" i="19"/>
  <c r="FY66" i="19"/>
  <c r="FX66" i="19"/>
  <c r="FW66" i="19"/>
  <c r="FV66" i="19"/>
  <c r="FU66" i="19"/>
  <c r="FT66" i="19"/>
  <c r="FS66" i="19"/>
  <c r="FR66" i="19"/>
  <c r="FQ66" i="19"/>
  <c r="FP66" i="19"/>
  <c r="FO66" i="19"/>
  <c r="FN66" i="19"/>
  <c r="FM66" i="19"/>
  <c r="FL66" i="19"/>
  <c r="FK66" i="19"/>
  <c r="FJ66" i="19"/>
  <c r="FI66" i="19"/>
  <c r="FH66" i="19"/>
  <c r="FG66" i="19"/>
  <c r="FF66" i="19"/>
  <c r="FE66" i="19"/>
  <c r="FD66" i="19"/>
  <c r="FC66" i="19"/>
  <c r="FB66" i="19"/>
  <c r="FA66" i="19"/>
  <c r="EZ66" i="19"/>
  <c r="EY66" i="19"/>
  <c r="EX66" i="19"/>
  <c r="EW66" i="19"/>
  <c r="EV66" i="19"/>
  <c r="EU66" i="19"/>
  <c r="ET66" i="19"/>
  <c r="ES66" i="19"/>
  <c r="ER66" i="19"/>
  <c r="EQ66" i="19"/>
  <c r="EP66" i="19"/>
  <c r="EO66" i="19"/>
  <c r="EN66" i="19"/>
  <c r="EM66" i="19"/>
  <c r="EL66" i="19"/>
  <c r="EK66" i="19"/>
  <c r="EJ66" i="19"/>
  <c r="EH66" i="19"/>
  <c r="EG66" i="19"/>
  <c r="EF66" i="19"/>
  <c r="EE66" i="19"/>
  <c r="ED66" i="19"/>
  <c r="EC66" i="19"/>
  <c r="EB66" i="19"/>
  <c r="EA66" i="19"/>
  <c r="DZ66" i="19"/>
  <c r="DY66" i="19"/>
  <c r="DX66" i="19"/>
  <c r="DW66" i="19"/>
  <c r="DV66" i="19"/>
  <c r="DU66" i="19"/>
  <c r="DT66" i="19"/>
  <c r="DS66" i="19"/>
  <c r="DR66" i="19"/>
  <c r="DQ66" i="19"/>
  <c r="DP66" i="19"/>
  <c r="DO66" i="19"/>
  <c r="DN66" i="19"/>
  <c r="DM66" i="19"/>
  <c r="DL66" i="19"/>
  <c r="DK66" i="19"/>
  <c r="DJ66" i="19"/>
  <c r="DI66" i="19"/>
  <c r="BE66" i="19"/>
  <c r="CF66" i="19" s="1"/>
  <c r="DG66" i="19" s="1"/>
  <c r="BD66" i="19"/>
  <c r="CE66" i="19" s="1"/>
  <c r="DF66" i="19" s="1"/>
  <c r="BC66" i="19"/>
  <c r="CD66" i="19" s="1"/>
  <c r="DE66" i="19" s="1"/>
  <c r="AZ66" i="19"/>
  <c r="CA66" i="19" s="1"/>
  <c r="DB66" i="19" s="1"/>
  <c r="AY66" i="19"/>
  <c r="BZ66" i="19" s="1"/>
  <c r="DA66" i="19" s="1"/>
  <c r="AW66" i="19"/>
  <c r="BX66" i="19" s="1"/>
  <c r="CY66" i="19" s="1"/>
  <c r="AV66" i="19"/>
  <c r="BW66" i="19" s="1"/>
  <c r="CX66" i="19" s="1"/>
  <c r="AT66" i="19"/>
  <c r="BU66" i="19" s="1"/>
  <c r="CV66" i="19" s="1"/>
  <c r="AS66" i="19"/>
  <c r="BT66" i="19" s="1"/>
  <c r="CU66" i="19" s="1"/>
  <c r="AR66" i="19"/>
  <c r="BS66" i="19" s="1"/>
  <c r="CT66" i="19" s="1"/>
  <c r="AP66" i="19"/>
  <c r="BQ66" i="19" s="1"/>
  <c r="CR66" i="19" s="1"/>
  <c r="AM66" i="19"/>
  <c r="BN66" i="19" s="1"/>
  <c r="CO66" i="19" s="1"/>
  <c r="AJ66" i="19"/>
  <c r="BK66" i="19" s="1"/>
  <c r="CL66" i="19" s="1"/>
  <c r="AI66" i="19"/>
  <c r="BJ66" i="19" s="1"/>
  <c r="CK66" i="19" s="1"/>
  <c r="AH66" i="19"/>
  <c r="BI66" i="19" s="1"/>
  <c r="CJ66" i="19" s="1"/>
  <c r="AF66" i="19"/>
  <c r="BG66" i="19" s="1"/>
  <c r="CH66" i="19" s="1"/>
  <c r="AD66" i="19"/>
  <c r="AC66" i="19"/>
  <c r="AB66" i="19"/>
  <c r="AA66" i="19"/>
  <c r="Z66" i="19"/>
  <c r="Y66" i="19"/>
  <c r="X66" i="19"/>
  <c r="W66" i="19"/>
  <c r="V66" i="19"/>
  <c r="U66" i="19"/>
  <c r="T66" i="19"/>
  <c r="S66" i="19"/>
  <c r="R66" i="19"/>
  <c r="Q66" i="19"/>
  <c r="P66" i="19"/>
  <c r="O66" i="19"/>
  <c r="N66" i="19"/>
  <c r="M66" i="19"/>
  <c r="L66" i="19"/>
  <c r="K66" i="19"/>
  <c r="J66" i="19"/>
  <c r="I66" i="19"/>
  <c r="H66" i="19"/>
  <c r="G66" i="19"/>
  <c r="F66" i="19"/>
  <c r="E66" i="19"/>
  <c r="C66" i="19"/>
  <c r="B66" i="19"/>
  <c r="A66" i="19"/>
  <c r="HV65" i="19"/>
  <c r="HU65" i="19"/>
  <c r="HT65" i="19"/>
  <c r="HS65" i="19"/>
  <c r="HR65" i="19"/>
  <c r="HQ65" i="19"/>
  <c r="HP65" i="19"/>
  <c r="HO65" i="19"/>
  <c r="HN65" i="19"/>
  <c r="HM65" i="19"/>
  <c r="HL65" i="19"/>
  <c r="HK65" i="19"/>
  <c r="HI65" i="19"/>
  <c r="HH65" i="19"/>
  <c r="HG65" i="19"/>
  <c r="HF65" i="19"/>
  <c r="HE65" i="19"/>
  <c r="HD65" i="19"/>
  <c r="HC65" i="19"/>
  <c r="HB65" i="19"/>
  <c r="HA65" i="19"/>
  <c r="GZ65" i="19"/>
  <c r="GY65" i="19"/>
  <c r="GX65" i="19"/>
  <c r="GV65" i="19"/>
  <c r="GU65" i="19"/>
  <c r="GT65" i="19"/>
  <c r="GS65" i="19"/>
  <c r="GR65" i="19"/>
  <c r="GQ65" i="19"/>
  <c r="GP65" i="19"/>
  <c r="GO65" i="19"/>
  <c r="GN65" i="19"/>
  <c r="GM65" i="19"/>
  <c r="GL65" i="19"/>
  <c r="GK65" i="19"/>
  <c r="GJ65" i="19"/>
  <c r="GI65" i="19"/>
  <c r="GH65" i="19"/>
  <c r="GG65" i="19"/>
  <c r="GF65" i="19"/>
  <c r="GE65" i="19"/>
  <c r="GD65" i="19"/>
  <c r="GC65" i="19"/>
  <c r="GB65" i="19"/>
  <c r="GA65" i="19"/>
  <c r="FZ65" i="19"/>
  <c r="FY65" i="19"/>
  <c r="FX65" i="19"/>
  <c r="FW65" i="19"/>
  <c r="FV65" i="19"/>
  <c r="FU65" i="19"/>
  <c r="FT65" i="19"/>
  <c r="FS65" i="19"/>
  <c r="FR65" i="19"/>
  <c r="FQ65" i="19"/>
  <c r="FP65" i="19"/>
  <c r="FO65" i="19"/>
  <c r="FN65" i="19"/>
  <c r="FM65" i="19"/>
  <c r="FL65" i="19"/>
  <c r="FK65" i="19"/>
  <c r="FJ65" i="19"/>
  <c r="FI65" i="19"/>
  <c r="FH65" i="19"/>
  <c r="FG65" i="19"/>
  <c r="FF65" i="19"/>
  <c r="FE65" i="19"/>
  <c r="FD65" i="19"/>
  <c r="FC65" i="19"/>
  <c r="FB65" i="19"/>
  <c r="FA65" i="19"/>
  <c r="EZ65" i="19"/>
  <c r="EY65" i="19"/>
  <c r="EX65" i="19"/>
  <c r="EW65" i="19"/>
  <c r="EV65" i="19"/>
  <c r="EU65" i="19"/>
  <c r="ET65" i="19"/>
  <c r="ES65" i="19"/>
  <c r="ER65" i="19"/>
  <c r="EQ65" i="19"/>
  <c r="EP65" i="19"/>
  <c r="EO65" i="19"/>
  <c r="EN65" i="19"/>
  <c r="EM65" i="19"/>
  <c r="EL65" i="19"/>
  <c r="EK65" i="19"/>
  <c r="EJ65" i="19"/>
  <c r="EH65" i="19"/>
  <c r="EG65" i="19"/>
  <c r="EF65" i="19"/>
  <c r="EE65" i="19"/>
  <c r="ED65" i="19"/>
  <c r="EC65" i="19"/>
  <c r="EB65" i="19"/>
  <c r="EA65" i="19"/>
  <c r="DZ65" i="19"/>
  <c r="DY65" i="19"/>
  <c r="DX65" i="19"/>
  <c r="DW65" i="19"/>
  <c r="DV65" i="19"/>
  <c r="DU65" i="19"/>
  <c r="DT65" i="19"/>
  <c r="DS65" i="19"/>
  <c r="DR65" i="19"/>
  <c r="DQ65" i="19"/>
  <c r="DP65" i="19"/>
  <c r="DO65" i="19"/>
  <c r="DN65" i="19"/>
  <c r="DM65" i="19"/>
  <c r="DL65" i="19"/>
  <c r="DK65" i="19"/>
  <c r="DJ65" i="19"/>
  <c r="DI65" i="19"/>
  <c r="BU65" i="19"/>
  <c r="CV65" i="19" s="1"/>
  <c r="BT65" i="19"/>
  <c r="CU65" i="19" s="1"/>
  <c r="BQ65" i="19"/>
  <c r="CR65" i="19" s="1"/>
  <c r="BE65" i="19"/>
  <c r="CF65" i="19" s="1"/>
  <c r="DG65" i="19" s="1"/>
  <c r="BD65" i="19"/>
  <c r="CE65" i="19" s="1"/>
  <c r="DF65" i="19" s="1"/>
  <c r="BC65" i="19"/>
  <c r="CD65" i="19" s="1"/>
  <c r="DE65" i="19" s="1"/>
  <c r="AZ65" i="19"/>
  <c r="CA65" i="19" s="1"/>
  <c r="DB65" i="19" s="1"/>
  <c r="AY65" i="19"/>
  <c r="BZ65" i="19" s="1"/>
  <c r="DA65" i="19" s="1"/>
  <c r="AW65" i="19"/>
  <c r="BX65" i="19" s="1"/>
  <c r="CY65" i="19" s="1"/>
  <c r="AV65" i="19"/>
  <c r="BW65" i="19" s="1"/>
  <c r="CX65" i="19" s="1"/>
  <c r="AT65" i="19"/>
  <c r="AS65" i="19"/>
  <c r="AR65" i="19"/>
  <c r="BS65" i="19" s="1"/>
  <c r="CT65" i="19" s="1"/>
  <c r="AP65" i="19"/>
  <c r="AM65" i="19"/>
  <c r="BN65" i="19" s="1"/>
  <c r="CO65" i="19" s="1"/>
  <c r="AJ65" i="19"/>
  <c r="BK65" i="19" s="1"/>
  <c r="CL65" i="19" s="1"/>
  <c r="AI65" i="19"/>
  <c r="BJ65" i="19" s="1"/>
  <c r="CK65" i="19" s="1"/>
  <c r="AH65" i="19"/>
  <c r="BI65" i="19" s="1"/>
  <c r="CJ65" i="19" s="1"/>
  <c r="AF65" i="19"/>
  <c r="BG65" i="19" s="1"/>
  <c r="CH65" i="19" s="1"/>
  <c r="AD65" i="19"/>
  <c r="AC65" i="19"/>
  <c r="AB65" i="19"/>
  <c r="AA65" i="19"/>
  <c r="Z65" i="19"/>
  <c r="Y65" i="19"/>
  <c r="X65" i="19"/>
  <c r="W65" i="19"/>
  <c r="V65" i="19"/>
  <c r="U65" i="19"/>
  <c r="T65" i="19"/>
  <c r="S65" i="19"/>
  <c r="R65" i="19"/>
  <c r="Q65" i="19"/>
  <c r="P65" i="19"/>
  <c r="O65" i="19"/>
  <c r="N65" i="19"/>
  <c r="M65" i="19"/>
  <c r="L65" i="19"/>
  <c r="K65" i="19"/>
  <c r="J65" i="19"/>
  <c r="I65" i="19"/>
  <c r="H65" i="19"/>
  <c r="G65" i="19"/>
  <c r="F65" i="19"/>
  <c r="E65" i="19"/>
  <c r="C65" i="19"/>
  <c r="B65" i="19"/>
  <c r="A65" i="19"/>
  <c r="HV64" i="19"/>
  <c r="HU64" i="19"/>
  <c r="HT64" i="19"/>
  <c r="HS64" i="19"/>
  <c r="HR64" i="19"/>
  <c r="HQ64" i="19"/>
  <c r="HP64" i="19"/>
  <c r="HO64" i="19"/>
  <c r="HN64" i="19"/>
  <c r="HM64" i="19"/>
  <c r="HL64" i="19"/>
  <c r="HK64" i="19"/>
  <c r="HI64" i="19"/>
  <c r="HH64" i="19"/>
  <c r="HG64" i="19"/>
  <c r="HF64" i="19"/>
  <c r="HE64" i="19"/>
  <c r="HD64" i="19"/>
  <c r="HC64" i="19"/>
  <c r="HB64" i="19"/>
  <c r="HA64" i="19"/>
  <c r="GZ64" i="19"/>
  <c r="GY64" i="19"/>
  <c r="GX64" i="19"/>
  <c r="GV64" i="19"/>
  <c r="GU64" i="19"/>
  <c r="GT64" i="19"/>
  <c r="GS64" i="19"/>
  <c r="GR64" i="19"/>
  <c r="GQ64" i="19"/>
  <c r="GP64" i="19"/>
  <c r="GO64" i="19"/>
  <c r="GN64" i="19"/>
  <c r="GM64" i="19"/>
  <c r="GL64" i="19"/>
  <c r="GK64" i="19"/>
  <c r="GJ64" i="19"/>
  <c r="GI64" i="19"/>
  <c r="GH64" i="19"/>
  <c r="GG64" i="19"/>
  <c r="GF64" i="19"/>
  <c r="GE64" i="19"/>
  <c r="GD64" i="19"/>
  <c r="GC64" i="19"/>
  <c r="GB64" i="19"/>
  <c r="GA64" i="19"/>
  <c r="FZ64" i="19"/>
  <c r="FY64" i="19"/>
  <c r="FX64" i="19"/>
  <c r="FW64" i="19"/>
  <c r="FV64" i="19"/>
  <c r="FU64" i="19"/>
  <c r="FT64" i="19"/>
  <c r="FS64" i="19"/>
  <c r="FR64" i="19"/>
  <c r="FQ64" i="19"/>
  <c r="FP64" i="19"/>
  <c r="FO64" i="19"/>
  <c r="FN64" i="19"/>
  <c r="FM64" i="19"/>
  <c r="FL64" i="19"/>
  <c r="FK64" i="19"/>
  <c r="FJ64" i="19"/>
  <c r="FI64" i="19"/>
  <c r="FH64" i="19"/>
  <c r="FG64" i="19"/>
  <c r="FF64" i="19"/>
  <c r="FE64" i="19"/>
  <c r="FD64" i="19"/>
  <c r="FC64" i="19"/>
  <c r="FB64" i="19"/>
  <c r="FA64" i="19"/>
  <c r="EZ64" i="19"/>
  <c r="EY64" i="19"/>
  <c r="EX64" i="19"/>
  <c r="EW64" i="19"/>
  <c r="EV64" i="19"/>
  <c r="EU64" i="19"/>
  <c r="ET64" i="19"/>
  <c r="ES64" i="19"/>
  <c r="ER64" i="19"/>
  <c r="EQ64" i="19"/>
  <c r="EP64" i="19"/>
  <c r="EO64" i="19"/>
  <c r="EN64" i="19"/>
  <c r="EM64" i="19"/>
  <c r="EL64" i="19"/>
  <c r="EK64" i="19"/>
  <c r="EJ64" i="19"/>
  <c r="EH64" i="19"/>
  <c r="EG64" i="19"/>
  <c r="EF64" i="19"/>
  <c r="EE64" i="19"/>
  <c r="ED64" i="19"/>
  <c r="EC64" i="19"/>
  <c r="EB64" i="19"/>
  <c r="EA64" i="19"/>
  <c r="DZ64" i="19"/>
  <c r="DY64" i="19"/>
  <c r="DX64" i="19"/>
  <c r="DW64" i="19"/>
  <c r="DV64" i="19"/>
  <c r="DU64" i="19"/>
  <c r="DT64" i="19"/>
  <c r="DS64" i="19"/>
  <c r="DR64" i="19"/>
  <c r="DQ64" i="19"/>
  <c r="DP64" i="19"/>
  <c r="DO64" i="19"/>
  <c r="DN64" i="19"/>
  <c r="DM64" i="19"/>
  <c r="DL64" i="19"/>
  <c r="DK64" i="19"/>
  <c r="DJ64" i="19"/>
  <c r="DI64" i="19"/>
  <c r="CJ64" i="19"/>
  <c r="BE64" i="19"/>
  <c r="CF64" i="19" s="1"/>
  <c r="DG64" i="19" s="1"/>
  <c r="BD64" i="19"/>
  <c r="CE64" i="19" s="1"/>
  <c r="DF64" i="19" s="1"/>
  <c r="BC64" i="19"/>
  <c r="CD64" i="19" s="1"/>
  <c r="DE64" i="19" s="1"/>
  <c r="BB64" i="19"/>
  <c r="CC64" i="19" s="1"/>
  <c r="DD64" i="19" s="1"/>
  <c r="AZ64" i="19"/>
  <c r="CA64" i="19" s="1"/>
  <c r="DB64" i="19" s="1"/>
  <c r="AS64" i="19"/>
  <c r="BT64" i="19" s="1"/>
  <c r="CU64" i="19" s="1"/>
  <c r="AM64" i="19"/>
  <c r="BN64" i="19" s="1"/>
  <c r="CO64" i="19" s="1"/>
  <c r="AI64" i="19"/>
  <c r="BJ64" i="19" s="1"/>
  <c r="CK64" i="19" s="1"/>
  <c r="AH64" i="19"/>
  <c r="BI64" i="19" s="1"/>
  <c r="AF64" i="19"/>
  <c r="BG64" i="19" s="1"/>
  <c r="CH64" i="19" s="1"/>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C64" i="19"/>
  <c r="B64" i="19"/>
  <c r="A64" i="19"/>
  <c r="HV63" i="19"/>
  <c r="HU63" i="19"/>
  <c r="HT63" i="19"/>
  <c r="HS63" i="19"/>
  <c r="HR63" i="19"/>
  <c r="HQ63" i="19"/>
  <c r="HP63" i="19"/>
  <c r="HO63" i="19"/>
  <c r="HN63" i="19"/>
  <c r="HM63" i="19"/>
  <c r="HL63" i="19"/>
  <c r="HK63" i="19"/>
  <c r="HI63" i="19"/>
  <c r="HH63" i="19"/>
  <c r="HG63" i="19"/>
  <c r="HF63" i="19"/>
  <c r="HE63" i="19"/>
  <c r="HD63" i="19"/>
  <c r="HC63" i="19"/>
  <c r="HB63" i="19"/>
  <c r="HA63" i="19"/>
  <c r="GZ63" i="19"/>
  <c r="GY63" i="19"/>
  <c r="GX63" i="19"/>
  <c r="GV63" i="19"/>
  <c r="GU63" i="19"/>
  <c r="GT63" i="19"/>
  <c r="GS63" i="19"/>
  <c r="GR63" i="19"/>
  <c r="GQ63" i="19"/>
  <c r="GP63" i="19"/>
  <c r="GO63" i="19"/>
  <c r="GN63" i="19"/>
  <c r="GM63" i="19"/>
  <c r="GL63" i="19"/>
  <c r="GK63" i="19"/>
  <c r="GJ63" i="19"/>
  <c r="GI63" i="19"/>
  <c r="GH63" i="19"/>
  <c r="GG63" i="19"/>
  <c r="GF63" i="19"/>
  <c r="GE63" i="19"/>
  <c r="GD63" i="19"/>
  <c r="GC63" i="19"/>
  <c r="GB63" i="19"/>
  <c r="GA63" i="19"/>
  <c r="FZ63" i="19"/>
  <c r="FY63" i="19"/>
  <c r="FX63" i="19"/>
  <c r="FW63" i="19"/>
  <c r="FV63" i="19"/>
  <c r="FU63" i="19"/>
  <c r="FT63" i="19"/>
  <c r="FS63" i="19"/>
  <c r="FR63" i="19"/>
  <c r="FQ63" i="19"/>
  <c r="FP63" i="19"/>
  <c r="FO63" i="19"/>
  <c r="FN63" i="19"/>
  <c r="FM63" i="19"/>
  <c r="FL63" i="19"/>
  <c r="FK63" i="19"/>
  <c r="FJ63" i="19"/>
  <c r="FI63"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E63" i="19"/>
  <c r="CH63" i="19"/>
  <c r="BE63" i="19"/>
  <c r="CF63" i="19" s="1"/>
  <c r="DG63" i="19" s="1"/>
  <c r="BD63" i="19"/>
  <c r="CE63" i="19" s="1"/>
  <c r="DF63" i="19" s="1"/>
  <c r="BC63" i="19"/>
  <c r="CD63" i="19" s="1"/>
  <c r="AZ63" i="19"/>
  <c r="CA63" i="19" s="1"/>
  <c r="DB63" i="19" s="1"/>
  <c r="AS63" i="19"/>
  <c r="BT63" i="19" s="1"/>
  <c r="CU63" i="19" s="1"/>
  <c r="AM63" i="19"/>
  <c r="BN63" i="19" s="1"/>
  <c r="CO63" i="19" s="1"/>
  <c r="AI63" i="19"/>
  <c r="BJ63" i="19" s="1"/>
  <c r="CK63" i="19" s="1"/>
  <c r="AH63" i="19"/>
  <c r="BI63" i="19" s="1"/>
  <c r="CJ63" i="19" s="1"/>
  <c r="AF63" i="19"/>
  <c r="BG63" i="19" s="1"/>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C63" i="19"/>
  <c r="B63" i="19"/>
  <c r="A63" i="19"/>
  <c r="HV62" i="19"/>
  <c r="HU62" i="19"/>
  <c r="HT62" i="19"/>
  <c r="HS62" i="19"/>
  <c r="HR62" i="19"/>
  <c r="HQ62" i="19"/>
  <c r="HP62" i="19"/>
  <c r="HO62" i="19"/>
  <c r="HN62" i="19"/>
  <c r="HM62" i="19"/>
  <c r="HL62" i="19"/>
  <c r="HK62" i="19"/>
  <c r="HI62" i="19"/>
  <c r="HH62" i="19"/>
  <c r="HG62" i="19"/>
  <c r="HF62" i="19"/>
  <c r="HE62" i="19"/>
  <c r="HD62" i="19"/>
  <c r="HC62" i="19"/>
  <c r="HB62" i="19"/>
  <c r="HA62" i="19"/>
  <c r="GZ62" i="19"/>
  <c r="GY62" i="19"/>
  <c r="GX62" i="19"/>
  <c r="AO62" i="19" s="1"/>
  <c r="BP62" i="19" s="1"/>
  <c r="CQ62" i="19" s="1"/>
  <c r="GV62" i="19"/>
  <c r="GU62" i="19"/>
  <c r="GT62" i="19"/>
  <c r="GS62" i="19"/>
  <c r="GR62" i="19"/>
  <c r="GQ62" i="19"/>
  <c r="GP62" i="19"/>
  <c r="GO62" i="19"/>
  <c r="GN62" i="19"/>
  <c r="GM62" i="19"/>
  <c r="GL62" i="19"/>
  <c r="GK62" i="19"/>
  <c r="GJ62" i="19"/>
  <c r="GI62" i="19"/>
  <c r="GH62" i="19"/>
  <c r="GG62" i="19"/>
  <c r="GF62" i="19"/>
  <c r="GE62" i="19"/>
  <c r="GD62" i="19"/>
  <c r="GC62" i="19"/>
  <c r="GB62" i="19"/>
  <c r="GA62" i="19"/>
  <c r="FZ62" i="19"/>
  <c r="FY62" i="19"/>
  <c r="FX62" i="19"/>
  <c r="FW62" i="19"/>
  <c r="FV62" i="19"/>
  <c r="FU62" i="19"/>
  <c r="FT62" i="19"/>
  <c r="FS62" i="19"/>
  <c r="FR62" i="19"/>
  <c r="FQ62" i="19"/>
  <c r="FP62" i="19"/>
  <c r="FO62" i="19"/>
  <c r="FN62" i="19"/>
  <c r="FM62" i="19"/>
  <c r="FL62" i="19"/>
  <c r="FK62" i="19"/>
  <c r="FJ62" i="19"/>
  <c r="FI62" i="19"/>
  <c r="FH62" i="19"/>
  <c r="FG62" i="19"/>
  <c r="FF62" i="19"/>
  <c r="FE62" i="19"/>
  <c r="FD62" i="19"/>
  <c r="FC62" i="19"/>
  <c r="FB62" i="19"/>
  <c r="FA62" i="19"/>
  <c r="EZ62" i="19"/>
  <c r="EY62" i="19"/>
  <c r="EX62" i="19"/>
  <c r="EW62" i="19"/>
  <c r="EV62" i="19"/>
  <c r="EU62" i="19"/>
  <c r="ET62" i="19"/>
  <c r="ES62" i="19"/>
  <c r="ER62" i="19"/>
  <c r="EQ62" i="19"/>
  <c r="EP62" i="19"/>
  <c r="EO62" i="19"/>
  <c r="EN62" i="19"/>
  <c r="EM62" i="19"/>
  <c r="EL62" i="19"/>
  <c r="EK62" i="19"/>
  <c r="EJ62" i="19"/>
  <c r="EH62" i="19"/>
  <c r="EG62" i="19"/>
  <c r="EF62" i="19"/>
  <c r="EE62" i="19"/>
  <c r="ED62" i="19"/>
  <c r="EC62" i="19"/>
  <c r="EB62" i="19"/>
  <c r="EA62" i="19"/>
  <c r="DZ62" i="19"/>
  <c r="DY62" i="19"/>
  <c r="DX62" i="19"/>
  <c r="DW62" i="19"/>
  <c r="DV62" i="19"/>
  <c r="DU62" i="19"/>
  <c r="DT62" i="19"/>
  <c r="DS62" i="19"/>
  <c r="DR62" i="19"/>
  <c r="DQ62" i="19"/>
  <c r="DP62" i="19"/>
  <c r="DO62" i="19"/>
  <c r="DN62" i="19"/>
  <c r="DM62" i="19"/>
  <c r="DL62" i="19"/>
  <c r="DK62" i="19"/>
  <c r="DJ62" i="19"/>
  <c r="DI62" i="19"/>
  <c r="BE62" i="19"/>
  <c r="CF62" i="19" s="1"/>
  <c r="DG62" i="19" s="1"/>
  <c r="BD62" i="19"/>
  <c r="CE62" i="19" s="1"/>
  <c r="DF62" i="19" s="1"/>
  <c r="BC62" i="19"/>
  <c r="CD62" i="19" s="1"/>
  <c r="DE62" i="19" s="1"/>
  <c r="BB62" i="19"/>
  <c r="CC62" i="19" s="1"/>
  <c r="DD62" i="19" s="1"/>
  <c r="AZ62" i="19"/>
  <c r="CA62" i="19" s="1"/>
  <c r="DB62" i="19" s="1"/>
  <c r="AY62" i="19"/>
  <c r="BZ62" i="19" s="1"/>
  <c r="DA62" i="19" s="1"/>
  <c r="AX62" i="19"/>
  <c r="BY62" i="19" s="1"/>
  <c r="CZ62" i="19" s="1"/>
  <c r="AW62" i="19"/>
  <c r="BX62" i="19" s="1"/>
  <c r="CY62" i="19" s="1"/>
  <c r="AV62" i="19"/>
  <c r="BW62" i="19" s="1"/>
  <c r="CX62" i="19" s="1"/>
  <c r="AU62" i="19"/>
  <c r="BV62" i="19" s="1"/>
  <c r="CW62" i="19" s="1"/>
  <c r="AT62" i="19"/>
  <c r="BU62" i="19" s="1"/>
  <c r="CV62" i="19" s="1"/>
  <c r="AS62" i="19"/>
  <c r="BT62" i="19" s="1"/>
  <c r="CU62" i="19" s="1"/>
  <c r="AR62" i="19"/>
  <c r="BS62" i="19" s="1"/>
  <c r="CT62" i="19" s="1"/>
  <c r="AM62" i="19"/>
  <c r="BN62" i="19" s="1"/>
  <c r="CO62" i="19" s="1"/>
  <c r="AJ62" i="19"/>
  <c r="BK62" i="19" s="1"/>
  <c r="CL62" i="19" s="1"/>
  <c r="AI62" i="19"/>
  <c r="BJ62" i="19" s="1"/>
  <c r="CK62" i="19" s="1"/>
  <c r="AH62" i="19"/>
  <c r="BI62" i="19" s="1"/>
  <c r="CJ62" i="19" s="1"/>
  <c r="AF62" i="19"/>
  <c r="BG62" i="19" s="1"/>
  <c r="CH62" i="19" s="1"/>
  <c r="AD62" i="19"/>
  <c r="AC62" i="19"/>
  <c r="AB62" i="19"/>
  <c r="AA62" i="19"/>
  <c r="Z62" i="19"/>
  <c r="Y62" i="19"/>
  <c r="X62" i="19"/>
  <c r="W62" i="19"/>
  <c r="V62" i="19"/>
  <c r="U62" i="19"/>
  <c r="T62" i="19"/>
  <c r="S62" i="19"/>
  <c r="R62" i="19"/>
  <c r="Q62" i="19"/>
  <c r="P62" i="19"/>
  <c r="O62" i="19"/>
  <c r="N62" i="19"/>
  <c r="M62" i="19"/>
  <c r="L62" i="19"/>
  <c r="K62" i="19"/>
  <c r="J62" i="19"/>
  <c r="I62" i="19"/>
  <c r="H62" i="19"/>
  <c r="G62" i="19"/>
  <c r="F62" i="19"/>
  <c r="E62" i="19"/>
  <c r="C62" i="19"/>
  <c r="B62" i="19"/>
  <c r="A62" i="19"/>
  <c r="HV61" i="19"/>
  <c r="HU61" i="19"/>
  <c r="HT61" i="19"/>
  <c r="HS61" i="19"/>
  <c r="HR61" i="19"/>
  <c r="HQ61" i="19"/>
  <c r="HP61" i="19"/>
  <c r="HO61" i="19"/>
  <c r="HN61" i="19"/>
  <c r="HM61" i="19"/>
  <c r="HL61" i="19"/>
  <c r="HK61" i="19"/>
  <c r="HI61" i="19"/>
  <c r="HH61" i="19"/>
  <c r="HG61" i="19"/>
  <c r="HF61" i="19"/>
  <c r="HE61" i="19"/>
  <c r="HD61" i="19"/>
  <c r="HC61" i="19"/>
  <c r="HB61" i="19"/>
  <c r="HA61" i="19"/>
  <c r="GZ61" i="19"/>
  <c r="GY61" i="19"/>
  <c r="GX61" i="19"/>
  <c r="GV61" i="19"/>
  <c r="GU61" i="19"/>
  <c r="GT61" i="19"/>
  <c r="GS61" i="19"/>
  <c r="GR61" i="19"/>
  <c r="GQ61" i="19"/>
  <c r="GP61" i="19"/>
  <c r="GO61" i="19"/>
  <c r="GN61" i="19"/>
  <c r="GM61" i="19"/>
  <c r="GL61" i="19"/>
  <c r="GK61" i="19"/>
  <c r="GJ61" i="19"/>
  <c r="GI61" i="19"/>
  <c r="GH61" i="19"/>
  <c r="GG61" i="19"/>
  <c r="GF61" i="19"/>
  <c r="GE61" i="19"/>
  <c r="GD61" i="19"/>
  <c r="GC61" i="19"/>
  <c r="GB61" i="19"/>
  <c r="GA61" i="19"/>
  <c r="FZ61" i="19"/>
  <c r="FY61" i="19"/>
  <c r="FX61" i="19"/>
  <c r="FW61" i="19"/>
  <c r="FV61" i="19"/>
  <c r="FU61" i="19"/>
  <c r="FT61" i="19"/>
  <c r="FS61" i="19"/>
  <c r="FR61" i="19"/>
  <c r="FQ61" i="19"/>
  <c r="FP61" i="19"/>
  <c r="FO61" i="19"/>
  <c r="FN61" i="19"/>
  <c r="FM61" i="19"/>
  <c r="FL61" i="19"/>
  <c r="FK61" i="19"/>
  <c r="FJ61" i="19"/>
  <c r="FI61" i="19"/>
  <c r="FH61" i="19"/>
  <c r="FG61" i="19"/>
  <c r="FF61" i="19"/>
  <c r="FE61" i="19"/>
  <c r="FD61" i="19"/>
  <c r="FC61" i="19"/>
  <c r="FB61" i="19"/>
  <c r="FA61" i="19"/>
  <c r="EZ61" i="19"/>
  <c r="EY61" i="19"/>
  <c r="EX61" i="19"/>
  <c r="EW61" i="19"/>
  <c r="EV61" i="19"/>
  <c r="EU61" i="19"/>
  <c r="ET61" i="19"/>
  <c r="ES61" i="19"/>
  <c r="ER61" i="19"/>
  <c r="EQ61" i="19"/>
  <c r="EP61" i="19"/>
  <c r="EO61" i="19"/>
  <c r="EN61" i="19"/>
  <c r="EM61" i="19"/>
  <c r="EL61" i="19"/>
  <c r="EK61" i="19"/>
  <c r="EJ61" i="19"/>
  <c r="EH61" i="19"/>
  <c r="EG61" i="19"/>
  <c r="EF61" i="19"/>
  <c r="EE61" i="19"/>
  <c r="ED61" i="19"/>
  <c r="EC61" i="19"/>
  <c r="EB61" i="19"/>
  <c r="EA61" i="19"/>
  <c r="DZ61" i="19"/>
  <c r="DY61" i="19"/>
  <c r="DX61" i="19"/>
  <c r="DW61" i="19"/>
  <c r="DV61" i="19"/>
  <c r="DU61" i="19"/>
  <c r="DT61" i="19"/>
  <c r="DS61" i="19"/>
  <c r="DR61" i="19"/>
  <c r="DQ61" i="19"/>
  <c r="DP61" i="19"/>
  <c r="DO61" i="19"/>
  <c r="DN61" i="19"/>
  <c r="DM61" i="19"/>
  <c r="DL61" i="19"/>
  <c r="DK61" i="19"/>
  <c r="DJ61" i="19"/>
  <c r="DI61" i="19"/>
  <c r="CL61" i="19"/>
  <c r="BT61" i="19"/>
  <c r="CU61" i="19" s="1"/>
  <c r="BE61" i="19"/>
  <c r="CF61" i="19" s="1"/>
  <c r="DG61" i="19" s="1"/>
  <c r="BD61" i="19"/>
  <c r="CE61" i="19" s="1"/>
  <c r="DF61" i="19" s="1"/>
  <c r="BC61" i="19"/>
  <c r="CD61" i="19" s="1"/>
  <c r="DE61" i="19" s="1"/>
  <c r="BB61" i="19"/>
  <c r="CC61" i="19" s="1"/>
  <c r="DD61" i="19" s="1"/>
  <c r="AZ61" i="19"/>
  <c r="CA61" i="19" s="1"/>
  <c r="DB61" i="19" s="1"/>
  <c r="AY61" i="19"/>
  <c r="BZ61" i="19" s="1"/>
  <c r="DA61" i="19" s="1"/>
  <c r="AX61" i="19"/>
  <c r="BY61" i="19" s="1"/>
  <c r="CZ61" i="19" s="1"/>
  <c r="AW61" i="19"/>
  <c r="BX61" i="19" s="1"/>
  <c r="CY61" i="19" s="1"/>
  <c r="AV61" i="19"/>
  <c r="BW61" i="19" s="1"/>
  <c r="CX61" i="19" s="1"/>
  <c r="AU61" i="19"/>
  <c r="BV61" i="19" s="1"/>
  <c r="CW61" i="19" s="1"/>
  <c r="AT61" i="19"/>
  <c r="BU61" i="19" s="1"/>
  <c r="CV61" i="19" s="1"/>
  <c r="AS61" i="19"/>
  <c r="AR61" i="19"/>
  <c r="BS61" i="19" s="1"/>
  <c r="CT61" i="19" s="1"/>
  <c r="AM61" i="19"/>
  <c r="BN61" i="19" s="1"/>
  <c r="CO61" i="19" s="1"/>
  <c r="AJ61" i="19"/>
  <c r="BK61" i="19" s="1"/>
  <c r="AI61" i="19"/>
  <c r="BJ61" i="19" s="1"/>
  <c r="CK61" i="19" s="1"/>
  <c r="AH61" i="19"/>
  <c r="BI61" i="19" s="1"/>
  <c r="CJ61" i="19" s="1"/>
  <c r="AF61" i="19"/>
  <c r="BG61" i="19" s="1"/>
  <c r="CH61" i="19" s="1"/>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C61" i="19"/>
  <c r="B61" i="19"/>
  <c r="A61" i="19"/>
  <c r="HV60" i="19"/>
  <c r="HU60" i="19"/>
  <c r="HT60" i="19"/>
  <c r="HS60" i="19"/>
  <c r="HR60" i="19"/>
  <c r="HQ60" i="19"/>
  <c r="HP60" i="19"/>
  <c r="HO60" i="19"/>
  <c r="HN60" i="19"/>
  <c r="HM60" i="19"/>
  <c r="HL60" i="19"/>
  <c r="HK60" i="19"/>
  <c r="HI60" i="19"/>
  <c r="HH60" i="19"/>
  <c r="HG60" i="19"/>
  <c r="HF60" i="19"/>
  <c r="HE60" i="19"/>
  <c r="HD60" i="19"/>
  <c r="HC60" i="19"/>
  <c r="HB60" i="19"/>
  <c r="HA60" i="19"/>
  <c r="GZ60" i="19"/>
  <c r="GY60" i="19"/>
  <c r="GX60" i="19"/>
  <c r="GV60" i="19"/>
  <c r="GU60" i="19"/>
  <c r="GT60" i="19"/>
  <c r="GS60" i="19"/>
  <c r="GR60" i="19"/>
  <c r="GQ60" i="19"/>
  <c r="GP60" i="19"/>
  <c r="GO60" i="19"/>
  <c r="GN60" i="19"/>
  <c r="GM60" i="19"/>
  <c r="GL60" i="19"/>
  <c r="GK60" i="19"/>
  <c r="GJ60" i="19"/>
  <c r="GI60" i="19"/>
  <c r="GH60" i="19"/>
  <c r="GG60" i="19"/>
  <c r="GF60" i="19"/>
  <c r="GE60" i="19"/>
  <c r="GD60" i="19"/>
  <c r="GC60" i="19"/>
  <c r="GB60" i="19"/>
  <c r="GA60" i="19"/>
  <c r="FZ60" i="19"/>
  <c r="FY60" i="19"/>
  <c r="FX60" i="19"/>
  <c r="FW60" i="19"/>
  <c r="FV60" i="19"/>
  <c r="FU60" i="19"/>
  <c r="FT60" i="19"/>
  <c r="FS60" i="19"/>
  <c r="FR60" i="19"/>
  <c r="FQ60" i="19"/>
  <c r="FP60" i="19"/>
  <c r="FO60" i="19"/>
  <c r="FN60" i="19"/>
  <c r="FM60" i="19"/>
  <c r="FL60" i="19"/>
  <c r="FK60" i="19"/>
  <c r="FJ60" i="19"/>
  <c r="FI60" i="19"/>
  <c r="FH60" i="19"/>
  <c r="FG60" i="19"/>
  <c r="FF60" i="19"/>
  <c r="FE60" i="19"/>
  <c r="FD60" i="19"/>
  <c r="FC60" i="19"/>
  <c r="FB60" i="19"/>
  <c r="FA60" i="19"/>
  <c r="EZ60" i="19"/>
  <c r="EY60" i="19"/>
  <c r="EX60" i="19"/>
  <c r="EW60" i="19"/>
  <c r="EV60" i="19"/>
  <c r="EU60" i="19"/>
  <c r="ET60" i="19"/>
  <c r="ES60" i="19"/>
  <c r="ER60" i="19"/>
  <c r="EQ60" i="19"/>
  <c r="EP60" i="19"/>
  <c r="EO60" i="19"/>
  <c r="EN60" i="19"/>
  <c r="EM60" i="19"/>
  <c r="EL60" i="19"/>
  <c r="EK60" i="19"/>
  <c r="EJ60" i="19"/>
  <c r="EH60" i="19"/>
  <c r="EG60" i="19"/>
  <c r="EF60" i="19"/>
  <c r="EE60" i="19"/>
  <c r="ED60" i="19"/>
  <c r="EC60" i="19"/>
  <c r="EB60" i="19"/>
  <c r="EA60" i="19"/>
  <c r="DZ60" i="19"/>
  <c r="DY60" i="19"/>
  <c r="DX60" i="19"/>
  <c r="DW60" i="19"/>
  <c r="DV60" i="19"/>
  <c r="DU60" i="19"/>
  <c r="DT60" i="19"/>
  <c r="DS60" i="19"/>
  <c r="DR60" i="19"/>
  <c r="DQ60" i="19"/>
  <c r="DP60" i="19"/>
  <c r="DO60" i="19"/>
  <c r="DN60" i="19"/>
  <c r="DM60" i="19"/>
  <c r="DL60" i="19"/>
  <c r="DK60" i="19"/>
  <c r="DJ60" i="19"/>
  <c r="DI60" i="19"/>
  <c r="CE60" i="19"/>
  <c r="DF60" i="19" s="1"/>
  <c r="BW60" i="19"/>
  <c r="CX60" i="19" s="1"/>
  <c r="BT60" i="19"/>
  <c r="CU60" i="19" s="1"/>
  <c r="BM60" i="19"/>
  <c r="CN60" i="19" s="1"/>
  <c r="BE60" i="19"/>
  <c r="CF60" i="19" s="1"/>
  <c r="DG60" i="19" s="1"/>
  <c r="BD60" i="19"/>
  <c r="BC60" i="19"/>
  <c r="CD60" i="19" s="1"/>
  <c r="DE60" i="19" s="1"/>
  <c r="BB60" i="19"/>
  <c r="CC60" i="19" s="1"/>
  <c r="DD60" i="19" s="1"/>
  <c r="BA60" i="19"/>
  <c r="CB60" i="19" s="1"/>
  <c r="DC60" i="19" s="1"/>
  <c r="AZ60" i="19"/>
  <c r="CA60" i="19" s="1"/>
  <c r="DB60" i="19" s="1"/>
  <c r="AY60" i="19"/>
  <c r="BZ60" i="19" s="1"/>
  <c r="DA60" i="19" s="1"/>
  <c r="AX60" i="19"/>
  <c r="BY60" i="19" s="1"/>
  <c r="CZ60" i="19" s="1"/>
  <c r="AW60" i="19"/>
  <c r="BX60" i="19" s="1"/>
  <c r="CY60" i="19" s="1"/>
  <c r="AV60" i="19"/>
  <c r="AU60" i="19"/>
  <c r="BV60" i="19" s="1"/>
  <c r="CW60" i="19" s="1"/>
  <c r="AT60" i="19"/>
  <c r="BU60" i="19" s="1"/>
  <c r="CV60" i="19" s="1"/>
  <c r="AS60" i="19"/>
  <c r="AQ60" i="19"/>
  <c r="BR60" i="19" s="1"/>
  <c r="CS60" i="19" s="1"/>
  <c r="AP60" i="19"/>
  <c r="BQ60" i="19" s="1"/>
  <c r="CR60" i="19" s="1"/>
  <c r="AO60" i="19"/>
  <c r="BP60" i="19" s="1"/>
  <c r="CQ60" i="19" s="1"/>
  <c r="AN60" i="19"/>
  <c r="BO60" i="19" s="1"/>
  <c r="CP60" i="19" s="1"/>
  <c r="AL60" i="19"/>
  <c r="AK60" i="19"/>
  <c r="BL60" i="19" s="1"/>
  <c r="CM60" i="19" s="1"/>
  <c r="AF60" i="19"/>
  <c r="BG60" i="19" s="1"/>
  <c r="CH60" i="19" s="1"/>
  <c r="AD60" i="19"/>
  <c r="AC60" i="19"/>
  <c r="AB60" i="19"/>
  <c r="AA60" i="19"/>
  <c r="Z60" i="19"/>
  <c r="Y60" i="19"/>
  <c r="X60" i="19"/>
  <c r="W60" i="19"/>
  <c r="V60" i="19"/>
  <c r="U60" i="19"/>
  <c r="T60" i="19"/>
  <c r="S60" i="19"/>
  <c r="R60" i="19"/>
  <c r="Q60" i="19"/>
  <c r="P60" i="19"/>
  <c r="O60" i="19"/>
  <c r="N60" i="19"/>
  <c r="M60" i="19"/>
  <c r="L60" i="19"/>
  <c r="K60" i="19"/>
  <c r="J60" i="19"/>
  <c r="I60" i="19"/>
  <c r="H60" i="19"/>
  <c r="G60" i="19"/>
  <c r="F60" i="19"/>
  <c r="E60" i="19"/>
  <c r="C60" i="19"/>
  <c r="B60" i="19"/>
  <c r="A60" i="19"/>
  <c r="HV59" i="19"/>
  <c r="HU59" i="19"/>
  <c r="HT59" i="19"/>
  <c r="HS59" i="19"/>
  <c r="HR59" i="19"/>
  <c r="HQ59" i="19"/>
  <c r="HP59" i="19"/>
  <c r="HO59" i="19"/>
  <c r="HN59" i="19"/>
  <c r="HM59" i="19"/>
  <c r="HL59" i="19"/>
  <c r="HK59" i="19"/>
  <c r="HI59" i="19"/>
  <c r="HH59" i="19"/>
  <c r="HG59" i="19"/>
  <c r="HF59" i="19"/>
  <c r="HE59" i="19"/>
  <c r="HD59" i="19"/>
  <c r="HC59" i="19"/>
  <c r="HB59" i="19"/>
  <c r="HA59" i="19"/>
  <c r="GZ59" i="19"/>
  <c r="GY59" i="19"/>
  <c r="GX59" i="19"/>
  <c r="GV59" i="19"/>
  <c r="GU59" i="19"/>
  <c r="GT59" i="19"/>
  <c r="GS59" i="19"/>
  <c r="GR59" i="19"/>
  <c r="GQ59" i="19"/>
  <c r="GP59" i="19"/>
  <c r="GO59" i="19"/>
  <c r="GN59" i="19"/>
  <c r="GM59" i="19"/>
  <c r="GL59" i="19"/>
  <c r="GK59" i="19"/>
  <c r="GJ59" i="19"/>
  <c r="GI59" i="19"/>
  <c r="GH59" i="19"/>
  <c r="GG59" i="19"/>
  <c r="GF59" i="19"/>
  <c r="GE59" i="19"/>
  <c r="GD59" i="19"/>
  <c r="GC59" i="19"/>
  <c r="GB59" i="19"/>
  <c r="GA59" i="19"/>
  <c r="FZ59" i="19"/>
  <c r="FY59" i="19"/>
  <c r="FX59" i="19"/>
  <c r="FW59" i="19"/>
  <c r="FV59" i="19"/>
  <c r="FU59" i="19"/>
  <c r="FT59" i="19"/>
  <c r="FS59" i="19"/>
  <c r="FR59" i="19"/>
  <c r="FQ59" i="19"/>
  <c r="FP59" i="19"/>
  <c r="FO59" i="19"/>
  <c r="FN59" i="19"/>
  <c r="FM59" i="19"/>
  <c r="FL59" i="19"/>
  <c r="FK59" i="19"/>
  <c r="FJ59" i="19"/>
  <c r="FI59" i="19"/>
  <c r="FH59" i="19"/>
  <c r="FG59" i="19"/>
  <c r="FF59" i="19"/>
  <c r="FE59" i="19"/>
  <c r="FD59" i="19"/>
  <c r="FC59" i="19"/>
  <c r="FB59" i="19"/>
  <c r="FA59" i="19"/>
  <c r="EZ59" i="19"/>
  <c r="EY59" i="19"/>
  <c r="EX59" i="19"/>
  <c r="EW59" i="19"/>
  <c r="EV59" i="19"/>
  <c r="EU59" i="19"/>
  <c r="ET59" i="19"/>
  <c r="ES59" i="19"/>
  <c r="ER59" i="19"/>
  <c r="EQ59" i="19"/>
  <c r="EP59" i="19"/>
  <c r="EO59" i="19"/>
  <c r="EN59" i="19"/>
  <c r="EM59" i="19"/>
  <c r="EL59" i="19"/>
  <c r="EK59" i="19"/>
  <c r="EJ59" i="19"/>
  <c r="EH59" i="19"/>
  <c r="EG59" i="19"/>
  <c r="EF59" i="19"/>
  <c r="EE59" i="19"/>
  <c r="ED59" i="19"/>
  <c r="EC59" i="19"/>
  <c r="EB59" i="19"/>
  <c r="EA59" i="19"/>
  <c r="DZ59" i="19"/>
  <c r="DY59" i="19"/>
  <c r="DX59" i="19"/>
  <c r="DW59" i="19"/>
  <c r="DV59" i="19"/>
  <c r="DU59" i="19"/>
  <c r="DT59" i="19"/>
  <c r="DS59" i="19"/>
  <c r="DR59" i="19"/>
  <c r="DQ59" i="19"/>
  <c r="DP59" i="19"/>
  <c r="DO59" i="19"/>
  <c r="DN59" i="19"/>
  <c r="DM59" i="19"/>
  <c r="DL59" i="19"/>
  <c r="DK59" i="19"/>
  <c r="DJ59" i="19"/>
  <c r="DI59" i="19"/>
  <c r="CC59" i="19"/>
  <c r="DD59" i="19" s="1"/>
  <c r="BU59" i="19"/>
  <c r="CV59" i="19" s="1"/>
  <c r="BE59" i="19"/>
  <c r="CF59" i="19" s="1"/>
  <c r="DG59" i="19" s="1"/>
  <c r="BD59" i="19"/>
  <c r="CE59" i="19" s="1"/>
  <c r="DF59" i="19" s="1"/>
  <c r="BC59" i="19"/>
  <c r="CD59" i="19" s="1"/>
  <c r="DE59" i="19" s="1"/>
  <c r="BB59" i="19"/>
  <c r="BA59" i="19"/>
  <c r="CB59" i="19" s="1"/>
  <c r="DC59" i="19" s="1"/>
  <c r="AZ59" i="19"/>
  <c r="CA59" i="19" s="1"/>
  <c r="DB59" i="19" s="1"/>
  <c r="AY59" i="19"/>
  <c r="BZ59" i="19" s="1"/>
  <c r="DA59" i="19" s="1"/>
  <c r="AX59" i="19"/>
  <c r="BY59" i="19" s="1"/>
  <c r="CZ59" i="19" s="1"/>
  <c r="AW59" i="19"/>
  <c r="BX59" i="19" s="1"/>
  <c r="CY59" i="19" s="1"/>
  <c r="AV59" i="19"/>
  <c r="BW59" i="19" s="1"/>
  <c r="CX59" i="19" s="1"/>
  <c r="AU59" i="19"/>
  <c r="BV59" i="19" s="1"/>
  <c r="CW59" i="19" s="1"/>
  <c r="AT59" i="19"/>
  <c r="AS59" i="19"/>
  <c r="BT59" i="19" s="1"/>
  <c r="CU59" i="19" s="1"/>
  <c r="AR59" i="19"/>
  <c r="BS59" i="19" s="1"/>
  <c r="CT59" i="19" s="1"/>
  <c r="AQ59" i="19"/>
  <c r="BR59" i="19" s="1"/>
  <c r="CS59" i="19" s="1"/>
  <c r="AP59" i="19"/>
  <c r="BQ59" i="19" s="1"/>
  <c r="CR59" i="19" s="1"/>
  <c r="AO59" i="19"/>
  <c r="BP59" i="19" s="1"/>
  <c r="CQ59" i="19" s="1"/>
  <c r="AN59" i="19"/>
  <c r="BO59" i="19" s="1"/>
  <c r="CP59" i="19" s="1"/>
  <c r="AL59" i="19"/>
  <c r="BM59" i="19" s="1"/>
  <c r="CN59" i="19" s="1"/>
  <c r="AK59" i="19"/>
  <c r="BL59" i="19" s="1"/>
  <c r="CM59" i="19" s="1"/>
  <c r="AF59" i="19"/>
  <c r="BG59" i="19" s="1"/>
  <c r="CH59" i="19" s="1"/>
  <c r="AD59"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C59" i="19"/>
  <c r="B59" i="19"/>
  <c r="A59" i="19"/>
  <c r="HV58" i="19"/>
  <c r="HU58" i="19"/>
  <c r="HT58" i="19"/>
  <c r="HS58" i="19"/>
  <c r="HR58" i="19"/>
  <c r="HQ58" i="19"/>
  <c r="HP58" i="19"/>
  <c r="HO58" i="19"/>
  <c r="HN58" i="19"/>
  <c r="HM58" i="19"/>
  <c r="HL58" i="19"/>
  <c r="HK58" i="19"/>
  <c r="HI58" i="19"/>
  <c r="HH58" i="19"/>
  <c r="HG58" i="19"/>
  <c r="HF58" i="19"/>
  <c r="HE58" i="19"/>
  <c r="HD58" i="19"/>
  <c r="HC58" i="19"/>
  <c r="HB58" i="19"/>
  <c r="HA58" i="19"/>
  <c r="GZ58" i="19"/>
  <c r="GY58" i="19"/>
  <c r="GX58" i="19"/>
  <c r="AL58" i="19" s="1"/>
  <c r="BM58" i="19" s="1"/>
  <c r="CN58" i="19" s="1"/>
  <c r="GV58" i="19"/>
  <c r="GU58" i="19"/>
  <c r="GT58" i="19"/>
  <c r="GS58" i="19"/>
  <c r="GR58" i="19"/>
  <c r="GQ58" i="19"/>
  <c r="GP58" i="19"/>
  <c r="GO58" i="19"/>
  <c r="GN58" i="19"/>
  <c r="GM58" i="19"/>
  <c r="GL58" i="19"/>
  <c r="GK58" i="19"/>
  <c r="GJ58" i="19"/>
  <c r="GI58" i="19"/>
  <c r="GH58" i="19"/>
  <c r="GG58" i="19"/>
  <c r="GF58" i="19"/>
  <c r="GE58" i="19"/>
  <c r="GD58" i="19"/>
  <c r="GC58" i="19"/>
  <c r="GB58" i="19"/>
  <c r="GA58" i="19"/>
  <c r="FZ58" i="19"/>
  <c r="FY58" i="19"/>
  <c r="FX58" i="19"/>
  <c r="FW58" i="19"/>
  <c r="FV58" i="19"/>
  <c r="FU58" i="19"/>
  <c r="FT58" i="19"/>
  <c r="FS58" i="19"/>
  <c r="FR58" i="19"/>
  <c r="FQ58" i="19"/>
  <c r="FP58" i="19"/>
  <c r="FO58" i="19"/>
  <c r="FN58" i="19"/>
  <c r="FM58" i="19"/>
  <c r="FL58" i="19"/>
  <c r="FK58" i="19"/>
  <c r="FJ58" i="19"/>
  <c r="FI58" i="19"/>
  <c r="FH58" i="19"/>
  <c r="FG58" i="19"/>
  <c r="FF58" i="19"/>
  <c r="FE58" i="19"/>
  <c r="FD58" i="19"/>
  <c r="FC58" i="19"/>
  <c r="FB58" i="19"/>
  <c r="FA58" i="19"/>
  <c r="EZ58" i="19"/>
  <c r="EY58" i="19"/>
  <c r="EX58" i="19"/>
  <c r="EW58" i="19"/>
  <c r="EV58" i="19"/>
  <c r="EU58" i="19"/>
  <c r="ET58" i="19"/>
  <c r="ES58" i="19"/>
  <c r="ER58" i="19"/>
  <c r="EQ58" i="19"/>
  <c r="EP58" i="19"/>
  <c r="EO58" i="19"/>
  <c r="EN58" i="19"/>
  <c r="EM58" i="19"/>
  <c r="EL58" i="19"/>
  <c r="EK58" i="19"/>
  <c r="EJ58" i="19"/>
  <c r="EH58" i="19"/>
  <c r="EG58" i="19"/>
  <c r="EF58" i="19"/>
  <c r="EE58" i="19"/>
  <c r="ED58" i="19"/>
  <c r="EC58" i="19"/>
  <c r="EB58" i="19"/>
  <c r="EA58" i="19"/>
  <c r="DZ58" i="19"/>
  <c r="DY58" i="19"/>
  <c r="DX58" i="19"/>
  <c r="DW58" i="19"/>
  <c r="DV58" i="19"/>
  <c r="DU58" i="19"/>
  <c r="DT58" i="19"/>
  <c r="DS58" i="19"/>
  <c r="DR58" i="19"/>
  <c r="DQ58" i="19"/>
  <c r="DP58" i="19"/>
  <c r="DO58" i="19"/>
  <c r="DN58" i="19"/>
  <c r="DM58" i="19"/>
  <c r="DL58" i="19"/>
  <c r="DK58" i="19"/>
  <c r="DJ58" i="19"/>
  <c r="DI58" i="19"/>
  <c r="BE58" i="19"/>
  <c r="CF58" i="19" s="1"/>
  <c r="DG58" i="19" s="1"/>
  <c r="BD58" i="19"/>
  <c r="CE58" i="19" s="1"/>
  <c r="DF58" i="19" s="1"/>
  <c r="BB58" i="19"/>
  <c r="CC58" i="19" s="1"/>
  <c r="DD58" i="19" s="1"/>
  <c r="AZ58" i="19"/>
  <c r="CA58" i="19" s="1"/>
  <c r="DB58" i="19" s="1"/>
  <c r="AS58" i="19"/>
  <c r="BT58" i="19" s="1"/>
  <c r="CU58" i="19" s="1"/>
  <c r="AQ58" i="19"/>
  <c r="BR58" i="19" s="1"/>
  <c r="CS58" i="19" s="1"/>
  <c r="AF58" i="19"/>
  <c r="BG58" i="19" s="1"/>
  <c r="CH58" i="19" s="1"/>
  <c r="AD58" i="19"/>
  <c r="AC58" i="19"/>
  <c r="AB58" i="19"/>
  <c r="AA58" i="19"/>
  <c r="Z58" i="19"/>
  <c r="Y58" i="19"/>
  <c r="X58" i="19"/>
  <c r="W58" i="19"/>
  <c r="V58" i="19"/>
  <c r="U58" i="19"/>
  <c r="T58" i="19"/>
  <c r="S58" i="19"/>
  <c r="R58" i="19"/>
  <c r="Q58" i="19"/>
  <c r="P58" i="19"/>
  <c r="O58" i="19"/>
  <c r="N58" i="19"/>
  <c r="M58" i="19"/>
  <c r="L58" i="19"/>
  <c r="K58" i="19"/>
  <c r="J58" i="19"/>
  <c r="I58" i="19"/>
  <c r="H58" i="19"/>
  <c r="G58" i="19"/>
  <c r="F58" i="19"/>
  <c r="E58" i="19"/>
  <c r="C58" i="19"/>
  <c r="B58" i="19"/>
  <c r="A58" i="19"/>
  <c r="HV57" i="19"/>
  <c r="HU57" i="19"/>
  <c r="HT57" i="19"/>
  <c r="HS57" i="19"/>
  <c r="HR57" i="19"/>
  <c r="HQ57" i="19"/>
  <c r="HP57" i="19"/>
  <c r="HO57" i="19"/>
  <c r="HN57" i="19"/>
  <c r="HM57" i="19"/>
  <c r="HL57" i="19"/>
  <c r="HK57" i="19"/>
  <c r="HI57" i="19"/>
  <c r="HH57" i="19"/>
  <c r="HG57" i="19"/>
  <c r="HF57" i="19"/>
  <c r="HE57" i="19"/>
  <c r="HD57" i="19"/>
  <c r="HC57" i="19"/>
  <c r="HB57" i="19"/>
  <c r="HA57" i="19"/>
  <c r="GZ57" i="19"/>
  <c r="GY57" i="19"/>
  <c r="GX57" i="19"/>
  <c r="GV57" i="19"/>
  <c r="GU57" i="19"/>
  <c r="GT57" i="19"/>
  <c r="GS57" i="19"/>
  <c r="GR57" i="19"/>
  <c r="GQ57" i="19"/>
  <c r="GP57" i="19"/>
  <c r="GO57" i="19"/>
  <c r="GN57" i="19"/>
  <c r="GM57" i="19"/>
  <c r="GL57" i="19"/>
  <c r="GK57" i="19"/>
  <c r="GJ57" i="19"/>
  <c r="GI57" i="19"/>
  <c r="GH57" i="19"/>
  <c r="GG57" i="19"/>
  <c r="GF57" i="19"/>
  <c r="GE57" i="19"/>
  <c r="GD57" i="19"/>
  <c r="GC57" i="19"/>
  <c r="GB57" i="19"/>
  <c r="GA57" i="19"/>
  <c r="FZ57" i="19"/>
  <c r="FY57" i="19"/>
  <c r="FX57" i="19"/>
  <c r="FW57" i="19"/>
  <c r="FV57" i="19"/>
  <c r="FU57" i="19"/>
  <c r="FT57" i="19"/>
  <c r="FS57" i="19"/>
  <c r="FR57" i="19"/>
  <c r="FQ57" i="19"/>
  <c r="FP57" i="19"/>
  <c r="FO57" i="19"/>
  <c r="FN57" i="19"/>
  <c r="FM57" i="19"/>
  <c r="FL57" i="19"/>
  <c r="FK57" i="19"/>
  <c r="FJ57" i="19"/>
  <c r="FI57" i="19"/>
  <c r="FH57" i="19"/>
  <c r="FG57" i="19"/>
  <c r="FF57" i="19"/>
  <c r="FE57" i="19"/>
  <c r="FD57" i="19"/>
  <c r="FC57" i="19"/>
  <c r="FB57" i="19"/>
  <c r="FA57" i="19"/>
  <c r="EZ57" i="19"/>
  <c r="EY57" i="19"/>
  <c r="EX57" i="19"/>
  <c r="EW57" i="19"/>
  <c r="EV57" i="19"/>
  <c r="EU57" i="19"/>
  <c r="ET57" i="19"/>
  <c r="ES57" i="19"/>
  <c r="ER57" i="19"/>
  <c r="EQ57" i="19"/>
  <c r="EP57" i="19"/>
  <c r="EO57" i="19"/>
  <c r="EN57" i="19"/>
  <c r="EM57" i="19"/>
  <c r="EL57" i="19"/>
  <c r="EK57" i="19"/>
  <c r="EJ57" i="19"/>
  <c r="EH57" i="19"/>
  <c r="EG57" i="19"/>
  <c r="EF57" i="19"/>
  <c r="EE57" i="19"/>
  <c r="ED57" i="19"/>
  <c r="EC57" i="19"/>
  <c r="EB57" i="19"/>
  <c r="EA57" i="19"/>
  <c r="DZ57" i="19"/>
  <c r="DY57" i="19"/>
  <c r="DX57" i="19"/>
  <c r="DW57" i="19"/>
  <c r="DV57" i="19"/>
  <c r="DU57" i="19"/>
  <c r="DT57" i="19"/>
  <c r="DS57" i="19"/>
  <c r="DR57" i="19"/>
  <c r="DQ57" i="19"/>
  <c r="DP57" i="19"/>
  <c r="DO57" i="19"/>
  <c r="DN57" i="19"/>
  <c r="DM57" i="19"/>
  <c r="DL57" i="19"/>
  <c r="DK57" i="19"/>
  <c r="DJ57" i="19"/>
  <c r="DI57" i="19"/>
  <c r="CD57" i="19"/>
  <c r="DE57" i="19" s="1"/>
  <c r="BW57" i="19"/>
  <c r="CX57" i="19" s="1"/>
  <c r="BQ57" i="19"/>
  <c r="CR57" i="19" s="1"/>
  <c r="BN57" i="19"/>
  <c r="CO57" i="19" s="1"/>
  <c r="BC57" i="19"/>
  <c r="BB57" i="19"/>
  <c r="CC57" i="19" s="1"/>
  <c r="DD57" i="19" s="1"/>
  <c r="BA57" i="19"/>
  <c r="CB57" i="19" s="1"/>
  <c r="DC57" i="19" s="1"/>
  <c r="AZ57" i="19"/>
  <c r="CA57" i="19" s="1"/>
  <c r="DB57" i="19" s="1"/>
  <c r="AY57" i="19"/>
  <c r="BZ57" i="19" s="1"/>
  <c r="DA57" i="19" s="1"/>
  <c r="AX57" i="19"/>
  <c r="BY57" i="19" s="1"/>
  <c r="CZ57" i="19" s="1"/>
  <c r="AW57" i="19"/>
  <c r="BX57" i="19" s="1"/>
  <c r="CY57" i="19" s="1"/>
  <c r="AV57" i="19"/>
  <c r="AU57" i="19"/>
  <c r="BV57" i="19" s="1"/>
  <c r="CW57" i="19" s="1"/>
  <c r="AT57" i="19"/>
  <c r="BU57" i="19" s="1"/>
  <c r="CV57" i="19" s="1"/>
  <c r="AS57" i="19"/>
  <c r="BT57" i="19" s="1"/>
  <c r="CU57" i="19" s="1"/>
  <c r="AR57" i="19"/>
  <c r="BS57" i="19" s="1"/>
  <c r="CT57" i="19" s="1"/>
  <c r="AQ57" i="19"/>
  <c r="BR57" i="19" s="1"/>
  <c r="CS57" i="19" s="1"/>
  <c r="AP57" i="19"/>
  <c r="AO57" i="19"/>
  <c r="BP57" i="19" s="1"/>
  <c r="CQ57" i="19" s="1"/>
  <c r="AN57" i="19"/>
  <c r="BO57" i="19" s="1"/>
  <c r="CP57" i="19" s="1"/>
  <c r="AM57" i="19"/>
  <c r="AL57" i="19"/>
  <c r="BM57" i="19" s="1"/>
  <c r="CN57" i="19" s="1"/>
  <c r="AK57" i="19"/>
  <c r="BL57" i="19" s="1"/>
  <c r="CM57" i="19" s="1"/>
  <c r="AJ57" i="19"/>
  <c r="BK57" i="19" s="1"/>
  <c r="CL57" i="19" s="1"/>
  <c r="AI57" i="19"/>
  <c r="BJ57" i="19" s="1"/>
  <c r="CK57" i="19" s="1"/>
  <c r="AH57" i="19"/>
  <c r="BI57" i="19" s="1"/>
  <c r="CJ57" i="19" s="1"/>
  <c r="AG57" i="19"/>
  <c r="BH57" i="19" s="1"/>
  <c r="CI57" i="19" s="1"/>
  <c r="AF57" i="19"/>
  <c r="BG57" i="19" s="1"/>
  <c r="CH57" i="19" s="1"/>
  <c r="AD57" i="19"/>
  <c r="AC57" i="19"/>
  <c r="AB57" i="19"/>
  <c r="AA57" i="19"/>
  <c r="Z57" i="19"/>
  <c r="Y57" i="19"/>
  <c r="X57" i="19"/>
  <c r="W57" i="19"/>
  <c r="V57" i="19"/>
  <c r="U57" i="19"/>
  <c r="T57" i="19"/>
  <c r="S57" i="19"/>
  <c r="R57" i="19"/>
  <c r="Q57" i="19"/>
  <c r="P57" i="19"/>
  <c r="O57" i="19"/>
  <c r="N57" i="19"/>
  <c r="M57" i="19"/>
  <c r="L57" i="19"/>
  <c r="K57" i="19"/>
  <c r="J57" i="19"/>
  <c r="I57" i="19"/>
  <c r="H57" i="19"/>
  <c r="G57" i="19"/>
  <c r="F57" i="19"/>
  <c r="E57" i="19"/>
  <c r="C57" i="19"/>
  <c r="B57" i="19"/>
  <c r="A57" i="19"/>
  <c r="HV56" i="19"/>
  <c r="HU56" i="19"/>
  <c r="HT56" i="19"/>
  <c r="HS56" i="19"/>
  <c r="HR56" i="19"/>
  <c r="HQ56" i="19"/>
  <c r="HP56" i="19"/>
  <c r="HO56" i="19"/>
  <c r="HN56" i="19"/>
  <c r="HM56" i="19"/>
  <c r="HL56" i="19"/>
  <c r="HK56" i="19"/>
  <c r="HI56" i="19"/>
  <c r="HH56" i="19"/>
  <c r="HG56" i="19"/>
  <c r="HF56" i="19"/>
  <c r="HE56" i="19"/>
  <c r="HD56" i="19"/>
  <c r="HC56" i="19"/>
  <c r="HB56" i="19"/>
  <c r="HA56" i="19"/>
  <c r="GZ56" i="19"/>
  <c r="GY56" i="19"/>
  <c r="GX56" i="19"/>
  <c r="GV56" i="19"/>
  <c r="GU56" i="19"/>
  <c r="GT56" i="19"/>
  <c r="GS56" i="19"/>
  <c r="GR56" i="19"/>
  <c r="GQ56" i="19"/>
  <c r="GP56" i="19"/>
  <c r="GO56" i="19"/>
  <c r="GN56" i="19"/>
  <c r="GM56" i="19"/>
  <c r="GL56" i="19"/>
  <c r="GK56" i="19"/>
  <c r="GJ56" i="19"/>
  <c r="GI56" i="19"/>
  <c r="GH56" i="19"/>
  <c r="GG56" i="19"/>
  <c r="GF56" i="19"/>
  <c r="GE56" i="19"/>
  <c r="GD56" i="19"/>
  <c r="GC56" i="19"/>
  <c r="GB56" i="19"/>
  <c r="GA56" i="19"/>
  <c r="FZ56" i="19"/>
  <c r="FY56" i="19"/>
  <c r="FX56" i="19"/>
  <c r="FW56" i="19"/>
  <c r="FV56" i="19"/>
  <c r="FU56" i="19"/>
  <c r="FT56" i="19"/>
  <c r="FS56" i="19"/>
  <c r="FR56" i="19"/>
  <c r="FQ56" i="19"/>
  <c r="FP56" i="19"/>
  <c r="FO56" i="19"/>
  <c r="FN56" i="19"/>
  <c r="FM56" i="19"/>
  <c r="FL56" i="19"/>
  <c r="FK56" i="19"/>
  <c r="FJ56" i="19"/>
  <c r="FI56" i="19"/>
  <c r="FH56" i="19"/>
  <c r="FG56" i="19"/>
  <c r="FF56" i="19"/>
  <c r="FE56" i="19"/>
  <c r="FD56" i="19"/>
  <c r="FC56" i="19"/>
  <c r="FB56" i="19"/>
  <c r="FA56" i="19"/>
  <c r="EZ56" i="19"/>
  <c r="EY56" i="19"/>
  <c r="EX56" i="19"/>
  <c r="EW56" i="19"/>
  <c r="EV56" i="19"/>
  <c r="EU56" i="19"/>
  <c r="ET56" i="19"/>
  <c r="ES56" i="19"/>
  <c r="ER56" i="19"/>
  <c r="EQ56" i="19"/>
  <c r="EP56" i="19"/>
  <c r="EO56" i="19"/>
  <c r="EN56" i="19"/>
  <c r="EM56" i="19"/>
  <c r="EL56" i="19"/>
  <c r="EK56" i="19"/>
  <c r="EJ56" i="19"/>
  <c r="EH56" i="19"/>
  <c r="EG56" i="19"/>
  <c r="EF56" i="19"/>
  <c r="EE56" i="19"/>
  <c r="ED56" i="19"/>
  <c r="EC56" i="19"/>
  <c r="EB56" i="19"/>
  <c r="EA56" i="19"/>
  <c r="DZ56" i="19"/>
  <c r="DY56" i="19"/>
  <c r="DX56" i="19"/>
  <c r="DW56" i="19"/>
  <c r="DV56" i="19"/>
  <c r="DU56" i="19"/>
  <c r="DT56" i="19"/>
  <c r="DS56" i="19"/>
  <c r="DR56" i="19"/>
  <c r="DQ56" i="19"/>
  <c r="DP56" i="19"/>
  <c r="DO56" i="19"/>
  <c r="DN56" i="19"/>
  <c r="DM56" i="19"/>
  <c r="DL56" i="19"/>
  <c r="DK56" i="19"/>
  <c r="DJ56" i="19"/>
  <c r="DI56" i="19"/>
  <c r="CF56" i="19"/>
  <c r="DG56" i="19" s="1"/>
  <c r="BT56" i="19"/>
  <c r="CU56" i="19" s="1"/>
  <c r="BE56" i="19"/>
  <c r="BD56" i="19"/>
  <c r="CE56" i="19" s="1"/>
  <c r="DF56" i="19" s="1"/>
  <c r="BB56" i="19"/>
  <c r="CC56" i="19" s="1"/>
  <c r="DD56" i="19" s="1"/>
  <c r="AZ56" i="19"/>
  <c r="CA56" i="19" s="1"/>
  <c r="DB56" i="19" s="1"/>
  <c r="AY56" i="19"/>
  <c r="BZ56" i="19" s="1"/>
  <c r="DA56" i="19" s="1"/>
  <c r="AX56" i="19"/>
  <c r="BY56" i="19" s="1"/>
  <c r="CZ56" i="19" s="1"/>
  <c r="AW56" i="19"/>
  <c r="BX56" i="19" s="1"/>
  <c r="CY56" i="19" s="1"/>
  <c r="AV56" i="19"/>
  <c r="BW56" i="19" s="1"/>
  <c r="CX56" i="19" s="1"/>
  <c r="AU56" i="19"/>
  <c r="BV56" i="19" s="1"/>
  <c r="CW56" i="19" s="1"/>
  <c r="AT56" i="19"/>
  <c r="BU56" i="19" s="1"/>
  <c r="CV56" i="19" s="1"/>
  <c r="AS56" i="19"/>
  <c r="AR56" i="19"/>
  <c r="BS56" i="19" s="1"/>
  <c r="CT56" i="19" s="1"/>
  <c r="AQ56" i="19"/>
  <c r="BR56" i="19" s="1"/>
  <c r="CS56" i="19" s="1"/>
  <c r="AP56" i="19"/>
  <c r="BQ56" i="19" s="1"/>
  <c r="CR56" i="19" s="1"/>
  <c r="AM56" i="19"/>
  <c r="BN56" i="19" s="1"/>
  <c r="CO56" i="19" s="1"/>
  <c r="AJ56" i="19"/>
  <c r="BK56" i="19" s="1"/>
  <c r="CL56" i="19" s="1"/>
  <c r="AI56" i="19"/>
  <c r="BJ56" i="19" s="1"/>
  <c r="CK56" i="19" s="1"/>
  <c r="AH56" i="19"/>
  <c r="BI56" i="19" s="1"/>
  <c r="CJ56" i="19" s="1"/>
  <c r="AF56" i="19"/>
  <c r="BG56" i="19" s="1"/>
  <c r="CH56" i="19" s="1"/>
  <c r="AD56" i="19"/>
  <c r="AC56" i="19"/>
  <c r="AB56" i="19"/>
  <c r="AA56" i="19"/>
  <c r="Z56" i="19"/>
  <c r="Y56" i="19"/>
  <c r="X56" i="19"/>
  <c r="W56" i="19"/>
  <c r="V56" i="19"/>
  <c r="U56" i="19"/>
  <c r="T56" i="19"/>
  <c r="S56" i="19"/>
  <c r="R56" i="19"/>
  <c r="Q56" i="19"/>
  <c r="P56" i="19"/>
  <c r="O56" i="19"/>
  <c r="N56" i="19"/>
  <c r="M56" i="19"/>
  <c r="L56" i="19"/>
  <c r="K56" i="19"/>
  <c r="J56" i="19"/>
  <c r="I56" i="19"/>
  <c r="H56" i="19"/>
  <c r="G56" i="19"/>
  <c r="F56" i="19"/>
  <c r="E56" i="19"/>
  <c r="C56" i="19"/>
  <c r="B56" i="19"/>
  <c r="A56" i="19"/>
  <c r="HV55" i="19"/>
  <c r="HU55" i="19"/>
  <c r="HT55" i="19"/>
  <c r="HS55" i="19"/>
  <c r="HR55" i="19"/>
  <c r="HQ55" i="19"/>
  <c r="HP55" i="19"/>
  <c r="HO55" i="19"/>
  <c r="HN55" i="19"/>
  <c r="HM55" i="19"/>
  <c r="HL55" i="19"/>
  <c r="HK55" i="19"/>
  <c r="HI55" i="19"/>
  <c r="HH55" i="19"/>
  <c r="HG55" i="19"/>
  <c r="HF55" i="19"/>
  <c r="HE55" i="19"/>
  <c r="HD55" i="19"/>
  <c r="HC55" i="19"/>
  <c r="HB55" i="19"/>
  <c r="HA55" i="19"/>
  <c r="GZ55" i="19"/>
  <c r="GY55" i="19"/>
  <c r="GX55" i="19"/>
  <c r="GV55" i="19"/>
  <c r="GU55" i="19"/>
  <c r="GT55" i="19"/>
  <c r="GS55" i="19"/>
  <c r="GR55" i="19"/>
  <c r="GQ55" i="19"/>
  <c r="GP55" i="19"/>
  <c r="GO55" i="19"/>
  <c r="GN55" i="19"/>
  <c r="GM55" i="19"/>
  <c r="GL55" i="19"/>
  <c r="GK55" i="19"/>
  <c r="GJ55" i="19"/>
  <c r="GI55" i="19"/>
  <c r="GH55" i="19"/>
  <c r="GG55" i="19"/>
  <c r="GF55" i="19"/>
  <c r="GE55" i="19"/>
  <c r="GD55" i="19"/>
  <c r="GC55" i="19"/>
  <c r="GB55" i="19"/>
  <c r="GA55" i="19"/>
  <c r="FZ55" i="19"/>
  <c r="FY55" i="19"/>
  <c r="FX55" i="19"/>
  <c r="FW55" i="19"/>
  <c r="FV55" i="19"/>
  <c r="FU55" i="19"/>
  <c r="FT55" i="19"/>
  <c r="FS55" i="19"/>
  <c r="FR55" i="19"/>
  <c r="FQ55" i="19"/>
  <c r="FP55" i="19"/>
  <c r="FO55" i="19"/>
  <c r="FN55" i="19"/>
  <c r="FM55" i="19"/>
  <c r="FL55" i="19"/>
  <c r="FK55" i="19"/>
  <c r="FJ55" i="19"/>
  <c r="FI55" i="19"/>
  <c r="FH55" i="19"/>
  <c r="FG55" i="19"/>
  <c r="FF55" i="19"/>
  <c r="FE55" i="19"/>
  <c r="FD55" i="19"/>
  <c r="FC55" i="19"/>
  <c r="FB55" i="19"/>
  <c r="FA55" i="19"/>
  <c r="EZ55" i="19"/>
  <c r="EY55" i="19"/>
  <c r="EX55" i="19"/>
  <c r="EW55" i="19"/>
  <c r="EV55" i="19"/>
  <c r="EU55" i="19"/>
  <c r="ET55" i="19"/>
  <c r="ES55" i="19"/>
  <c r="ER55" i="19"/>
  <c r="EQ55" i="19"/>
  <c r="EP55" i="19"/>
  <c r="EO55" i="19"/>
  <c r="EN55" i="19"/>
  <c r="EM55" i="19"/>
  <c r="EL55" i="19"/>
  <c r="EK55" i="19"/>
  <c r="EJ55" i="19"/>
  <c r="EH55" i="19"/>
  <c r="EG55" i="19"/>
  <c r="EF55" i="19"/>
  <c r="EE55" i="19"/>
  <c r="ED55" i="19"/>
  <c r="EC55" i="19"/>
  <c r="EB55" i="19"/>
  <c r="EA55" i="19"/>
  <c r="DZ55" i="19"/>
  <c r="DY55" i="19"/>
  <c r="DX55" i="19"/>
  <c r="DW55" i="19"/>
  <c r="DV55" i="19"/>
  <c r="DU55" i="19"/>
  <c r="DT55" i="19"/>
  <c r="DS55" i="19"/>
  <c r="DR55" i="19"/>
  <c r="DQ55" i="19"/>
  <c r="DP55" i="19"/>
  <c r="DO55" i="19"/>
  <c r="DN55" i="19"/>
  <c r="DM55" i="19"/>
  <c r="DL55" i="19"/>
  <c r="DK55" i="19"/>
  <c r="DJ55" i="19"/>
  <c r="DI55" i="19"/>
  <c r="BZ55" i="19"/>
  <c r="DA55" i="19" s="1"/>
  <c r="BR55" i="19"/>
  <c r="CS55" i="19" s="1"/>
  <c r="BE55" i="19"/>
  <c r="CF55" i="19" s="1"/>
  <c r="DG55" i="19" s="1"/>
  <c r="BD55" i="19"/>
  <c r="CE55" i="19" s="1"/>
  <c r="DF55" i="19" s="1"/>
  <c r="BB55" i="19"/>
  <c r="CC55" i="19" s="1"/>
  <c r="DD55" i="19" s="1"/>
  <c r="AZ55" i="19"/>
  <c r="CA55" i="19" s="1"/>
  <c r="DB55" i="19" s="1"/>
  <c r="AY55" i="19"/>
  <c r="AX55" i="19"/>
  <c r="BY55" i="19" s="1"/>
  <c r="CZ55" i="19" s="1"/>
  <c r="AW55" i="19"/>
  <c r="BX55" i="19" s="1"/>
  <c r="CY55" i="19" s="1"/>
  <c r="AV55" i="19"/>
  <c r="BW55" i="19" s="1"/>
  <c r="CX55" i="19" s="1"/>
  <c r="AU55" i="19"/>
  <c r="BV55" i="19" s="1"/>
  <c r="CW55" i="19" s="1"/>
  <c r="AT55" i="19"/>
  <c r="BU55" i="19" s="1"/>
  <c r="CV55" i="19" s="1"/>
  <c r="AS55" i="19"/>
  <c r="BT55" i="19" s="1"/>
  <c r="CU55" i="19" s="1"/>
  <c r="AR55" i="19"/>
  <c r="BS55" i="19" s="1"/>
  <c r="CT55" i="19" s="1"/>
  <c r="AQ55" i="19"/>
  <c r="AP55" i="19"/>
  <c r="BQ55" i="19" s="1"/>
  <c r="CR55" i="19" s="1"/>
  <c r="AI55" i="19"/>
  <c r="BJ55" i="19" s="1"/>
  <c r="CK55" i="19" s="1"/>
  <c r="AF55" i="19"/>
  <c r="BG55" i="19" s="1"/>
  <c r="CH55" i="19" s="1"/>
  <c r="AD55"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C55" i="19"/>
  <c r="B55" i="19"/>
  <c r="A55" i="19"/>
  <c r="HV54" i="19"/>
  <c r="HU54" i="19"/>
  <c r="HT54" i="19"/>
  <c r="HS54" i="19"/>
  <c r="HR54" i="19"/>
  <c r="HQ54" i="19"/>
  <c r="HP54" i="19"/>
  <c r="HO54" i="19"/>
  <c r="HN54" i="19"/>
  <c r="HM54" i="19"/>
  <c r="HL54" i="19"/>
  <c r="HK54" i="19"/>
  <c r="HI54" i="19"/>
  <c r="HH54" i="19"/>
  <c r="HG54" i="19"/>
  <c r="HF54" i="19"/>
  <c r="HE54" i="19"/>
  <c r="HD54" i="19"/>
  <c r="HC54" i="19"/>
  <c r="HB54" i="19"/>
  <c r="HA54" i="19"/>
  <c r="GZ54" i="19"/>
  <c r="GY54" i="19"/>
  <c r="GX54" i="19"/>
  <c r="GV54" i="19"/>
  <c r="GU54" i="19"/>
  <c r="GT54" i="19"/>
  <c r="GS54" i="19"/>
  <c r="GR54" i="19"/>
  <c r="GQ54" i="19"/>
  <c r="GP54" i="19"/>
  <c r="GO54" i="19"/>
  <c r="GN54" i="19"/>
  <c r="GM54" i="19"/>
  <c r="GL54" i="19"/>
  <c r="GK54" i="19"/>
  <c r="GJ54" i="19"/>
  <c r="GI54" i="19"/>
  <c r="GH54" i="19"/>
  <c r="GG54" i="19"/>
  <c r="GF54" i="19"/>
  <c r="GE54" i="19"/>
  <c r="GD54" i="19"/>
  <c r="GC54" i="19"/>
  <c r="GB54" i="19"/>
  <c r="GA54" i="19"/>
  <c r="FZ54" i="19"/>
  <c r="FY54" i="19"/>
  <c r="FX54" i="19"/>
  <c r="FW54" i="19"/>
  <c r="FV54" i="19"/>
  <c r="FU54" i="19"/>
  <c r="FT54" i="19"/>
  <c r="FS54" i="19"/>
  <c r="FR54" i="19"/>
  <c r="FQ54" i="19"/>
  <c r="FP54" i="19"/>
  <c r="FO54" i="19"/>
  <c r="FN54" i="19"/>
  <c r="FM54" i="19"/>
  <c r="FL54" i="19"/>
  <c r="FK54" i="19"/>
  <c r="FJ54" i="19"/>
  <c r="FI54" i="19"/>
  <c r="FH54" i="19"/>
  <c r="FG54" i="19"/>
  <c r="FF54" i="19"/>
  <c r="FE54" i="19"/>
  <c r="FD54" i="19"/>
  <c r="FC54" i="19"/>
  <c r="FB54" i="19"/>
  <c r="FA54" i="19"/>
  <c r="EZ54" i="19"/>
  <c r="EY54" i="19"/>
  <c r="EX54" i="19"/>
  <c r="EW54" i="19"/>
  <c r="EV54" i="19"/>
  <c r="EU54" i="19"/>
  <c r="ET54" i="19"/>
  <c r="ES54" i="19"/>
  <c r="ER54" i="19"/>
  <c r="EQ54" i="19"/>
  <c r="EP54" i="19"/>
  <c r="EO54" i="19"/>
  <c r="EN54" i="19"/>
  <c r="EM54" i="19"/>
  <c r="EL54" i="19"/>
  <c r="EK54" i="19"/>
  <c r="EJ54" i="19"/>
  <c r="EH54" i="19"/>
  <c r="EG54" i="19"/>
  <c r="EF54" i="19"/>
  <c r="EE54" i="19"/>
  <c r="ED54" i="19"/>
  <c r="EC54" i="19"/>
  <c r="EB54" i="19"/>
  <c r="EA54" i="19"/>
  <c r="DZ54" i="19"/>
  <c r="DY54" i="19"/>
  <c r="DX54" i="19"/>
  <c r="DW54" i="19"/>
  <c r="DV54" i="19"/>
  <c r="DU54" i="19"/>
  <c r="DT54" i="19"/>
  <c r="DS54" i="19"/>
  <c r="DR54" i="19"/>
  <c r="DQ54" i="19"/>
  <c r="DP54" i="19"/>
  <c r="DO54" i="19"/>
  <c r="DN54" i="19"/>
  <c r="DM54" i="19"/>
  <c r="DL54" i="19"/>
  <c r="DK54" i="19"/>
  <c r="DJ54" i="19"/>
  <c r="DI54" i="19"/>
  <c r="CW54" i="19"/>
  <c r="CO54" i="19"/>
  <c r="CB54" i="19"/>
  <c r="DC54" i="19" s="1"/>
  <c r="BE54" i="19"/>
  <c r="CF54" i="19" s="1"/>
  <c r="DG54" i="19" s="1"/>
  <c r="BD54" i="19"/>
  <c r="CE54" i="19" s="1"/>
  <c r="DF54" i="19" s="1"/>
  <c r="BC54" i="19"/>
  <c r="CD54" i="19" s="1"/>
  <c r="DE54" i="19" s="1"/>
  <c r="BB54" i="19"/>
  <c r="CC54" i="19" s="1"/>
  <c r="DD54" i="19" s="1"/>
  <c r="BA54" i="19"/>
  <c r="AY54" i="19"/>
  <c r="BZ54" i="19" s="1"/>
  <c r="DA54" i="19" s="1"/>
  <c r="AX54" i="19"/>
  <c r="BY54" i="19" s="1"/>
  <c r="CZ54" i="19" s="1"/>
  <c r="AW54" i="19"/>
  <c r="BX54" i="19" s="1"/>
  <c r="CY54" i="19" s="1"/>
  <c r="AV54" i="19"/>
  <c r="BW54" i="19" s="1"/>
  <c r="CX54" i="19" s="1"/>
  <c r="AU54" i="19"/>
  <c r="BV54" i="19" s="1"/>
  <c r="AT54" i="19"/>
  <c r="BU54" i="19" s="1"/>
  <c r="CV54" i="19" s="1"/>
  <c r="AS54" i="19"/>
  <c r="BT54" i="19" s="1"/>
  <c r="CU54" i="19" s="1"/>
  <c r="AR54" i="19"/>
  <c r="BS54" i="19" s="1"/>
  <c r="CT54" i="19" s="1"/>
  <c r="AQ54" i="19"/>
  <c r="BR54" i="19" s="1"/>
  <c r="CS54" i="19" s="1"/>
  <c r="AP54" i="19"/>
  <c r="BQ54" i="19" s="1"/>
  <c r="CR54" i="19" s="1"/>
  <c r="AO54" i="19"/>
  <c r="BP54" i="19" s="1"/>
  <c r="CQ54" i="19" s="1"/>
  <c r="AN54" i="19"/>
  <c r="BO54" i="19" s="1"/>
  <c r="CP54" i="19" s="1"/>
  <c r="AM54" i="19"/>
  <c r="BN54" i="19" s="1"/>
  <c r="AL54" i="19"/>
  <c r="BM54" i="19" s="1"/>
  <c r="CN54" i="19" s="1"/>
  <c r="AK54" i="19"/>
  <c r="BL54" i="19" s="1"/>
  <c r="CM54" i="19" s="1"/>
  <c r="AJ54" i="19"/>
  <c r="BK54" i="19" s="1"/>
  <c r="CL54" i="19" s="1"/>
  <c r="AI54" i="19"/>
  <c r="BJ54" i="19" s="1"/>
  <c r="CK54" i="19" s="1"/>
  <c r="AH54" i="19"/>
  <c r="BI54" i="19" s="1"/>
  <c r="CJ54" i="19" s="1"/>
  <c r="AG54" i="19"/>
  <c r="BH54" i="19" s="1"/>
  <c r="CI54" i="19" s="1"/>
  <c r="AD54" i="19"/>
  <c r="AC54" i="19"/>
  <c r="AB54" i="19"/>
  <c r="AA54" i="19"/>
  <c r="Z54" i="19"/>
  <c r="Y54" i="19"/>
  <c r="X54" i="19"/>
  <c r="W54" i="19"/>
  <c r="V54" i="19"/>
  <c r="U54" i="19"/>
  <c r="T54" i="19"/>
  <c r="S54" i="19"/>
  <c r="R54" i="19"/>
  <c r="Q54" i="19"/>
  <c r="P54" i="19"/>
  <c r="O54" i="19"/>
  <c r="N54" i="19"/>
  <c r="M54" i="19"/>
  <c r="L54" i="19"/>
  <c r="K54" i="19"/>
  <c r="J54" i="19"/>
  <c r="I54" i="19"/>
  <c r="H54" i="19"/>
  <c r="G54" i="19"/>
  <c r="F54" i="19"/>
  <c r="E54" i="19"/>
  <c r="C54" i="19"/>
  <c r="B54" i="19"/>
  <c r="A54" i="19"/>
  <c r="HV53" i="19"/>
  <c r="HU53" i="19"/>
  <c r="HT53" i="19"/>
  <c r="HS53" i="19"/>
  <c r="HR53" i="19"/>
  <c r="HQ53" i="19"/>
  <c r="HP53" i="19"/>
  <c r="HO53" i="19"/>
  <c r="HN53" i="19"/>
  <c r="HM53" i="19"/>
  <c r="HL53" i="19"/>
  <c r="HK53" i="19"/>
  <c r="HI53" i="19"/>
  <c r="HH53" i="19"/>
  <c r="HG53" i="19"/>
  <c r="HF53" i="19"/>
  <c r="HE53" i="19"/>
  <c r="HD53" i="19"/>
  <c r="HC53" i="19"/>
  <c r="HB53" i="19"/>
  <c r="HA53" i="19"/>
  <c r="GZ53" i="19"/>
  <c r="GY53" i="19"/>
  <c r="GX53" i="19"/>
  <c r="GV53" i="19"/>
  <c r="GU53" i="19"/>
  <c r="GT53" i="19"/>
  <c r="GS53" i="19"/>
  <c r="GR53" i="19"/>
  <c r="GQ53" i="19"/>
  <c r="GP53" i="19"/>
  <c r="GO53" i="19"/>
  <c r="GN53" i="19"/>
  <c r="GM53" i="19"/>
  <c r="GL53" i="19"/>
  <c r="GK53" i="19"/>
  <c r="GJ53" i="19"/>
  <c r="GI53" i="19"/>
  <c r="GH53" i="19"/>
  <c r="GG53" i="19"/>
  <c r="GF53" i="19"/>
  <c r="GE53" i="19"/>
  <c r="GD53" i="19"/>
  <c r="GC53" i="19"/>
  <c r="GB53" i="19"/>
  <c r="GA53" i="19"/>
  <c r="FZ53" i="19"/>
  <c r="FY53" i="19"/>
  <c r="FX53" i="19"/>
  <c r="FW53" i="19"/>
  <c r="FV53" i="19"/>
  <c r="FU53" i="19"/>
  <c r="FT53" i="19"/>
  <c r="FS53" i="19"/>
  <c r="FR53" i="19"/>
  <c r="FQ53" i="19"/>
  <c r="FP53" i="19"/>
  <c r="FO53" i="19"/>
  <c r="FN53" i="19"/>
  <c r="FM53" i="19"/>
  <c r="FL53" i="19"/>
  <c r="FK53" i="19"/>
  <c r="FJ53" i="19"/>
  <c r="FI53" i="19"/>
  <c r="FH53" i="19"/>
  <c r="FG53" i="19"/>
  <c r="FF53" i="19"/>
  <c r="FE53" i="19"/>
  <c r="FD53" i="19"/>
  <c r="FC53" i="19"/>
  <c r="FB53" i="19"/>
  <c r="FA53" i="19"/>
  <c r="EZ53" i="19"/>
  <c r="EY53" i="19"/>
  <c r="EX53" i="19"/>
  <c r="EW53" i="19"/>
  <c r="EV53" i="19"/>
  <c r="EU53" i="19"/>
  <c r="ET53" i="19"/>
  <c r="ES53" i="19"/>
  <c r="ER53" i="19"/>
  <c r="EQ53" i="19"/>
  <c r="EP53" i="19"/>
  <c r="EO53" i="19"/>
  <c r="EN53" i="19"/>
  <c r="EM53" i="19"/>
  <c r="EL53" i="19"/>
  <c r="EK53" i="19"/>
  <c r="EJ53" i="19"/>
  <c r="EH53" i="19"/>
  <c r="EG53" i="19"/>
  <c r="EF53" i="19"/>
  <c r="EE53" i="19"/>
  <c r="ED53" i="19"/>
  <c r="EC53" i="19"/>
  <c r="EB53" i="19"/>
  <c r="EA53" i="19"/>
  <c r="DZ53" i="19"/>
  <c r="DY53" i="19"/>
  <c r="DX53" i="19"/>
  <c r="DW53" i="19"/>
  <c r="DV53" i="19"/>
  <c r="DU53" i="19"/>
  <c r="DT53" i="19"/>
  <c r="DS53" i="19"/>
  <c r="DR53" i="19"/>
  <c r="DQ53" i="19"/>
  <c r="DP53" i="19"/>
  <c r="DO53" i="19"/>
  <c r="DN53" i="19"/>
  <c r="DM53" i="19"/>
  <c r="DL53" i="19"/>
  <c r="DK53" i="19"/>
  <c r="DJ53" i="19"/>
  <c r="DI53" i="19"/>
  <c r="BZ53" i="19"/>
  <c r="DA53" i="19" s="1"/>
  <c r="BR53" i="19"/>
  <c r="CS53" i="19" s="1"/>
  <c r="BJ53" i="19"/>
  <c r="CK53" i="19" s="1"/>
  <c r="BE53" i="19"/>
  <c r="CF53" i="19" s="1"/>
  <c r="DG53" i="19" s="1"/>
  <c r="BD53" i="19"/>
  <c r="CE53" i="19" s="1"/>
  <c r="DF53" i="19" s="1"/>
  <c r="BC53" i="19"/>
  <c r="CD53" i="19" s="1"/>
  <c r="DE53" i="19" s="1"/>
  <c r="BB53" i="19"/>
  <c r="CC53" i="19" s="1"/>
  <c r="DD53" i="19" s="1"/>
  <c r="BA53" i="19"/>
  <c r="CB53" i="19" s="1"/>
  <c r="DC53" i="19" s="1"/>
  <c r="AY53" i="19"/>
  <c r="AX53" i="19"/>
  <c r="BY53" i="19" s="1"/>
  <c r="CZ53" i="19" s="1"/>
  <c r="AW53" i="19"/>
  <c r="BX53" i="19" s="1"/>
  <c r="CY53" i="19" s="1"/>
  <c r="AV53" i="19"/>
  <c r="BW53" i="19" s="1"/>
  <c r="CX53" i="19" s="1"/>
  <c r="AU53" i="19"/>
  <c r="BV53" i="19" s="1"/>
  <c r="CW53" i="19" s="1"/>
  <c r="AT53" i="19"/>
  <c r="BU53" i="19" s="1"/>
  <c r="CV53" i="19" s="1"/>
  <c r="AS53" i="19"/>
  <c r="BT53" i="19" s="1"/>
  <c r="CU53" i="19" s="1"/>
  <c r="AR53" i="19"/>
  <c r="BS53" i="19" s="1"/>
  <c r="CT53" i="19" s="1"/>
  <c r="AQ53" i="19"/>
  <c r="AP53" i="19"/>
  <c r="BQ53" i="19" s="1"/>
  <c r="CR53" i="19" s="1"/>
  <c r="AO53" i="19"/>
  <c r="BP53" i="19" s="1"/>
  <c r="CQ53" i="19" s="1"/>
  <c r="AN53" i="19"/>
  <c r="BO53" i="19" s="1"/>
  <c r="CP53" i="19" s="1"/>
  <c r="AM53" i="19"/>
  <c r="BN53" i="19" s="1"/>
  <c r="CO53" i="19" s="1"/>
  <c r="AL53" i="19"/>
  <c r="BM53" i="19" s="1"/>
  <c r="CN53" i="19" s="1"/>
  <c r="AK53" i="19"/>
  <c r="BL53" i="19" s="1"/>
  <c r="CM53" i="19" s="1"/>
  <c r="AJ53" i="19"/>
  <c r="BK53" i="19" s="1"/>
  <c r="CL53" i="19" s="1"/>
  <c r="AI53" i="19"/>
  <c r="AH53" i="19"/>
  <c r="BI53" i="19" s="1"/>
  <c r="CJ53" i="19" s="1"/>
  <c r="AG53" i="19"/>
  <c r="BH53" i="19" s="1"/>
  <c r="CI53" i="19" s="1"/>
  <c r="AD53" i="19"/>
  <c r="AC53" i="19"/>
  <c r="AB53" i="19"/>
  <c r="AA53" i="19"/>
  <c r="Z53" i="19"/>
  <c r="Y53" i="19"/>
  <c r="X53" i="19"/>
  <c r="W53" i="19"/>
  <c r="V53" i="19"/>
  <c r="U53" i="19"/>
  <c r="T53" i="19"/>
  <c r="S53" i="19"/>
  <c r="R53" i="19"/>
  <c r="Q53" i="19"/>
  <c r="P53" i="19"/>
  <c r="O53" i="19"/>
  <c r="N53" i="19"/>
  <c r="M53" i="19"/>
  <c r="L53" i="19"/>
  <c r="K53" i="19"/>
  <c r="J53" i="19"/>
  <c r="I53" i="19"/>
  <c r="H53" i="19"/>
  <c r="G53" i="19"/>
  <c r="F53" i="19"/>
  <c r="E53" i="19"/>
  <c r="C53" i="19"/>
  <c r="B53" i="19"/>
  <c r="A53" i="19"/>
  <c r="HV52" i="19"/>
  <c r="HU52" i="19"/>
  <c r="HT52" i="19"/>
  <c r="HS52" i="19"/>
  <c r="HR52" i="19"/>
  <c r="HQ52" i="19"/>
  <c r="HP52" i="19"/>
  <c r="HO52" i="19"/>
  <c r="HN52" i="19"/>
  <c r="HM52" i="19"/>
  <c r="HL52" i="19"/>
  <c r="HK52" i="19"/>
  <c r="HI52" i="19"/>
  <c r="HH52" i="19"/>
  <c r="HG52" i="19"/>
  <c r="HF52" i="19"/>
  <c r="HE52" i="19"/>
  <c r="HD52" i="19"/>
  <c r="HC52" i="19"/>
  <c r="HB52" i="19"/>
  <c r="HA52" i="19"/>
  <c r="GZ52" i="19"/>
  <c r="GY52" i="19"/>
  <c r="GX52" i="19"/>
  <c r="GV52" i="19"/>
  <c r="GU52" i="19"/>
  <c r="GT52" i="19"/>
  <c r="GS52" i="19"/>
  <c r="GR52" i="19"/>
  <c r="GQ52" i="19"/>
  <c r="GP52" i="19"/>
  <c r="GO52" i="19"/>
  <c r="GN52" i="19"/>
  <c r="GM52" i="19"/>
  <c r="GL52" i="19"/>
  <c r="GK52" i="19"/>
  <c r="GJ52" i="19"/>
  <c r="GI52" i="19"/>
  <c r="GH52" i="19"/>
  <c r="GG52" i="19"/>
  <c r="GF52" i="19"/>
  <c r="GE52" i="19"/>
  <c r="GD52" i="19"/>
  <c r="GC52" i="19"/>
  <c r="GB52" i="19"/>
  <c r="GA52" i="19"/>
  <c r="FZ52" i="19"/>
  <c r="FY52" i="19"/>
  <c r="FX52" i="19"/>
  <c r="FW52" i="19"/>
  <c r="FV52" i="19"/>
  <c r="FU52" i="19"/>
  <c r="FT52" i="19"/>
  <c r="FS52" i="19"/>
  <c r="FR52" i="19"/>
  <c r="FQ52" i="19"/>
  <c r="FP52" i="19"/>
  <c r="FO52" i="19"/>
  <c r="FN52" i="19"/>
  <c r="FM52" i="19"/>
  <c r="FL52" i="19"/>
  <c r="FK52" i="19"/>
  <c r="FJ52" i="19"/>
  <c r="FI52" i="19"/>
  <c r="FH52" i="19"/>
  <c r="FG52" i="19"/>
  <c r="FF52" i="19"/>
  <c r="FE52" i="19"/>
  <c r="FD52" i="19"/>
  <c r="FC52" i="19"/>
  <c r="FB52" i="19"/>
  <c r="FA52" i="19"/>
  <c r="EZ52" i="19"/>
  <c r="EY52" i="19"/>
  <c r="EX52" i="19"/>
  <c r="EW52" i="19"/>
  <c r="EV52" i="19"/>
  <c r="EU52" i="19"/>
  <c r="ET52" i="19"/>
  <c r="ES52" i="19"/>
  <c r="ER52" i="19"/>
  <c r="EQ52" i="19"/>
  <c r="EP52" i="19"/>
  <c r="EO52" i="19"/>
  <c r="EN52" i="19"/>
  <c r="EM52" i="19"/>
  <c r="EL52" i="19"/>
  <c r="EK52" i="19"/>
  <c r="EJ52" i="19"/>
  <c r="EH52" i="19"/>
  <c r="EG52" i="19"/>
  <c r="EF52" i="19"/>
  <c r="EE52" i="19"/>
  <c r="ED52" i="19"/>
  <c r="EC52" i="19"/>
  <c r="EB52" i="19"/>
  <c r="EA52" i="19"/>
  <c r="DZ52" i="19"/>
  <c r="DY52" i="19"/>
  <c r="DX52" i="19"/>
  <c r="DW52" i="19"/>
  <c r="DV52" i="19"/>
  <c r="DU52" i="19"/>
  <c r="DT52" i="19"/>
  <c r="DS52" i="19"/>
  <c r="DR52" i="19"/>
  <c r="DQ52" i="19"/>
  <c r="DP52" i="19"/>
  <c r="DO52" i="19"/>
  <c r="DN52" i="19"/>
  <c r="DM52" i="19"/>
  <c r="DL52" i="19"/>
  <c r="DK52" i="19"/>
  <c r="DJ52" i="19"/>
  <c r="DI52" i="19"/>
  <c r="CF52" i="19"/>
  <c r="DG52" i="19" s="1"/>
  <c r="BE52" i="19"/>
  <c r="BD52" i="19"/>
  <c r="CE52" i="19" s="1"/>
  <c r="DF52" i="19" s="1"/>
  <c r="BC52" i="19"/>
  <c r="CD52" i="19" s="1"/>
  <c r="DE52" i="19" s="1"/>
  <c r="BB52" i="19"/>
  <c r="CC52" i="19" s="1"/>
  <c r="DD52" i="19" s="1"/>
  <c r="BA52" i="19"/>
  <c r="CB52" i="19" s="1"/>
  <c r="DC52" i="19" s="1"/>
  <c r="AY52" i="19"/>
  <c r="BZ52" i="19" s="1"/>
  <c r="DA52" i="19" s="1"/>
  <c r="AX52" i="19"/>
  <c r="BY52" i="19" s="1"/>
  <c r="CZ52" i="19" s="1"/>
  <c r="AW52" i="19"/>
  <c r="BX52" i="19" s="1"/>
  <c r="CY52" i="19" s="1"/>
  <c r="AV52" i="19"/>
  <c r="BW52" i="19" s="1"/>
  <c r="CX52" i="19" s="1"/>
  <c r="AU52" i="19"/>
  <c r="BV52" i="19" s="1"/>
  <c r="CW52" i="19" s="1"/>
  <c r="AT52" i="19"/>
  <c r="BU52" i="19" s="1"/>
  <c r="CV52" i="19" s="1"/>
  <c r="AS52" i="19"/>
  <c r="BT52" i="19" s="1"/>
  <c r="CU52" i="19" s="1"/>
  <c r="AR52" i="19"/>
  <c r="BS52" i="19" s="1"/>
  <c r="CT52" i="19" s="1"/>
  <c r="AQ52" i="19"/>
  <c r="BR52" i="19" s="1"/>
  <c r="CS52" i="19" s="1"/>
  <c r="AP52" i="19"/>
  <c r="BQ52" i="19" s="1"/>
  <c r="CR52" i="19" s="1"/>
  <c r="AO52" i="19"/>
  <c r="BP52" i="19" s="1"/>
  <c r="CQ52" i="19" s="1"/>
  <c r="AN52" i="19"/>
  <c r="BO52" i="19" s="1"/>
  <c r="CP52" i="19" s="1"/>
  <c r="AM52" i="19"/>
  <c r="BN52" i="19" s="1"/>
  <c r="CO52" i="19" s="1"/>
  <c r="AL52" i="19"/>
  <c r="BM52" i="19" s="1"/>
  <c r="CN52" i="19" s="1"/>
  <c r="AK52" i="19"/>
  <c r="BL52" i="19" s="1"/>
  <c r="CM52" i="19" s="1"/>
  <c r="AJ52" i="19"/>
  <c r="BK52" i="19" s="1"/>
  <c r="CL52" i="19" s="1"/>
  <c r="AI52" i="19"/>
  <c r="BJ52" i="19" s="1"/>
  <c r="CK52" i="19" s="1"/>
  <c r="AH52" i="19"/>
  <c r="BI52" i="19" s="1"/>
  <c r="CJ52" i="19" s="1"/>
  <c r="AG52" i="19"/>
  <c r="BH52" i="19" s="1"/>
  <c r="CI52" i="19" s="1"/>
  <c r="AD52" i="19"/>
  <c r="AC52" i="19"/>
  <c r="AB52" i="19"/>
  <c r="AA52" i="19"/>
  <c r="Z52" i="19"/>
  <c r="Y52" i="19"/>
  <c r="X52" i="19"/>
  <c r="W52" i="19"/>
  <c r="V52" i="19"/>
  <c r="U52" i="19"/>
  <c r="T52" i="19"/>
  <c r="S52" i="19"/>
  <c r="R52" i="19"/>
  <c r="Q52" i="19"/>
  <c r="P52" i="19"/>
  <c r="O52" i="19"/>
  <c r="N52" i="19"/>
  <c r="M52" i="19"/>
  <c r="L52" i="19"/>
  <c r="K52" i="19"/>
  <c r="J52" i="19"/>
  <c r="I52" i="19"/>
  <c r="H52" i="19"/>
  <c r="G52" i="19"/>
  <c r="F52" i="19"/>
  <c r="E52" i="19"/>
  <c r="C52" i="19"/>
  <c r="B52" i="19"/>
  <c r="A52" i="19"/>
  <c r="HV51" i="19"/>
  <c r="HU51" i="19"/>
  <c r="HT51" i="19"/>
  <c r="HS51" i="19"/>
  <c r="HR51" i="19"/>
  <c r="HQ51" i="19"/>
  <c r="HP51" i="19"/>
  <c r="HO51" i="19"/>
  <c r="HN51" i="19"/>
  <c r="HM51" i="19"/>
  <c r="HL51" i="19"/>
  <c r="HK51" i="19"/>
  <c r="HI51" i="19"/>
  <c r="HH51" i="19"/>
  <c r="HG51" i="19"/>
  <c r="HF51" i="19"/>
  <c r="HE51" i="19"/>
  <c r="HD51" i="19"/>
  <c r="HC51" i="19"/>
  <c r="HB51" i="19"/>
  <c r="HA51" i="19"/>
  <c r="GZ51" i="19"/>
  <c r="GY51" i="19"/>
  <c r="GX51" i="19"/>
  <c r="GV51" i="19"/>
  <c r="GU51" i="19"/>
  <c r="GT51" i="19"/>
  <c r="GS51" i="19"/>
  <c r="GR51" i="19"/>
  <c r="GQ51" i="19"/>
  <c r="GP51" i="19"/>
  <c r="GO51" i="19"/>
  <c r="GN51" i="19"/>
  <c r="GM51" i="19"/>
  <c r="GL51" i="19"/>
  <c r="GK51" i="19"/>
  <c r="GJ51" i="19"/>
  <c r="GI51" i="19"/>
  <c r="GH51" i="19"/>
  <c r="GG51" i="19"/>
  <c r="GF51" i="19"/>
  <c r="GE51" i="19"/>
  <c r="GD51" i="19"/>
  <c r="GC51" i="19"/>
  <c r="GB51" i="19"/>
  <c r="GA51" i="19"/>
  <c r="FZ51" i="19"/>
  <c r="FY51" i="19"/>
  <c r="FX51" i="19"/>
  <c r="FW51" i="19"/>
  <c r="FV51" i="19"/>
  <c r="FU51" i="19"/>
  <c r="FT51" i="19"/>
  <c r="FS51" i="19"/>
  <c r="FR51" i="19"/>
  <c r="FQ51" i="19"/>
  <c r="FP51" i="19"/>
  <c r="FO51" i="19"/>
  <c r="FN51" i="19"/>
  <c r="FM51" i="19"/>
  <c r="FL51" i="19"/>
  <c r="FK51" i="19"/>
  <c r="FJ51" i="19"/>
  <c r="FI51" i="19"/>
  <c r="FH51" i="19"/>
  <c r="FG51" i="19"/>
  <c r="FF51" i="19"/>
  <c r="FE51" i="19"/>
  <c r="FD51" i="19"/>
  <c r="FC51" i="19"/>
  <c r="FB51" i="19"/>
  <c r="FA51" i="19"/>
  <c r="EZ51" i="19"/>
  <c r="EY51" i="19"/>
  <c r="EX51" i="19"/>
  <c r="EW51" i="19"/>
  <c r="EV51" i="19"/>
  <c r="EU51" i="19"/>
  <c r="ET51" i="19"/>
  <c r="ES51" i="19"/>
  <c r="ER51" i="19"/>
  <c r="EQ51" i="19"/>
  <c r="EP51" i="19"/>
  <c r="EO51" i="19"/>
  <c r="EN51" i="19"/>
  <c r="EM51" i="19"/>
  <c r="EL51" i="19"/>
  <c r="EK51" i="19"/>
  <c r="EJ51" i="19"/>
  <c r="EH51" i="19"/>
  <c r="EG51" i="19"/>
  <c r="EF51" i="19"/>
  <c r="EE51" i="19"/>
  <c r="ED51" i="19"/>
  <c r="EC51" i="19"/>
  <c r="EB51" i="19"/>
  <c r="EA51" i="19"/>
  <c r="DZ51" i="19"/>
  <c r="DY51" i="19"/>
  <c r="DX51" i="19"/>
  <c r="DW51" i="19"/>
  <c r="DV51" i="19"/>
  <c r="DU51" i="19"/>
  <c r="DT51" i="19"/>
  <c r="DS51" i="19"/>
  <c r="DR51" i="19"/>
  <c r="DQ51" i="19"/>
  <c r="DP51" i="19"/>
  <c r="DO51" i="19"/>
  <c r="DN51" i="19"/>
  <c r="DM51" i="19"/>
  <c r="DL51" i="19"/>
  <c r="DK51" i="19"/>
  <c r="DJ51" i="19"/>
  <c r="DI51" i="19"/>
  <c r="CC51" i="19"/>
  <c r="DD51" i="19" s="1"/>
  <c r="BO51" i="19"/>
  <c r="CP51" i="19" s="1"/>
  <c r="BE51" i="19"/>
  <c r="CF51" i="19" s="1"/>
  <c r="DG51" i="19" s="1"/>
  <c r="BD51" i="19"/>
  <c r="CE51" i="19" s="1"/>
  <c r="DF51" i="19" s="1"/>
  <c r="BC51" i="19"/>
  <c r="CD51" i="19" s="1"/>
  <c r="DE51" i="19" s="1"/>
  <c r="BB51" i="19"/>
  <c r="BA51" i="19"/>
  <c r="CB51" i="19" s="1"/>
  <c r="DC51" i="19" s="1"/>
  <c r="AY51" i="19"/>
  <c r="BZ51" i="19" s="1"/>
  <c r="DA51" i="19" s="1"/>
  <c r="AX51" i="19"/>
  <c r="BY51" i="19" s="1"/>
  <c r="CZ51" i="19" s="1"/>
  <c r="AW51" i="19"/>
  <c r="BX51" i="19" s="1"/>
  <c r="CY51" i="19" s="1"/>
  <c r="AV51" i="19"/>
  <c r="BW51" i="19" s="1"/>
  <c r="CX51" i="19" s="1"/>
  <c r="AU51" i="19"/>
  <c r="BV51" i="19" s="1"/>
  <c r="CW51" i="19" s="1"/>
  <c r="AT51" i="19"/>
  <c r="BU51" i="19" s="1"/>
  <c r="CV51" i="19" s="1"/>
  <c r="AS51" i="19"/>
  <c r="BT51" i="19" s="1"/>
  <c r="CU51" i="19" s="1"/>
  <c r="AR51" i="19"/>
  <c r="BS51" i="19" s="1"/>
  <c r="CT51" i="19" s="1"/>
  <c r="AQ51" i="19"/>
  <c r="BR51" i="19" s="1"/>
  <c r="CS51" i="19" s="1"/>
  <c r="AP51" i="19"/>
  <c r="BQ51" i="19" s="1"/>
  <c r="CR51" i="19" s="1"/>
  <c r="AO51" i="19"/>
  <c r="BP51" i="19" s="1"/>
  <c r="CQ51" i="19" s="1"/>
  <c r="AN51" i="19"/>
  <c r="AM51" i="19"/>
  <c r="BN51" i="19" s="1"/>
  <c r="CO51" i="19" s="1"/>
  <c r="AL51" i="19"/>
  <c r="BM51" i="19" s="1"/>
  <c r="CN51" i="19" s="1"/>
  <c r="AK51" i="19"/>
  <c r="BL51" i="19" s="1"/>
  <c r="CM51" i="19" s="1"/>
  <c r="AJ51" i="19"/>
  <c r="BK51" i="19" s="1"/>
  <c r="CL51" i="19" s="1"/>
  <c r="AI51" i="19"/>
  <c r="BJ51" i="19" s="1"/>
  <c r="CK51" i="19" s="1"/>
  <c r="AH51" i="19"/>
  <c r="BI51" i="19" s="1"/>
  <c r="CJ51" i="19" s="1"/>
  <c r="AG51" i="19"/>
  <c r="BH51" i="19" s="1"/>
  <c r="CI51" i="19" s="1"/>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C51" i="19"/>
  <c r="B51" i="19"/>
  <c r="A51" i="19"/>
  <c r="HV50" i="19"/>
  <c r="HU50" i="19"/>
  <c r="HT50" i="19"/>
  <c r="HS50" i="19"/>
  <c r="HR50" i="19"/>
  <c r="HQ50" i="19"/>
  <c r="HP50" i="19"/>
  <c r="HO50" i="19"/>
  <c r="HN50" i="19"/>
  <c r="HM50" i="19"/>
  <c r="HL50" i="19"/>
  <c r="HK50" i="19"/>
  <c r="HI50" i="19"/>
  <c r="HH50" i="19"/>
  <c r="HG50" i="19"/>
  <c r="HF50" i="19"/>
  <c r="HE50" i="19"/>
  <c r="HD50" i="19"/>
  <c r="HC50" i="19"/>
  <c r="HB50" i="19"/>
  <c r="HA50" i="19"/>
  <c r="GZ50" i="19"/>
  <c r="GY50" i="19"/>
  <c r="GX50" i="19"/>
  <c r="GV50" i="19"/>
  <c r="GU50" i="19"/>
  <c r="GT50" i="19"/>
  <c r="GS50" i="19"/>
  <c r="GR50" i="19"/>
  <c r="GQ50" i="19"/>
  <c r="GP50" i="19"/>
  <c r="GO50" i="19"/>
  <c r="GN50" i="19"/>
  <c r="GM50" i="19"/>
  <c r="GL50" i="19"/>
  <c r="GK50" i="19"/>
  <c r="GJ50" i="19"/>
  <c r="GI50" i="19"/>
  <c r="GH50" i="19"/>
  <c r="GG50" i="19"/>
  <c r="GF50" i="19"/>
  <c r="GE50" i="19"/>
  <c r="GD50" i="19"/>
  <c r="GC50" i="19"/>
  <c r="GB50" i="19"/>
  <c r="GA50" i="19"/>
  <c r="FZ50" i="19"/>
  <c r="FY50" i="19"/>
  <c r="FX50" i="19"/>
  <c r="FW50" i="19"/>
  <c r="FV50" i="19"/>
  <c r="FU50" i="19"/>
  <c r="FT50" i="19"/>
  <c r="FS50" i="19"/>
  <c r="FR50" i="19"/>
  <c r="FQ50" i="19"/>
  <c r="FP50" i="19"/>
  <c r="FO50" i="19"/>
  <c r="FN50" i="19"/>
  <c r="FM50" i="19"/>
  <c r="FL50" i="19"/>
  <c r="FK50" i="19"/>
  <c r="FJ50" i="19"/>
  <c r="FI50" i="19"/>
  <c r="FH50" i="19"/>
  <c r="FG50" i="19"/>
  <c r="FF50" i="19"/>
  <c r="FE50" i="19"/>
  <c r="FD50" i="19"/>
  <c r="FC50" i="19"/>
  <c r="FB50" i="19"/>
  <c r="FA50" i="19"/>
  <c r="EZ50" i="19"/>
  <c r="EY50" i="19"/>
  <c r="EX50" i="19"/>
  <c r="EW50" i="19"/>
  <c r="EV50" i="19"/>
  <c r="EU50" i="19"/>
  <c r="ET50" i="19"/>
  <c r="ES50" i="19"/>
  <c r="ER50" i="19"/>
  <c r="EQ50" i="19"/>
  <c r="EP50" i="19"/>
  <c r="EO50" i="19"/>
  <c r="EN50" i="19"/>
  <c r="EM50" i="19"/>
  <c r="EL50" i="19"/>
  <c r="EK50" i="19"/>
  <c r="EJ50" i="19"/>
  <c r="EH50" i="19"/>
  <c r="EG50" i="19"/>
  <c r="EF50" i="19"/>
  <c r="EE50" i="19"/>
  <c r="ED50" i="19"/>
  <c r="EC50" i="19"/>
  <c r="EB50" i="19"/>
  <c r="EA50" i="19"/>
  <c r="DZ50" i="19"/>
  <c r="DY50" i="19"/>
  <c r="DX50" i="19"/>
  <c r="DW50" i="19"/>
  <c r="DV50" i="19"/>
  <c r="DU50" i="19"/>
  <c r="DT50" i="19"/>
  <c r="DS50" i="19"/>
  <c r="DR50" i="19"/>
  <c r="DQ50" i="19"/>
  <c r="DP50" i="19"/>
  <c r="DO50" i="19"/>
  <c r="DN50" i="19"/>
  <c r="DM50" i="19"/>
  <c r="DL50" i="19"/>
  <c r="DK50" i="19"/>
  <c r="DJ50" i="19"/>
  <c r="DI50" i="19"/>
  <c r="CF50" i="19"/>
  <c r="DG50" i="19" s="1"/>
  <c r="CA50" i="19"/>
  <c r="DB50" i="19" s="1"/>
  <c r="BX50" i="19"/>
  <c r="CY50" i="19" s="1"/>
  <c r="BS50" i="19"/>
  <c r="CT50" i="19" s="1"/>
  <c r="BE50" i="19"/>
  <c r="BD50" i="19"/>
  <c r="CE50" i="19" s="1"/>
  <c r="DF50" i="19" s="1"/>
  <c r="BB50" i="19"/>
  <c r="CC50" i="19" s="1"/>
  <c r="DD50" i="19" s="1"/>
  <c r="BA50" i="19"/>
  <c r="CB50" i="19" s="1"/>
  <c r="DC50" i="19" s="1"/>
  <c r="AZ50" i="19"/>
  <c r="AY50" i="19"/>
  <c r="BZ50" i="19" s="1"/>
  <c r="DA50" i="19" s="1"/>
  <c r="AX50" i="19"/>
  <c r="BY50" i="19" s="1"/>
  <c r="CZ50" i="19" s="1"/>
  <c r="AW50" i="19"/>
  <c r="AV50" i="19"/>
  <c r="BW50" i="19" s="1"/>
  <c r="CX50" i="19" s="1"/>
  <c r="AU50" i="19"/>
  <c r="BV50" i="19" s="1"/>
  <c r="CW50" i="19" s="1"/>
  <c r="AT50" i="19"/>
  <c r="BU50" i="19" s="1"/>
  <c r="CV50" i="19" s="1"/>
  <c r="AS50" i="19"/>
  <c r="BT50" i="19" s="1"/>
  <c r="CU50" i="19" s="1"/>
  <c r="AR50" i="19"/>
  <c r="AQ50" i="19"/>
  <c r="BR50" i="19" s="1"/>
  <c r="CS50" i="19" s="1"/>
  <c r="AP50" i="19"/>
  <c r="BQ50" i="19" s="1"/>
  <c r="CR50" i="19" s="1"/>
  <c r="AO50" i="19"/>
  <c r="BP50" i="19" s="1"/>
  <c r="CQ50" i="19" s="1"/>
  <c r="AN50" i="19"/>
  <c r="BO50" i="19" s="1"/>
  <c r="CP50" i="19" s="1"/>
  <c r="AM50" i="19"/>
  <c r="BN50" i="19" s="1"/>
  <c r="CO50" i="19" s="1"/>
  <c r="AL50" i="19"/>
  <c r="BM50" i="19" s="1"/>
  <c r="CN50" i="19" s="1"/>
  <c r="AK50" i="19"/>
  <c r="BL50" i="19" s="1"/>
  <c r="CM50" i="19" s="1"/>
  <c r="AJ50" i="19"/>
  <c r="BK50" i="19" s="1"/>
  <c r="CL50" i="19" s="1"/>
  <c r="AI50" i="19"/>
  <c r="BJ50" i="19" s="1"/>
  <c r="CK50" i="19" s="1"/>
  <c r="AH50" i="19"/>
  <c r="BI50" i="19" s="1"/>
  <c r="CJ50" i="19" s="1"/>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C50" i="19"/>
  <c r="B50" i="19"/>
  <c r="A50" i="19"/>
  <c r="HV49" i="19"/>
  <c r="HU49" i="19"/>
  <c r="HT49" i="19"/>
  <c r="HS49" i="19"/>
  <c r="HR49" i="19"/>
  <c r="HQ49" i="19"/>
  <c r="HP49" i="19"/>
  <c r="HO49" i="19"/>
  <c r="HN49" i="19"/>
  <c r="HM49" i="19"/>
  <c r="HL49" i="19"/>
  <c r="HK49" i="19"/>
  <c r="HI49" i="19"/>
  <c r="HH49" i="19"/>
  <c r="HG49" i="19"/>
  <c r="HF49" i="19"/>
  <c r="HE49" i="19"/>
  <c r="HD49" i="19"/>
  <c r="HC49" i="19"/>
  <c r="HB49" i="19"/>
  <c r="HA49" i="19"/>
  <c r="GZ49" i="19"/>
  <c r="GY49" i="19"/>
  <c r="GX49" i="19"/>
  <c r="GV49" i="19"/>
  <c r="GU49" i="19"/>
  <c r="GT49" i="19"/>
  <c r="GS49" i="19"/>
  <c r="GR49" i="19"/>
  <c r="GQ49" i="19"/>
  <c r="GP49" i="19"/>
  <c r="GO49" i="19"/>
  <c r="GN49" i="19"/>
  <c r="GM49" i="19"/>
  <c r="GL49" i="19"/>
  <c r="GK49" i="19"/>
  <c r="GJ49" i="19"/>
  <c r="GI49" i="19"/>
  <c r="GH49" i="19"/>
  <c r="GG49" i="19"/>
  <c r="GF49" i="19"/>
  <c r="GE49" i="19"/>
  <c r="GD49" i="19"/>
  <c r="GC49" i="19"/>
  <c r="GB49" i="19"/>
  <c r="GA49" i="19"/>
  <c r="FZ49" i="19"/>
  <c r="FY49" i="19"/>
  <c r="FX49" i="19"/>
  <c r="FW49" i="19"/>
  <c r="FV49" i="19"/>
  <c r="FU49" i="19"/>
  <c r="FT49" i="19"/>
  <c r="FS49" i="19"/>
  <c r="FR49" i="19"/>
  <c r="FQ49" i="19"/>
  <c r="FP49" i="19"/>
  <c r="FO49" i="19"/>
  <c r="FN49" i="19"/>
  <c r="FM49" i="19"/>
  <c r="FL49" i="19"/>
  <c r="FK49" i="19"/>
  <c r="FJ49" i="19"/>
  <c r="FI49" i="19"/>
  <c r="FH49" i="19"/>
  <c r="FG49" i="19"/>
  <c r="FF49" i="19"/>
  <c r="FE49" i="19"/>
  <c r="FD49" i="19"/>
  <c r="FC49" i="19"/>
  <c r="FB49" i="19"/>
  <c r="FA49" i="19"/>
  <c r="EZ49" i="19"/>
  <c r="EY49" i="19"/>
  <c r="EX49" i="19"/>
  <c r="EW49" i="19"/>
  <c r="EV49" i="19"/>
  <c r="EU49" i="19"/>
  <c r="ET49" i="19"/>
  <c r="ES49" i="19"/>
  <c r="ER49" i="19"/>
  <c r="EQ49" i="19"/>
  <c r="EP49" i="19"/>
  <c r="EO49" i="19"/>
  <c r="EN49" i="19"/>
  <c r="EM49" i="19"/>
  <c r="EL49" i="19"/>
  <c r="EK49" i="19"/>
  <c r="EJ49" i="19"/>
  <c r="EH49" i="19"/>
  <c r="EG49" i="19"/>
  <c r="EF49" i="19"/>
  <c r="EE49" i="19"/>
  <c r="ED49" i="19"/>
  <c r="EC49" i="19"/>
  <c r="EB49" i="19"/>
  <c r="EA49" i="19"/>
  <c r="DZ49" i="19"/>
  <c r="DY49" i="19"/>
  <c r="DX49" i="19"/>
  <c r="DW49" i="19"/>
  <c r="DV49" i="19"/>
  <c r="DU49" i="19"/>
  <c r="DT49" i="19"/>
  <c r="DS49" i="19"/>
  <c r="DR49" i="19"/>
  <c r="DQ49" i="19"/>
  <c r="DP49" i="19"/>
  <c r="DO49" i="19"/>
  <c r="DN49" i="19"/>
  <c r="DM49" i="19"/>
  <c r="DL49" i="19"/>
  <c r="DK49" i="19"/>
  <c r="DJ49" i="19"/>
  <c r="DI49" i="19"/>
  <c r="BR49" i="19"/>
  <c r="CS49" i="19" s="1"/>
  <c r="BE49" i="19"/>
  <c r="CF49" i="19" s="1"/>
  <c r="DG49" i="19" s="1"/>
  <c r="BD49" i="19"/>
  <c r="CE49" i="19" s="1"/>
  <c r="DF49" i="19" s="1"/>
  <c r="BB49" i="19"/>
  <c r="CC49" i="19" s="1"/>
  <c r="DD49" i="19" s="1"/>
  <c r="AZ49" i="19"/>
  <c r="CA49" i="19" s="1"/>
  <c r="DB49" i="19" s="1"/>
  <c r="AY49" i="19"/>
  <c r="BZ49" i="19" s="1"/>
  <c r="DA49" i="19" s="1"/>
  <c r="AX49" i="19"/>
  <c r="BY49" i="19" s="1"/>
  <c r="CZ49" i="19" s="1"/>
  <c r="AW49" i="19"/>
  <c r="BX49" i="19" s="1"/>
  <c r="CY49" i="19" s="1"/>
  <c r="AV49" i="19"/>
  <c r="BW49" i="19" s="1"/>
  <c r="CX49" i="19" s="1"/>
  <c r="AU49" i="19"/>
  <c r="BV49" i="19" s="1"/>
  <c r="CW49" i="19" s="1"/>
  <c r="AT49" i="19"/>
  <c r="BU49" i="19" s="1"/>
  <c r="CV49" i="19" s="1"/>
  <c r="AS49" i="19"/>
  <c r="BT49" i="19" s="1"/>
  <c r="CU49" i="19" s="1"/>
  <c r="AR49" i="19"/>
  <c r="BS49" i="19" s="1"/>
  <c r="CT49" i="19" s="1"/>
  <c r="AQ49" i="19"/>
  <c r="AP49" i="19"/>
  <c r="BQ49" i="19" s="1"/>
  <c r="CR49" i="19" s="1"/>
  <c r="AI49" i="19"/>
  <c r="BJ49" i="19" s="1"/>
  <c r="CK49" i="19" s="1"/>
  <c r="AF49" i="19"/>
  <c r="BG49" i="19" s="1"/>
  <c r="CH49" i="19" s="1"/>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C49" i="19"/>
  <c r="B49" i="19"/>
  <c r="A49" i="19"/>
  <c r="HV48" i="19"/>
  <c r="HU48" i="19"/>
  <c r="HT48" i="19"/>
  <c r="HS48" i="19"/>
  <c r="HR48" i="19"/>
  <c r="HQ48" i="19"/>
  <c r="HP48" i="19"/>
  <c r="HO48" i="19"/>
  <c r="HN48" i="19"/>
  <c r="HM48" i="19"/>
  <c r="HL48" i="19"/>
  <c r="HK48" i="19"/>
  <c r="HI48" i="19"/>
  <c r="HH48" i="19"/>
  <c r="HG48" i="19"/>
  <c r="HF48" i="19"/>
  <c r="HE48" i="19"/>
  <c r="HD48" i="19"/>
  <c r="HC48" i="19"/>
  <c r="HB48" i="19"/>
  <c r="HA48" i="19"/>
  <c r="BC48" i="19" s="1"/>
  <c r="CD48" i="19" s="1"/>
  <c r="DE48" i="19" s="1"/>
  <c r="GZ48" i="19"/>
  <c r="GY48" i="19"/>
  <c r="GX48" i="19"/>
  <c r="GV48" i="19"/>
  <c r="GU48" i="19"/>
  <c r="GT48" i="19"/>
  <c r="GS48" i="19"/>
  <c r="GR48" i="19"/>
  <c r="GQ48" i="19"/>
  <c r="GP48" i="19"/>
  <c r="GO48" i="19"/>
  <c r="GN48" i="19"/>
  <c r="GM48" i="19"/>
  <c r="GL48" i="19"/>
  <c r="GK48" i="19"/>
  <c r="GJ48" i="19"/>
  <c r="GI48" i="19"/>
  <c r="GH48" i="19"/>
  <c r="GG48" i="19"/>
  <c r="GF48" i="19"/>
  <c r="GE48" i="19"/>
  <c r="GD48" i="19"/>
  <c r="GC48" i="19"/>
  <c r="GB48" i="19"/>
  <c r="GA48" i="19"/>
  <c r="FZ48" i="19"/>
  <c r="FY48" i="19"/>
  <c r="FX48" i="19"/>
  <c r="FW48" i="19"/>
  <c r="FV48" i="19"/>
  <c r="FU48" i="19"/>
  <c r="FT48" i="19"/>
  <c r="FS48" i="19"/>
  <c r="FR48" i="19"/>
  <c r="FQ48" i="19"/>
  <c r="FP48" i="19"/>
  <c r="FO48" i="19"/>
  <c r="FN48" i="19"/>
  <c r="FM48" i="19"/>
  <c r="FL48" i="19"/>
  <c r="FK48" i="19"/>
  <c r="FJ48" i="19"/>
  <c r="FI48" i="19"/>
  <c r="FH48" i="19"/>
  <c r="FG48" i="19"/>
  <c r="FF48" i="19"/>
  <c r="FE48" i="19"/>
  <c r="FD48" i="19"/>
  <c r="FC48" i="19"/>
  <c r="FB48" i="19"/>
  <c r="FA48" i="19"/>
  <c r="EZ48" i="19"/>
  <c r="EY48" i="19"/>
  <c r="EX48" i="19"/>
  <c r="EW48" i="19"/>
  <c r="EV48" i="19"/>
  <c r="EU48" i="19"/>
  <c r="ET48" i="19"/>
  <c r="ES48" i="19"/>
  <c r="ER48" i="19"/>
  <c r="EQ48" i="19"/>
  <c r="EP48" i="19"/>
  <c r="EO48" i="19"/>
  <c r="EN48" i="19"/>
  <c r="EM48" i="19"/>
  <c r="EL48" i="19"/>
  <c r="EK48" i="19"/>
  <c r="EJ48" i="19"/>
  <c r="EH48" i="19"/>
  <c r="EG48" i="19"/>
  <c r="EF48" i="19"/>
  <c r="EE48" i="19"/>
  <c r="ED48" i="19"/>
  <c r="EC48" i="19"/>
  <c r="EB48" i="19"/>
  <c r="EA48" i="19"/>
  <c r="DZ48" i="19"/>
  <c r="DY48" i="19"/>
  <c r="DX48" i="19"/>
  <c r="DW48" i="19"/>
  <c r="DV48" i="19"/>
  <c r="DU48" i="19"/>
  <c r="DT48" i="19"/>
  <c r="DS48" i="19"/>
  <c r="DR48" i="19"/>
  <c r="DQ48" i="19"/>
  <c r="DP48" i="19"/>
  <c r="DO48" i="19"/>
  <c r="DN48" i="19"/>
  <c r="DM48" i="19"/>
  <c r="DL48" i="19"/>
  <c r="DK48" i="19"/>
  <c r="DJ48" i="19"/>
  <c r="DI48" i="19"/>
  <c r="BZ48" i="19"/>
  <c r="DA48" i="19" s="1"/>
  <c r="BE48" i="19"/>
  <c r="CF48" i="19" s="1"/>
  <c r="DG48" i="19" s="1"/>
  <c r="BD48" i="19"/>
  <c r="CE48" i="19" s="1"/>
  <c r="DF48" i="19" s="1"/>
  <c r="BB48" i="19"/>
  <c r="CC48" i="19" s="1"/>
  <c r="DD48" i="19" s="1"/>
  <c r="AZ48" i="19"/>
  <c r="CA48" i="19" s="1"/>
  <c r="DB48" i="19" s="1"/>
  <c r="AY48" i="19"/>
  <c r="AW48" i="19"/>
  <c r="BX48" i="19" s="1"/>
  <c r="CY48" i="19" s="1"/>
  <c r="AV48" i="19"/>
  <c r="BW48" i="19" s="1"/>
  <c r="CX48" i="19" s="1"/>
  <c r="AT48" i="19"/>
  <c r="BU48" i="19" s="1"/>
  <c r="CV48" i="19" s="1"/>
  <c r="AS48" i="19"/>
  <c r="BT48" i="19" s="1"/>
  <c r="CU48" i="19" s="1"/>
  <c r="AR48" i="19"/>
  <c r="BS48" i="19" s="1"/>
  <c r="CT48" i="19" s="1"/>
  <c r="AQ48" i="19"/>
  <c r="BR48" i="19" s="1"/>
  <c r="CS48" i="19" s="1"/>
  <c r="AP48" i="19"/>
  <c r="BQ48" i="19" s="1"/>
  <c r="CR48" i="19" s="1"/>
  <c r="AM48" i="19"/>
  <c r="BN48" i="19" s="1"/>
  <c r="CO48" i="19" s="1"/>
  <c r="AJ48" i="19"/>
  <c r="BK48" i="19" s="1"/>
  <c r="CL48" i="19" s="1"/>
  <c r="AI48" i="19"/>
  <c r="BJ48" i="19" s="1"/>
  <c r="CK48" i="19" s="1"/>
  <c r="AH48" i="19"/>
  <c r="BI48" i="19" s="1"/>
  <c r="CJ48" i="19" s="1"/>
  <c r="AF48" i="19"/>
  <c r="BG48" i="19" s="1"/>
  <c r="CH48" i="19" s="1"/>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C48" i="19"/>
  <c r="B48" i="19"/>
  <c r="A48" i="19"/>
  <c r="HV47" i="19"/>
  <c r="HU47" i="19"/>
  <c r="HT47" i="19"/>
  <c r="HS47" i="19"/>
  <c r="HR47" i="19"/>
  <c r="HQ47" i="19"/>
  <c r="HP47" i="19"/>
  <c r="HO47" i="19"/>
  <c r="HN47" i="19"/>
  <c r="HM47" i="19"/>
  <c r="HL47" i="19"/>
  <c r="HK47" i="19"/>
  <c r="HI47" i="19"/>
  <c r="HH47" i="19"/>
  <c r="HG47" i="19"/>
  <c r="HF47" i="19"/>
  <c r="HE47" i="19"/>
  <c r="HD47" i="19"/>
  <c r="HC47" i="19"/>
  <c r="HB47" i="19"/>
  <c r="HA47" i="19"/>
  <c r="GZ47" i="19"/>
  <c r="GY47" i="19"/>
  <c r="GX47" i="19"/>
  <c r="AK47" i="19" s="1"/>
  <c r="BL47" i="19" s="1"/>
  <c r="CM47" i="19" s="1"/>
  <c r="GV47" i="19"/>
  <c r="GU47" i="19"/>
  <c r="GT47" i="19"/>
  <c r="GS47" i="19"/>
  <c r="GR47" i="19"/>
  <c r="GQ47" i="19"/>
  <c r="GP47" i="19"/>
  <c r="GO47" i="19"/>
  <c r="GN47" i="19"/>
  <c r="GM47" i="19"/>
  <c r="GL47" i="19"/>
  <c r="GK47" i="19"/>
  <c r="GJ47" i="19"/>
  <c r="GI47" i="19"/>
  <c r="GH47" i="19"/>
  <c r="GG47" i="19"/>
  <c r="GF47" i="19"/>
  <c r="GE47" i="19"/>
  <c r="GD47" i="19"/>
  <c r="GC47" i="19"/>
  <c r="GB47" i="19"/>
  <c r="GA47" i="19"/>
  <c r="FZ47" i="19"/>
  <c r="FY47" i="19"/>
  <c r="FX47" i="19"/>
  <c r="FW47" i="19"/>
  <c r="FV47" i="19"/>
  <c r="FU47" i="19"/>
  <c r="FT47" i="19"/>
  <c r="FS47" i="19"/>
  <c r="FR47" i="19"/>
  <c r="FQ47" i="19"/>
  <c r="FP47" i="19"/>
  <c r="FO47" i="19"/>
  <c r="FN47" i="19"/>
  <c r="FM47" i="19"/>
  <c r="FL47" i="19"/>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I47" i="19"/>
  <c r="DB47" i="19"/>
  <c r="CC47" i="19"/>
  <c r="DD47" i="19" s="1"/>
  <c r="BE47" i="19"/>
  <c r="CF47" i="19" s="1"/>
  <c r="DG47" i="19" s="1"/>
  <c r="BD47" i="19"/>
  <c r="CE47" i="19" s="1"/>
  <c r="DF47" i="19" s="1"/>
  <c r="BB47" i="19"/>
  <c r="AZ47" i="19"/>
  <c r="CA47" i="19" s="1"/>
  <c r="AY47" i="19"/>
  <c r="BZ47" i="19" s="1"/>
  <c r="DA47" i="19" s="1"/>
  <c r="AW47" i="19"/>
  <c r="BX47" i="19" s="1"/>
  <c r="CY47" i="19" s="1"/>
  <c r="AV47" i="19"/>
  <c r="BW47" i="19" s="1"/>
  <c r="CX47" i="19" s="1"/>
  <c r="AT47" i="19"/>
  <c r="BU47" i="19" s="1"/>
  <c r="CV47" i="19" s="1"/>
  <c r="AS47" i="19"/>
  <c r="BT47" i="19" s="1"/>
  <c r="CU47" i="19" s="1"/>
  <c r="AR47" i="19"/>
  <c r="BS47" i="19" s="1"/>
  <c r="CT47" i="19" s="1"/>
  <c r="AQ47" i="19"/>
  <c r="BR47" i="19" s="1"/>
  <c r="CS47" i="19" s="1"/>
  <c r="AP47" i="19"/>
  <c r="BQ47" i="19" s="1"/>
  <c r="CR47" i="19" s="1"/>
  <c r="AM47" i="19"/>
  <c r="BN47" i="19" s="1"/>
  <c r="CO47" i="19" s="1"/>
  <c r="AJ47" i="19"/>
  <c r="BK47" i="19" s="1"/>
  <c r="CL47" i="19" s="1"/>
  <c r="AI47" i="19"/>
  <c r="BJ47" i="19" s="1"/>
  <c r="CK47" i="19" s="1"/>
  <c r="AH47" i="19"/>
  <c r="BI47" i="19" s="1"/>
  <c r="CJ47" i="19" s="1"/>
  <c r="AF47" i="19"/>
  <c r="BG47" i="19" s="1"/>
  <c r="CH47" i="19" s="1"/>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C47" i="19"/>
  <c r="B47" i="19"/>
  <c r="A47" i="19"/>
  <c r="HV46" i="19"/>
  <c r="HU46" i="19"/>
  <c r="HT46" i="19"/>
  <c r="HS46" i="19"/>
  <c r="HR46" i="19"/>
  <c r="HQ46" i="19"/>
  <c r="HP46" i="19"/>
  <c r="HO46" i="19"/>
  <c r="HN46" i="19"/>
  <c r="HM46" i="19"/>
  <c r="HL46" i="19"/>
  <c r="HK46" i="19"/>
  <c r="HI46" i="19"/>
  <c r="HH46" i="19"/>
  <c r="HG46" i="19"/>
  <c r="HF46" i="19"/>
  <c r="HE46" i="19"/>
  <c r="HD46" i="19"/>
  <c r="HC46" i="19"/>
  <c r="HB46" i="19"/>
  <c r="HA46" i="19"/>
  <c r="GZ46" i="19"/>
  <c r="GY46" i="19"/>
  <c r="GX46" i="19"/>
  <c r="GV46" i="19"/>
  <c r="GU46" i="19"/>
  <c r="GT46" i="19"/>
  <c r="GS46" i="19"/>
  <c r="GR46" i="19"/>
  <c r="GQ46" i="19"/>
  <c r="GP46" i="19"/>
  <c r="GO46" i="19"/>
  <c r="GN46" i="19"/>
  <c r="GM46" i="19"/>
  <c r="GL46" i="19"/>
  <c r="GK46" i="19"/>
  <c r="GJ46" i="19"/>
  <c r="GI46" i="19"/>
  <c r="GH46" i="19"/>
  <c r="GG46" i="19"/>
  <c r="GF46" i="19"/>
  <c r="GE46" i="19"/>
  <c r="GD46" i="19"/>
  <c r="GC46" i="19"/>
  <c r="GB46" i="19"/>
  <c r="GA46" i="19"/>
  <c r="FZ46" i="19"/>
  <c r="FY46" i="19"/>
  <c r="FX46" i="19"/>
  <c r="FW46" i="19"/>
  <c r="FV46" i="19"/>
  <c r="FU46" i="19"/>
  <c r="FT46" i="19"/>
  <c r="FS46" i="19"/>
  <c r="FR46" i="19"/>
  <c r="FQ46" i="19"/>
  <c r="FP46" i="19"/>
  <c r="FO46" i="19"/>
  <c r="FN46" i="19"/>
  <c r="FM46" i="19"/>
  <c r="FL46" i="19"/>
  <c r="FK46" i="19"/>
  <c r="FJ46" i="19"/>
  <c r="FI46" i="19"/>
  <c r="FH46" i="19"/>
  <c r="FG46" i="19"/>
  <c r="FF46" i="19"/>
  <c r="FE46" i="19"/>
  <c r="FD46" i="19"/>
  <c r="FC46" i="19"/>
  <c r="FB46" i="19"/>
  <c r="FA46" i="19"/>
  <c r="EZ46" i="19"/>
  <c r="EY46" i="19"/>
  <c r="EX46" i="19"/>
  <c r="EW46" i="19"/>
  <c r="EV46" i="19"/>
  <c r="EU46" i="19"/>
  <c r="ET46" i="19"/>
  <c r="ES46" i="19"/>
  <c r="ER46" i="19"/>
  <c r="EQ46" i="19"/>
  <c r="EP46" i="19"/>
  <c r="EO46" i="19"/>
  <c r="EN46" i="19"/>
  <c r="EM46" i="19"/>
  <c r="EL46" i="19"/>
  <c r="EK46" i="19"/>
  <c r="EJ46" i="19"/>
  <c r="EH46" i="19"/>
  <c r="EG46" i="19"/>
  <c r="EF46" i="19"/>
  <c r="EE46" i="19"/>
  <c r="ED46" i="19"/>
  <c r="EC46" i="19"/>
  <c r="EB46" i="19"/>
  <c r="EA46" i="19"/>
  <c r="DZ46" i="19"/>
  <c r="DY46" i="19"/>
  <c r="DX46" i="19"/>
  <c r="DW46" i="19"/>
  <c r="DV46" i="19"/>
  <c r="DU46" i="19"/>
  <c r="DT46" i="19"/>
  <c r="DS46" i="19"/>
  <c r="DR46" i="19"/>
  <c r="DQ46" i="19"/>
  <c r="DP46" i="19"/>
  <c r="DO46" i="19"/>
  <c r="DN46" i="19"/>
  <c r="DM46" i="19"/>
  <c r="DL46" i="19"/>
  <c r="DK46" i="19"/>
  <c r="DJ46" i="19"/>
  <c r="DI46" i="19"/>
  <c r="CF46" i="19"/>
  <c r="DG46" i="19" s="1"/>
  <c r="BN46" i="19"/>
  <c r="CO46" i="19" s="1"/>
  <c r="BE46" i="19"/>
  <c r="BD46" i="19"/>
  <c r="CE46" i="19" s="1"/>
  <c r="DF46" i="19" s="1"/>
  <c r="BB46" i="19"/>
  <c r="CC46" i="19" s="1"/>
  <c r="DD46" i="19" s="1"/>
  <c r="AY46" i="19"/>
  <c r="BZ46" i="19" s="1"/>
  <c r="DA46" i="19" s="1"/>
  <c r="AS46" i="19"/>
  <c r="BT46" i="19" s="1"/>
  <c r="CU46" i="19" s="1"/>
  <c r="AR46" i="19"/>
  <c r="BS46" i="19" s="1"/>
  <c r="CT46" i="19" s="1"/>
  <c r="AQ46" i="19"/>
  <c r="BR46" i="19" s="1"/>
  <c r="CS46" i="19" s="1"/>
  <c r="AM46" i="19"/>
  <c r="AI46" i="19"/>
  <c r="BJ46" i="19" s="1"/>
  <c r="CK46" i="19" s="1"/>
  <c r="AF46" i="19"/>
  <c r="BG46" i="19" s="1"/>
  <c r="CH46" i="19" s="1"/>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C46" i="19"/>
  <c r="B46" i="19"/>
  <c r="A46" i="19"/>
  <c r="HV45" i="19"/>
  <c r="HU45" i="19"/>
  <c r="HT45" i="19"/>
  <c r="HS45" i="19"/>
  <c r="HR45" i="19"/>
  <c r="HQ45" i="19"/>
  <c r="HP45" i="19"/>
  <c r="HO45" i="19"/>
  <c r="HN45" i="19"/>
  <c r="HM45" i="19"/>
  <c r="HL45" i="19"/>
  <c r="HK45" i="19"/>
  <c r="HI45" i="19"/>
  <c r="HH45" i="19"/>
  <c r="HG45" i="19"/>
  <c r="HF45" i="19"/>
  <c r="HE45" i="19"/>
  <c r="HD45" i="19"/>
  <c r="HC45" i="19"/>
  <c r="HB45" i="19"/>
  <c r="HA45" i="19"/>
  <c r="GZ45" i="19"/>
  <c r="GY45" i="19"/>
  <c r="GX45" i="19"/>
  <c r="GV45" i="19"/>
  <c r="GU45" i="19"/>
  <c r="GT45" i="19"/>
  <c r="GS45" i="19"/>
  <c r="GR45" i="19"/>
  <c r="GQ45" i="19"/>
  <c r="GP45" i="19"/>
  <c r="GO45" i="19"/>
  <c r="GN45" i="19"/>
  <c r="GM45" i="19"/>
  <c r="GL45" i="19"/>
  <c r="GK45" i="19"/>
  <c r="GJ45" i="19"/>
  <c r="GI45" i="19"/>
  <c r="GH45" i="19"/>
  <c r="GG45" i="19"/>
  <c r="GF45" i="19"/>
  <c r="GE45" i="19"/>
  <c r="GD45" i="19"/>
  <c r="GC45" i="19"/>
  <c r="GB45" i="19"/>
  <c r="GA45" i="19"/>
  <c r="FZ45" i="19"/>
  <c r="FY45" i="19"/>
  <c r="FX45" i="19"/>
  <c r="FW45" i="19"/>
  <c r="FV45" i="19"/>
  <c r="FU45" i="19"/>
  <c r="FT45" i="19"/>
  <c r="FS45" i="19"/>
  <c r="FR45" i="19"/>
  <c r="FQ45" i="19"/>
  <c r="FP45" i="19"/>
  <c r="FO45" i="19"/>
  <c r="FN45" i="19"/>
  <c r="FM45" i="19"/>
  <c r="FL45" i="19"/>
  <c r="FK45" i="19"/>
  <c r="FJ45" i="19"/>
  <c r="FI45" i="19"/>
  <c r="FH45" i="19"/>
  <c r="FG45" i="19"/>
  <c r="FF45" i="19"/>
  <c r="FE45" i="19"/>
  <c r="FD45" i="19"/>
  <c r="FC45" i="19"/>
  <c r="FB45" i="19"/>
  <c r="FA45" i="19"/>
  <c r="EZ45" i="19"/>
  <c r="EY45" i="19"/>
  <c r="EX45" i="19"/>
  <c r="EW45" i="19"/>
  <c r="EV45" i="19"/>
  <c r="EU45" i="19"/>
  <c r="ET45" i="19"/>
  <c r="ES45" i="19"/>
  <c r="ER45" i="19"/>
  <c r="EQ45" i="19"/>
  <c r="EP45" i="19"/>
  <c r="EO45" i="19"/>
  <c r="EN45" i="19"/>
  <c r="EM45" i="19"/>
  <c r="EL45" i="19"/>
  <c r="EK45" i="19"/>
  <c r="EJ45" i="19"/>
  <c r="EH45" i="19"/>
  <c r="EG45" i="19"/>
  <c r="EF45" i="19"/>
  <c r="EE45" i="19"/>
  <c r="ED45" i="19"/>
  <c r="EC45" i="19"/>
  <c r="EB45" i="19"/>
  <c r="EA45" i="19"/>
  <c r="DZ45" i="19"/>
  <c r="DY45" i="19"/>
  <c r="DX45" i="19"/>
  <c r="DW45" i="19"/>
  <c r="DV45" i="19"/>
  <c r="DU45" i="19"/>
  <c r="DT45" i="19"/>
  <c r="DS45" i="19"/>
  <c r="DR45" i="19"/>
  <c r="DQ45" i="19"/>
  <c r="DP45" i="19"/>
  <c r="DO45" i="19"/>
  <c r="DN45" i="19"/>
  <c r="DM45" i="19"/>
  <c r="DL45" i="19"/>
  <c r="DK45" i="19"/>
  <c r="DJ45" i="19"/>
  <c r="DI45" i="19"/>
  <c r="BE45" i="19"/>
  <c r="CF45" i="19" s="1"/>
  <c r="DG45" i="19" s="1"/>
  <c r="BD45" i="19"/>
  <c r="CE45" i="19" s="1"/>
  <c r="DF45" i="19" s="1"/>
  <c r="BB45" i="19"/>
  <c r="CC45" i="19" s="1"/>
  <c r="DD45" i="19" s="1"/>
  <c r="AY45" i="19"/>
  <c r="BZ45" i="19" s="1"/>
  <c r="DA45" i="19" s="1"/>
  <c r="AS45" i="19"/>
  <c r="BT45" i="19" s="1"/>
  <c r="CU45" i="19" s="1"/>
  <c r="AQ45" i="19"/>
  <c r="BR45" i="19" s="1"/>
  <c r="CS45" i="19" s="1"/>
  <c r="AM45" i="19"/>
  <c r="BN45" i="19" s="1"/>
  <c r="CO45" i="19" s="1"/>
  <c r="AI45" i="19"/>
  <c r="BJ45" i="19" s="1"/>
  <c r="CK45" i="19" s="1"/>
  <c r="AF45" i="19"/>
  <c r="BG45" i="19" s="1"/>
  <c r="CH45" i="19" s="1"/>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C45" i="19"/>
  <c r="B45" i="19"/>
  <c r="A45" i="19"/>
  <c r="HV44" i="19"/>
  <c r="HU44" i="19"/>
  <c r="HT44" i="19"/>
  <c r="HS44" i="19"/>
  <c r="HR44" i="19"/>
  <c r="HQ44" i="19"/>
  <c r="HP44" i="19"/>
  <c r="HO44" i="19"/>
  <c r="HN44" i="19"/>
  <c r="HM44" i="19"/>
  <c r="HL44" i="19"/>
  <c r="HK44" i="19"/>
  <c r="HI44" i="19"/>
  <c r="HH44" i="19"/>
  <c r="HG44" i="19"/>
  <c r="HF44" i="19"/>
  <c r="HE44" i="19"/>
  <c r="HD44" i="19"/>
  <c r="HC44" i="19"/>
  <c r="HB44" i="19"/>
  <c r="HA44" i="19"/>
  <c r="GZ44" i="19"/>
  <c r="GY44" i="19"/>
  <c r="GX44" i="19"/>
  <c r="GV44" i="19"/>
  <c r="GU44" i="19"/>
  <c r="GT44" i="19"/>
  <c r="GS44" i="19"/>
  <c r="GR44" i="19"/>
  <c r="GQ44" i="19"/>
  <c r="GP44" i="19"/>
  <c r="GO44" i="19"/>
  <c r="GN44" i="19"/>
  <c r="GM44" i="19"/>
  <c r="GL44" i="19"/>
  <c r="GK44" i="19"/>
  <c r="GJ44" i="19"/>
  <c r="GI44" i="19"/>
  <c r="GH44" i="19"/>
  <c r="GG44" i="19"/>
  <c r="GF44" i="19"/>
  <c r="GE44" i="19"/>
  <c r="GD44" i="19"/>
  <c r="GC44" i="19"/>
  <c r="GB44" i="19"/>
  <c r="GA44" i="19"/>
  <c r="FZ44" i="19"/>
  <c r="FY44" i="19"/>
  <c r="FX44" i="19"/>
  <c r="FW44" i="19"/>
  <c r="FV44" i="19"/>
  <c r="FU44" i="19"/>
  <c r="FT44" i="19"/>
  <c r="FS44" i="19"/>
  <c r="FR44" i="19"/>
  <c r="FQ44" i="19"/>
  <c r="FP44" i="19"/>
  <c r="FO44" i="19"/>
  <c r="FN44" i="19"/>
  <c r="FM44" i="19"/>
  <c r="FL44" i="19"/>
  <c r="FK44" i="19"/>
  <c r="FJ44" i="19"/>
  <c r="FI44" i="19"/>
  <c r="FH44" i="19"/>
  <c r="FG44" i="19"/>
  <c r="FF44" i="19"/>
  <c r="FE44" i="19"/>
  <c r="FD44" i="19"/>
  <c r="FC44" i="19"/>
  <c r="FB44" i="19"/>
  <c r="FA44" i="19"/>
  <c r="EZ44" i="19"/>
  <c r="EY44" i="19"/>
  <c r="EX44" i="19"/>
  <c r="EW44" i="19"/>
  <c r="EV44" i="19"/>
  <c r="EU44" i="19"/>
  <c r="ET44" i="19"/>
  <c r="ES44" i="19"/>
  <c r="ER44" i="19"/>
  <c r="EQ44" i="19"/>
  <c r="EP44" i="19"/>
  <c r="EO44" i="19"/>
  <c r="EN44" i="19"/>
  <c r="EM44" i="19"/>
  <c r="EL44" i="19"/>
  <c r="EK44" i="19"/>
  <c r="EJ44" i="19"/>
  <c r="EH44" i="19"/>
  <c r="EG44" i="19"/>
  <c r="EF44" i="19"/>
  <c r="EE44" i="19"/>
  <c r="ED44" i="19"/>
  <c r="EC44" i="19"/>
  <c r="EB44" i="19"/>
  <c r="EA44" i="19"/>
  <c r="DZ44" i="19"/>
  <c r="DY44" i="19"/>
  <c r="DX44" i="19"/>
  <c r="DW44" i="19"/>
  <c r="DV44" i="19"/>
  <c r="DU44" i="19"/>
  <c r="DT44" i="19"/>
  <c r="DS44" i="19"/>
  <c r="DR44" i="19"/>
  <c r="DQ44" i="19"/>
  <c r="DP44" i="19"/>
  <c r="DO44" i="19"/>
  <c r="DN44" i="19"/>
  <c r="DM44" i="19"/>
  <c r="DL44" i="19"/>
  <c r="DK44" i="19"/>
  <c r="DJ44" i="19"/>
  <c r="DI44" i="19"/>
  <c r="CE44" i="19"/>
  <c r="DF44" i="19" s="1"/>
  <c r="CD44" i="19"/>
  <c r="DE44" i="19" s="1"/>
  <c r="BY44" i="19"/>
  <c r="CZ44" i="19" s="1"/>
  <c r="BG44" i="19"/>
  <c r="CH44" i="19" s="1"/>
  <c r="BE44" i="19"/>
  <c r="CF44" i="19" s="1"/>
  <c r="DG44" i="19" s="1"/>
  <c r="BD44" i="19"/>
  <c r="BC44" i="19"/>
  <c r="BB44" i="19"/>
  <c r="CC44" i="19" s="1"/>
  <c r="DD44" i="19" s="1"/>
  <c r="AZ44" i="19"/>
  <c r="CA44" i="19" s="1"/>
  <c r="DB44" i="19" s="1"/>
  <c r="AY44" i="19"/>
  <c r="BZ44" i="19" s="1"/>
  <c r="DA44" i="19" s="1"/>
  <c r="AX44" i="19"/>
  <c r="AW44" i="19"/>
  <c r="BX44" i="19" s="1"/>
  <c r="CY44" i="19" s="1"/>
  <c r="AV44" i="19"/>
  <c r="BW44" i="19" s="1"/>
  <c r="CX44" i="19" s="1"/>
  <c r="AU44" i="19"/>
  <c r="BV44" i="19" s="1"/>
  <c r="CW44" i="19" s="1"/>
  <c r="AT44" i="19"/>
  <c r="BU44" i="19" s="1"/>
  <c r="CV44" i="19" s="1"/>
  <c r="AS44" i="19"/>
  <c r="BT44" i="19" s="1"/>
  <c r="CU44" i="19" s="1"/>
  <c r="AR44" i="19"/>
  <c r="BS44" i="19" s="1"/>
  <c r="CT44" i="19" s="1"/>
  <c r="AQ44" i="19"/>
  <c r="BR44" i="19" s="1"/>
  <c r="CS44" i="19" s="1"/>
  <c r="AM44" i="19"/>
  <c r="BN44" i="19" s="1"/>
  <c r="CO44" i="19" s="1"/>
  <c r="AJ44" i="19"/>
  <c r="BK44" i="19" s="1"/>
  <c r="CL44" i="19" s="1"/>
  <c r="AI44" i="19"/>
  <c r="BJ44" i="19" s="1"/>
  <c r="CK44" i="19" s="1"/>
  <c r="AH44" i="19"/>
  <c r="BI44" i="19" s="1"/>
  <c r="CJ44" i="19" s="1"/>
  <c r="AF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C44" i="19"/>
  <c r="B44" i="19"/>
  <c r="A44" i="19"/>
  <c r="HV43" i="19"/>
  <c r="HU43" i="19"/>
  <c r="HT43" i="19"/>
  <c r="HS43" i="19"/>
  <c r="HR43" i="19"/>
  <c r="HQ43" i="19"/>
  <c r="HP43" i="19"/>
  <c r="HO43" i="19"/>
  <c r="HN43" i="19"/>
  <c r="HM43" i="19"/>
  <c r="HL43" i="19"/>
  <c r="HK43" i="19"/>
  <c r="HI43" i="19"/>
  <c r="HH43" i="19"/>
  <c r="HG43" i="19"/>
  <c r="HF43" i="19"/>
  <c r="HE43" i="19"/>
  <c r="HD43" i="19"/>
  <c r="HC43" i="19"/>
  <c r="HB43" i="19"/>
  <c r="HA43" i="19"/>
  <c r="GZ43" i="19"/>
  <c r="GY43" i="19"/>
  <c r="GX43" i="19"/>
  <c r="GV43" i="19"/>
  <c r="GU43" i="19"/>
  <c r="GT43" i="19"/>
  <c r="GS43" i="19"/>
  <c r="GR43" i="19"/>
  <c r="GQ43" i="19"/>
  <c r="GP43" i="19"/>
  <c r="GO43" i="19"/>
  <c r="GN43" i="19"/>
  <c r="GM43" i="19"/>
  <c r="GL43" i="19"/>
  <c r="GK43" i="19"/>
  <c r="GJ43" i="19"/>
  <c r="GI43" i="19"/>
  <c r="GH43" i="19"/>
  <c r="GG43" i="19"/>
  <c r="GF43" i="19"/>
  <c r="GE43" i="19"/>
  <c r="GD43" i="19"/>
  <c r="GC43" i="19"/>
  <c r="GB43" i="19"/>
  <c r="GA43" i="19"/>
  <c r="FZ43" i="19"/>
  <c r="FY43" i="19"/>
  <c r="FX43" i="19"/>
  <c r="FW43" i="19"/>
  <c r="FV43" i="19"/>
  <c r="FU43" i="19"/>
  <c r="FT43" i="19"/>
  <c r="FS43" i="19"/>
  <c r="FR43" i="19"/>
  <c r="FQ43" i="19"/>
  <c r="FP43" i="19"/>
  <c r="FO43" i="19"/>
  <c r="FN43" i="19"/>
  <c r="FM43" i="19"/>
  <c r="FL43" i="19"/>
  <c r="FK43" i="19"/>
  <c r="FJ43" i="19"/>
  <c r="FI43" i="19"/>
  <c r="FH43" i="19"/>
  <c r="FG43" i="19"/>
  <c r="FF43" i="19"/>
  <c r="FE43" i="19"/>
  <c r="FD43" i="19"/>
  <c r="FC43" i="19"/>
  <c r="FB43" i="19"/>
  <c r="FA43" i="19"/>
  <c r="EZ43" i="19"/>
  <c r="EY43" i="19"/>
  <c r="EX43" i="19"/>
  <c r="EW43" i="19"/>
  <c r="EV43" i="19"/>
  <c r="EU43" i="19"/>
  <c r="ET43" i="19"/>
  <c r="ES43" i="19"/>
  <c r="ER43" i="19"/>
  <c r="EQ43" i="19"/>
  <c r="EP43" i="19"/>
  <c r="EO43" i="19"/>
  <c r="EN43" i="19"/>
  <c r="EM43" i="19"/>
  <c r="EL43" i="19"/>
  <c r="EK43" i="19"/>
  <c r="EJ43" i="19"/>
  <c r="EH43" i="19"/>
  <c r="EG43" i="19"/>
  <c r="EF43" i="19"/>
  <c r="EE43" i="19"/>
  <c r="ED43" i="19"/>
  <c r="EC43" i="19"/>
  <c r="EB43" i="19"/>
  <c r="EA43" i="19"/>
  <c r="DZ43" i="19"/>
  <c r="DY43" i="19"/>
  <c r="DX43" i="19"/>
  <c r="DW43" i="19"/>
  <c r="DV43" i="19"/>
  <c r="DU43" i="19"/>
  <c r="DT43" i="19"/>
  <c r="DS43" i="19"/>
  <c r="DR43" i="19"/>
  <c r="DQ43" i="19"/>
  <c r="DP43" i="19"/>
  <c r="DO43" i="19"/>
  <c r="DN43" i="19"/>
  <c r="DM43" i="19"/>
  <c r="DL43" i="19"/>
  <c r="DK43" i="19"/>
  <c r="DJ43" i="19"/>
  <c r="DI43" i="19"/>
  <c r="CV43" i="19"/>
  <c r="BX43" i="19"/>
  <c r="CY43" i="19" s="1"/>
  <c r="BU43" i="19"/>
  <c r="BG43" i="19"/>
  <c r="CH43" i="19" s="1"/>
  <c r="BE43" i="19"/>
  <c r="CF43" i="19" s="1"/>
  <c r="DG43" i="19" s="1"/>
  <c r="BD43" i="19"/>
  <c r="CE43" i="19" s="1"/>
  <c r="DF43" i="19" s="1"/>
  <c r="BC43" i="19"/>
  <c r="CD43" i="19" s="1"/>
  <c r="DE43" i="19" s="1"/>
  <c r="BB43" i="19"/>
  <c r="CC43" i="19" s="1"/>
  <c r="DD43" i="19" s="1"/>
  <c r="AZ43" i="19"/>
  <c r="CA43" i="19" s="1"/>
  <c r="DB43" i="19" s="1"/>
  <c r="AY43" i="19"/>
  <c r="BZ43" i="19" s="1"/>
  <c r="DA43" i="19" s="1"/>
  <c r="AX43" i="19"/>
  <c r="BY43" i="19" s="1"/>
  <c r="CZ43" i="19" s="1"/>
  <c r="AW43" i="19"/>
  <c r="AV43" i="19"/>
  <c r="BW43" i="19" s="1"/>
  <c r="CX43" i="19" s="1"/>
  <c r="AU43" i="19"/>
  <c r="BV43" i="19" s="1"/>
  <c r="CW43" i="19" s="1"/>
  <c r="AT43" i="19"/>
  <c r="AS43" i="19"/>
  <c r="BT43" i="19" s="1"/>
  <c r="CU43" i="19" s="1"/>
  <c r="AR43" i="19"/>
  <c r="BS43" i="19" s="1"/>
  <c r="CT43" i="19" s="1"/>
  <c r="AQ43" i="19"/>
  <c r="BR43" i="19" s="1"/>
  <c r="CS43" i="19" s="1"/>
  <c r="AM43" i="19"/>
  <c r="BN43" i="19" s="1"/>
  <c r="CO43" i="19" s="1"/>
  <c r="AJ43" i="19"/>
  <c r="BK43" i="19" s="1"/>
  <c r="CL43" i="19" s="1"/>
  <c r="AI43" i="19"/>
  <c r="BJ43" i="19" s="1"/>
  <c r="CK43" i="19" s="1"/>
  <c r="AH43" i="19"/>
  <c r="BI43" i="19" s="1"/>
  <c r="CJ43" i="19" s="1"/>
  <c r="AF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C43" i="19"/>
  <c r="B43" i="19"/>
  <c r="A43" i="19"/>
  <c r="HV42" i="19"/>
  <c r="HU42" i="19"/>
  <c r="HT42" i="19"/>
  <c r="HS42" i="19"/>
  <c r="HR42" i="19"/>
  <c r="HQ42" i="19"/>
  <c r="HP42" i="19"/>
  <c r="HO42" i="19"/>
  <c r="HN42" i="19"/>
  <c r="HM42" i="19"/>
  <c r="HL42" i="19"/>
  <c r="HK42" i="19"/>
  <c r="HI42" i="19"/>
  <c r="HH42" i="19"/>
  <c r="HG42" i="19"/>
  <c r="HF42" i="19"/>
  <c r="HE42" i="19"/>
  <c r="HD42" i="19"/>
  <c r="HC42" i="19"/>
  <c r="HB42" i="19"/>
  <c r="HA42" i="19"/>
  <c r="GZ42" i="19"/>
  <c r="GY42" i="19"/>
  <c r="GX42" i="19"/>
  <c r="GV42" i="19"/>
  <c r="GU42" i="19"/>
  <c r="GT42" i="19"/>
  <c r="GS42" i="19"/>
  <c r="GR42" i="19"/>
  <c r="GQ42" i="19"/>
  <c r="GP42" i="19"/>
  <c r="GO42" i="19"/>
  <c r="GN42" i="19"/>
  <c r="GM42" i="19"/>
  <c r="GL42" i="19"/>
  <c r="GK42" i="19"/>
  <c r="GJ42" i="19"/>
  <c r="GI42" i="19"/>
  <c r="GH42" i="19"/>
  <c r="GG42" i="19"/>
  <c r="GF42" i="19"/>
  <c r="GE42" i="19"/>
  <c r="GD42" i="19"/>
  <c r="GC42" i="19"/>
  <c r="GB42" i="19"/>
  <c r="GA42" i="19"/>
  <c r="FZ42" i="19"/>
  <c r="FY42" i="19"/>
  <c r="FX42" i="19"/>
  <c r="FW42" i="19"/>
  <c r="FV42" i="19"/>
  <c r="FU42" i="19"/>
  <c r="FT42" i="19"/>
  <c r="FS42" i="19"/>
  <c r="FR42" i="19"/>
  <c r="FQ42" i="19"/>
  <c r="FP42" i="19"/>
  <c r="FO42" i="19"/>
  <c r="FN42" i="19"/>
  <c r="FM42" i="19"/>
  <c r="FL42" i="19"/>
  <c r="FK42" i="19"/>
  <c r="FJ42" i="19"/>
  <c r="FI42" i="19"/>
  <c r="FH42" i="19"/>
  <c r="FG42" i="19"/>
  <c r="FF42" i="19"/>
  <c r="FE42" i="19"/>
  <c r="FD42" i="19"/>
  <c r="FC42" i="19"/>
  <c r="FB42" i="19"/>
  <c r="FA42" i="19"/>
  <c r="EZ42" i="19"/>
  <c r="EY42" i="19"/>
  <c r="EX42" i="19"/>
  <c r="EW42" i="19"/>
  <c r="EV42" i="19"/>
  <c r="EU42" i="19"/>
  <c r="ET42" i="19"/>
  <c r="ES42" i="19"/>
  <c r="ER42" i="19"/>
  <c r="EQ42" i="19"/>
  <c r="EP42" i="19"/>
  <c r="EO42" i="19"/>
  <c r="EN42" i="19"/>
  <c r="EM42" i="19"/>
  <c r="EL42" i="19"/>
  <c r="EK42" i="19"/>
  <c r="EJ42" i="19"/>
  <c r="EH42" i="19"/>
  <c r="EG42" i="19"/>
  <c r="EF42" i="19"/>
  <c r="EE42" i="19"/>
  <c r="ED42" i="19"/>
  <c r="EC42" i="19"/>
  <c r="EB42" i="19"/>
  <c r="EA42" i="19"/>
  <c r="DZ42" i="19"/>
  <c r="DY42" i="19"/>
  <c r="DX42" i="19"/>
  <c r="DW42" i="19"/>
  <c r="DV42" i="19"/>
  <c r="DU42" i="19"/>
  <c r="DT42" i="19"/>
  <c r="DS42" i="19"/>
  <c r="DR42" i="19"/>
  <c r="DQ42" i="19"/>
  <c r="DP42" i="19"/>
  <c r="DO42" i="19"/>
  <c r="DN42" i="19"/>
  <c r="DM42" i="19"/>
  <c r="DL42" i="19"/>
  <c r="DK42" i="19"/>
  <c r="DJ42" i="19"/>
  <c r="DI42" i="19"/>
  <c r="DB42" i="19"/>
  <c r="CC42" i="19"/>
  <c r="DD42" i="19" s="1"/>
  <c r="CA42" i="19"/>
  <c r="BE42" i="19"/>
  <c r="CF42" i="19" s="1"/>
  <c r="DG42" i="19" s="1"/>
  <c r="BD42" i="19"/>
  <c r="CE42" i="19" s="1"/>
  <c r="DF42" i="19" s="1"/>
  <c r="BC42" i="19"/>
  <c r="CD42" i="19" s="1"/>
  <c r="DE42" i="19" s="1"/>
  <c r="BB42" i="19"/>
  <c r="AZ42" i="19"/>
  <c r="AY42" i="19"/>
  <c r="BZ42" i="19" s="1"/>
  <c r="DA42" i="19" s="1"/>
  <c r="AX42" i="19"/>
  <c r="BY42" i="19" s="1"/>
  <c r="CZ42" i="19" s="1"/>
  <c r="AW42" i="19"/>
  <c r="BX42" i="19" s="1"/>
  <c r="CY42" i="19" s="1"/>
  <c r="AV42" i="19"/>
  <c r="BW42" i="19" s="1"/>
  <c r="CX42" i="19" s="1"/>
  <c r="AU42" i="19"/>
  <c r="BV42" i="19" s="1"/>
  <c r="CW42" i="19" s="1"/>
  <c r="AT42" i="19"/>
  <c r="BU42" i="19" s="1"/>
  <c r="CV42" i="19" s="1"/>
  <c r="AS42" i="19"/>
  <c r="BT42" i="19" s="1"/>
  <c r="CU42" i="19" s="1"/>
  <c r="AQ42" i="19"/>
  <c r="BR42" i="19" s="1"/>
  <c r="CS42" i="19" s="1"/>
  <c r="AP42" i="19"/>
  <c r="BQ42" i="19" s="1"/>
  <c r="CR42" i="19" s="1"/>
  <c r="AF42" i="19"/>
  <c r="BG42" i="19" s="1"/>
  <c r="CH42" i="19" s="1"/>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C42" i="19"/>
  <c r="B42" i="19"/>
  <c r="A42" i="19"/>
  <c r="HV41" i="19"/>
  <c r="HU41" i="19"/>
  <c r="HT41" i="19"/>
  <c r="HS41" i="19"/>
  <c r="HR41" i="19"/>
  <c r="HQ41" i="19"/>
  <c r="HP41" i="19"/>
  <c r="HO41" i="19"/>
  <c r="HN41" i="19"/>
  <c r="HM41" i="19"/>
  <c r="HL41" i="19"/>
  <c r="HK41" i="19"/>
  <c r="HI41" i="19"/>
  <c r="HH41" i="19"/>
  <c r="HG41" i="19"/>
  <c r="HF41" i="19"/>
  <c r="HE41" i="19"/>
  <c r="HD41" i="19"/>
  <c r="HC41" i="19"/>
  <c r="HB41" i="19"/>
  <c r="HA41" i="19"/>
  <c r="GZ41" i="19"/>
  <c r="GY41" i="19"/>
  <c r="GX41" i="19"/>
  <c r="AG41" i="19" s="1"/>
  <c r="BH41" i="19" s="1"/>
  <c r="CI41" i="19" s="1"/>
  <c r="GV41" i="19"/>
  <c r="GU41" i="19"/>
  <c r="GT41" i="19"/>
  <c r="GS41" i="19"/>
  <c r="GR41" i="19"/>
  <c r="GQ41" i="19"/>
  <c r="GP41" i="19"/>
  <c r="GO41" i="19"/>
  <c r="GN41" i="19"/>
  <c r="GM41" i="19"/>
  <c r="GL41" i="19"/>
  <c r="GK41" i="19"/>
  <c r="GJ41" i="19"/>
  <c r="GI41" i="19"/>
  <c r="GH41" i="19"/>
  <c r="GG41" i="19"/>
  <c r="GF41" i="19"/>
  <c r="GE41" i="19"/>
  <c r="GD41" i="19"/>
  <c r="GC41" i="19"/>
  <c r="GB41" i="19"/>
  <c r="GA41" i="19"/>
  <c r="FZ41" i="19"/>
  <c r="FY41" i="19"/>
  <c r="FX41" i="19"/>
  <c r="FW41" i="19"/>
  <c r="FV41" i="19"/>
  <c r="FU41" i="19"/>
  <c r="FT41" i="19"/>
  <c r="FS41" i="19"/>
  <c r="FR41" i="19"/>
  <c r="FQ41" i="19"/>
  <c r="FP41" i="19"/>
  <c r="FO41" i="19"/>
  <c r="FN41" i="19"/>
  <c r="FM41" i="19"/>
  <c r="FL41" i="19"/>
  <c r="FK41" i="19"/>
  <c r="FJ41" i="19"/>
  <c r="FI41" i="19"/>
  <c r="FH41" i="19"/>
  <c r="FG41" i="19"/>
  <c r="FF41" i="19"/>
  <c r="FE41" i="19"/>
  <c r="FD41" i="19"/>
  <c r="FC41" i="19"/>
  <c r="FB41" i="19"/>
  <c r="FA41" i="19"/>
  <c r="EZ41" i="19"/>
  <c r="EY41" i="19"/>
  <c r="EX41" i="19"/>
  <c r="EW41" i="19"/>
  <c r="EV41" i="19"/>
  <c r="EU41" i="19"/>
  <c r="ET41" i="19"/>
  <c r="ES41" i="19"/>
  <c r="ER41" i="19"/>
  <c r="EQ41" i="19"/>
  <c r="EP41" i="19"/>
  <c r="EO41" i="19"/>
  <c r="EN41" i="19"/>
  <c r="EM41" i="19"/>
  <c r="EL41" i="19"/>
  <c r="EK41" i="19"/>
  <c r="EJ41" i="19"/>
  <c r="EH41" i="19"/>
  <c r="EG41" i="19"/>
  <c r="EF41" i="19"/>
  <c r="EE41" i="19"/>
  <c r="ED41" i="19"/>
  <c r="EC41" i="19"/>
  <c r="EB41" i="19"/>
  <c r="EA41" i="19"/>
  <c r="DZ41" i="19"/>
  <c r="DY41" i="19"/>
  <c r="DX41" i="19"/>
  <c r="DW41" i="19"/>
  <c r="DV41" i="19"/>
  <c r="DU41" i="19"/>
  <c r="DT41" i="19"/>
  <c r="DS41" i="19"/>
  <c r="DR41" i="19"/>
  <c r="DQ41" i="19"/>
  <c r="DP41" i="19"/>
  <c r="DO41" i="19"/>
  <c r="DN41" i="19"/>
  <c r="DM41" i="19"/>
  <c r="DL41" i="19"/>
  <c r="DK41" i="19"/>
  <c r="DJ41" i="19"/>
  <c r="DI41" i="19"/>
  <c r="CY41" i="19"/>
  <c r="BV41" i="19"/>
  <c r="CW41" i="19" s="1"/>
  <c r="BP41" i="19"/>
  <c r="CQ41" i="19" s="1"/>
  <c r="BE41" i="19"/>
  <c r="CF41" i="19" s="1"/>
  <c r="DG41" i="19" s="1"/>
  <c r="BD41" i="19"/>
  <c r="CE41" i="19" s="1"/>
  <c r="DF41" i="19" s="1"/>
  <c r="BC41" i="19"/>
  <c r="CD41" i="19" s="1"/>
  <c r="DE41" i="19" s="1"/>
  <c r="BB41" i="19"/>
  <c r="CC41" i="19" s="1"/>
  <c r="DD41" i="19" s="1"/>
  <c r="BA41" i="19"/>
  <c r="CB41" i="19" s="1"/>
  <c r="DC41" i="19" s="1"/>
  <c r="AZ41" i="19"/>
  <c r="CA41" i="19" s="1"/>
  <c r="DB41" i="19" s="1"/>
  <c r="AY41" i="19"/>
  <c r="BZ41" i="19" s="1"/>
  <c r="DA41" i="19" s="1"/>
  <c r="AX41" i="19"/>
  <c r="BY41" i="19" s="1"/>
  <c r="CZ41" i="19" s="1"/>
  <c r="AW41" i="19"/>
  <c r="BX41" i="19" s="1"/>
  <c r="AV41" i="19"/>
  <c r="BW41" i="19" s="1"/>
  <c r="CX41" i="19" s="1"/>
  <c r="AU41" i="19"/>
  <c r="AT41" i="19"/>
  <c r="BU41" i="19" s="1"/>
  <c r="CV41" i="19" s="1"/>
  <c r="AS41" i="19"/>
  <c r="BT41" i="19" s="1"/>
  <c r="CU41" i="19" s="1"/>
  <c r="AR41" i="19"/>
  <c r="BS41" i="19" s="1"/>
  <c r="CT41" i="19" s="1"/>
  <c r="AQ41" i="19"/>
  <c r="BR41" i="19" s="1"/>
  <c r="CS41" i="19" s="1"/>
  <c r="AP41" i="19"/>
  <c r="BQ41" i="19" s="1"/>
  <c r="CR41" i="19" s="1"/>
  <c r="AO41" i="19"/>
  <c r="AN41" i="19"/>
  <c r="BO41" i="19" s="1"/>
  <c r="CP41" i="19" s="1"/>
  <c r="AL41" i="19"/>
  <c r="BM41" i="19" s="1"/>
  <c r="CN41" i="19" s="1"/>
  <c r="AK41" i="19"/>
  <c r="BL41" i="19" s="1"/>
  <c r="CM41" i="19" s="1"/>
  <c r="AI41" i="19"/>
  <c r="BJ41" i="19" s="1"/>
  <c r="CK41" i="19" s="1"/>
  <c r="AH41" i="19"/>
  <c r="BI41" i="19" s="1"/>
  <c r="CJ41" i="19" s="1"/>
  <c r="AF41" i="19"/>
  <c r="BG41" i="19" s="1"/>
  <c r="CH41" i="19" s="1"/>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C41" i="19"/>
  <c r="B41" i="19"/>
  <c r="A41" i="19"/>
  <c r="HV40" i="19"/>
  <c r="HU40" i="19"/>
  <c r="HT40" i="19"/>
  <c r="HS40" i="19"/>
  <c r="HR40" i="19"/>
  <c r="HQ40" i="19"/>
  <c r="HP40" i="19"/>
  <c r="HO40" i="19"/>
  <c r="HN40" i="19"/>
  <c r="HM40" i="19"/>
  <c r="HL40" i="19"/>
  <c r="HK40" i="19"/>
  <c r="HI40" i="19"/>
  <c r="HH40" i="19"/>
  <c r="HG40" i="19"/>
  <c r="HF40" i="19"/>
  <c r="HE40" i="19"/>
  <c r="HD40" i="19"/>
  <c r="HC40" i="19"/>
  <c r="HB40" i="19"/>
  <c r="HA40" i="19"/>
  <c r="GZ40" i="19"/>
  <c r="GY40" i="19"/>
  <c r="GX40" i="19"/>
  <c r="GV40" i="19"/>
  <c r="GU40" i="19"/>
  <c r="GT40" i="19"/>
  <c r="GS40" i="19"/>
  <c r="GR40" i="19"/>
  <c r="GQ40" i="19"/>
  <c r="GP40" i="19"/>
  <c r="GO40" i="19"/>
  <c r="GN40" i="19"/>
  <c r="GM40" i="19"/>
  <c r="GL40" i="19"/>
  <c r="GK40" i="19"/>
  <c r="GJ40" i="19"/>
  <c r="GI40" i="19"/>
  <c r="GH40" i="19"/>
  <c r="GG40" i="19"/>
  <c r="GF40" i="19"/>
  <c r="GE40" i="19"/>
  <c r="GD40" i="19"/>
  <c r="GC40" i="19"/>
  <c r="GB40" i="19"/>
  <c r="GA40" i="19"/>
  <c r="FZ40" i="19"/>
  <c r="FY40" i="19"/>
  <c r="FX40" i="19"/>
  <c r="FW40" i="19"/>
  <c r="FV40" i="19"/>
  <c r="FU40" i="19"/>
  <c r="FT40" i="19"/>
  <c r="FS40" i="19"/>
  <c r="FR40" i="19"/>
  <c r="FQ40" i="19"/>
  <c r="FP40" i="19"/>
  <c r="FO40" i="19"/>
  <c r="FN40" i="19"/>
  <c r="FM40" i="19"/>
  <c r="FL40" i="19"/>
  <c r="FK40" i="19"/>
  <c r="FJ40" i="19"/>
  <c r="FI40" i="19"/>
  <c r="FH40" i="19"/>
  <c r="FG40" i="19"/>
  <c r="FF40" i="19"/>
  <c r="FE40" i="19"/>
  <c r="FD40" i="19"/>
  <c r="FC40" i="19"/>
  <c r="FB40" i="19"/>
  <c r="FA40" i="19"/>
  <c r="EZ40" i="19"/>
  <c r="EY40" i="19"/>
  <c r="EX40" i="19"/>
  <c r="EW40" i="19"/>
  <c r="EV40" i="19"/>
  <c r="EU40" i="19"/>
  <c r="ET40" i="19"/>
  <c r="ES40" i="19"/>
  <c r="ER40" i="19"/>
  <c r="EQ40" i="19"/>
  <c r="EP40" i="19"/>
  <c r="EO40" i="19"/>
  <c r="EN40" i="19"/>
  <c r="EM40" i="19"/>
  <c r="EL40" i="19"/>
  <c r="EK40" i="19"/>
  <c r="EJ40" i="19"/>
  <c r="EH40" i="19"/>
  <c r="EG40" i="19"/>
  <c r="EF40" i="19"/>
  <c r="EE40" i="19"/>
  <c r="ED40" i="19"/>
  <c r="EC40" i="19"/>
  <c r="EB40" i="19"/>
  <c r="EA40" i="19"/>
  <c r="DZ40" i="19"/>
  <c r="DY40" i="19"/>
  <c r="DX40" i="19"/>
  <c r="DW40" i="19"/>
  <c r="DV40" i="19"/>
  <c r="DU40" i="19"/>
  <c r="DT40" i="19"/>
  <c r="DS40" i="19"/>
  <c r="DR40" i="19"/>
  <c r="DQ40" i="19"/>
  <c r="DP40" i="19"/>
  <c r="DO40" i="19"/>
  <c r="DN40" i="19"/>
  <c r="DM40" i="19"/>
  <c r="DL40" i="19"/>
  <c r="DK40" i="19"/>
  <c r="DJ40" i="19"/>
  <c r="DI40" i="19"/>
  <c r="BN40" i="19"/>
  <c r="CO40" i="19" s="1"/>
  <c r="BE40" i="19"/>
  <c r="CF40" i="19" s="1"/>
  <c r="DG40" i="19" s="1"/>
  <c r="BD40" i="19"/>
  <c r="CE40" i="19" s="1"/>
  <c r="DF40" i="19" s="1"/>
  <c r="BB40" i="19"/>
  <c r="CC40" i="19" s="1"/>
  <c r="DD40" i="19" s="1"/>
  <c r="AY40" i="19"/>
  <c r="BZ40" i="19" s="1"/>
  <c r="DA40" i="19" s="1"/>
  <c r="AX40" i="19"/>
  <c r="BY40" i="19" s="1"/>
  <c r="CZ40" i="19" s="1"/>
  <c r="AW40" i="19"/>
  <c r="BX40" i="19" s="1"/>
  <c r="CY40" i="19" s="1"/>
  <c r="AV40" i="19"/>
  <c r="BW40" i="19" s="1"/>
  <c r="CX40" i="19" s="1"/>
  <c r="AU40" i="19"/>
  <c r="BV40" i="19" s="1"/>
  <c r="CW40" i="19" s="1"/>
  <c r="AT40" i="19"/>
  <c r="BU40" i="19" s="1"/>
  <c r="CV40" i="19" s="1"/>
  <c r="AS40" i="19"/>
  <c r="BT40" i="19" s="1"/>
  <c r="CU40" i="19" s="1"/>
  <c r="AR40" i="19"/>
  <c r="BS40" i="19" s="1"/>
  <c r="CT40" i="19" s="1"/>
  <c r="AQ40" i="19"/>
  <c r="BR40" i="19" s="1"/>
  <c r="CS40" i="19" s="1"/>
  <c r="AP40" i="19"/>
  <c r="BQ40" i="19" s="1"/>
  <c r="CR40" i="19" s="1"/>
  <c r="AM40" i="19"/>
  <c r="AJ40" i="19"/>
  <c r="BK40" i="19" s="1"/>
  <c r="CL40" i="19" s="1"/>
  <c r="AI40" i="19"/>
  <c r="BJ40" i="19" s="1"/>
  <c r="CK40" i="19" s="1"/>
  <c r="AH40" i="19"/>
  <c r="BI40" i="19" s="1"/>
  <c r="CJ40" i="19" s="1"/>
  <c r="AF40" i="19"/>
  <c r="BG40" i="19" s="1"/>
  <c r="CH40" i="19" s="1"/>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C40" i="19"/>
  <c r="B40" i="19"/>
  <c r="A40" i="19"/>
  <c r="HV39" i="19"/>
  <c r="HU39" i="19"/>
  <c r="HT39" i="19"/>
  <c r="HS39" i="19"/>
  <c r="HR39" i="19"/>
  <c r="HQ39" i="19"/>
  <c r="HP39" i="19"/>
  <c r="HO39" i="19"/>
  <c r="HN39" i="19"/>
  <c r="HM39" i="19"/>
  <c r="HL39" i="19"/>
  <c r="HK39" i="19"/>
  <c r="HI39" i="19"/>
  <c r="HH39" i="19"/>
  <c r="HG39" i="19"/>
  <c r="HF39" i="19"/>
  <c r="HE39" i="19"/>
  <c r="HD39" i="19"/>
  <c r="HC39" i="19"/>
  <c r="HB39" i="19"/>
  <c r="HA39" i="19"/>
  <c r="GZ39" i="19"/>
  <c r="GY39" i="19"/>
  <c r="GX39" i="19"/>
  <c r="GV39" i="19"/>
  <c r="GU39" i="19"/>
  <c r="GT39" i="19"/>
  <c r="GS39" i="19"/>
  <c r="GR39" i="19"/>
  <c r="GQ39" i="19"/>
  <c r="GP39" i="19"/>
  <c r="GO39" i="19"/>
  <c r="GN39" i="19"/>
  <c r="GM39" i="19"/>
  <c r="GL39" i="19"/>
  <c r="GK39" i="19"/>
  <c r="GJ39" i="19"/>
  <c r="GI39" i="19"/>
  <c r="GH39" i="19"/>
  <c r="GG39" i="19"/>
  <c r="GF39" i="19"/>
  <c r="GE39" i="19"/>
  <c r="GD39" i="19"/>
  <c r="GC39" i="19"/>
  <c r="GB39" i="19"/>
  <c r="GA39" i="19"/>
  <c r="FZ39" i="19"/>
  <c r="FY39" i="19"/>
  <c r="FX39" i="19"/>
  <c r="FW39" i="19"/>
  <c r="FV39" i="19"/>
  <c r="FU39" i="19"/>
  <c r="FT39" i="19"/>
  <c r="FS39" i="19"/>
  <c r="FR39" i="19"/>
  <c r="FQ39" i="19"/>
  <c r="FP39" i="19"/>
  <c r="FO39" i="19"/>
  <c r="FN39" i="19"/>
  <c r="FM39" i="19"/>
  <c r="FL39" i="19"/>
  <c r="FK39" i="19"/>
  <c r="FJ39" i="19"/>
  <c r="FI39" i="19"/>
  <c r="FH39" i="19"/>
  <c r="FG39" i="19"/>
  <c r="FF39" i="19"/>
  <c r="FE39" i="19"/>
  <c r="FD39" i="19"/>
  <c r="FC39" i="19"/>
  <c r="FB39" i="19"/>
  <c r="FA39" i="19"/>
  <c r="EZ39" i="19"/>
  <c r="EY39" i="19"/>
  <c r="EX39" i="19"/>
  <c r="EW39" i="19"/>
  <c r="EV39" i="19"/>
  <c r="EU39" i="19"/>
  <c r="ET39" i="19"/>
  <c r="ES39" i="19"/>
  <c r="ER39" i="19"/>
  <c r="EQ39" i="19"/>
  <c r="EP39" i="19"/>
  <c r="EO39" i="19"/>
  <c r="EN39" i="19"/>
  <c r="EM39" i="19"/>
  <c r="EL39" i="19"/>
  <c r="EK39" i="19"/>
  <c r="EJ39" i="19"/>
  <c r="EH39" i="19"/>
  <c r="EG39" i="19"/>
  <c r="EF39" i="19"/>
  <c r="EE39" i="19"/>
  <c r="ED39" i="19"/>
  <c r="EC39" i="19"/>
  <c r="EB39" i="19"/>
  <c r="EA39" i="19"/>
  <c r="DZ39" i="19"/>
  <c r="DY39" i="19"/>
  <c r="DX39" i="19"/>
  <c r="DW39" i="19"/>
  <c r="DV39" i="19"/>
  <c r="DU39" i="19"/>
  <c r="DT39" i="19"/>
  <c r="DS39" i="19"/>
  <c r="DR39" i="19"/>
  <c r="DQ39" i="19"/>
  <c r="DP39" i="19"/>
  <c r="DO39" i="19"/>
  <c r="DN39" i="19"/>
  <c r="DM39" i="19"/>
  <c r="DL39" i="19"/>
  <c r="DK39" i="19"/>
  <c r="DJ39" i="19"/>
  <c r="DI39" i="19"/>
  <c r="DD39" i="19"/>
  <c r="BE39" i="19"/>
  <c r="CF39" i="19" s="1"/>
  <c r="DG39" i="19" s="1"/>
  <c r="BD39" i="19"/>
  <c r="CE39" i="19" s="1"/>
  <c r="DF39" i="19" s="1"/>
  <c r="BB39" i="19"/>
  <c r="CC39" i="19" s="1"/>
  <c r="AY39" i="19"/>
  <c r="BZ39" i="19" s="1"/>
  <c r="DA39" i="19" s="1"/>
  <c r="AX39" i="19"/>
  <c r="BY39" i="19" s="1"/>
  <c r="CZ39" i="19" s="1"/>
  <c r="AW39" i="19"/>
  <c r="BX39" i="19" s="1"/>
  <c r="CY39" i="19" s="1"/>
  <c r="AV39" i="19"/>
  <c r="BW39" i="19" s="1"/>
  <c r="CX39" i="19" s="1"/>
  <c r="AU39" i="19"/>
  <c r="BV39" i="19" s="1"/>
  <c r="CW39" i="19" s="1"/>
  <c r="AT39" i="19"/>
  <c r="BU39" i="19" s="1"/>
  <c r="CV39" i="19" s="1"/>
  <c r="AS39" i="19"/>
  <c r="BT39" i="19" s="1"/>
  <c r="CU39" i="19" s="1"/>
  <c r="AR39" i="19"/>
  <c r="BS39" i="19" s="1"/>
  <c r="CT39" i="19" s="1"/>
  <c r="AQ39" i="19"/>
  <c r="BR39" i="19" s="1"/>
  <c r="CS39" i="19" s="1"/>
  <c r="AP39" i="19"/>
  <c r="BQ39" i="19" s="1"/>
  <c r="CR39" i="19" s="1"/>
  <c r="AM39" i="19"/>
  <c r="BN39" i="19" s="1"/>
  <c r="CO39" i="19" s="1"/>
  <c r="AJ39" i="19"/>
  <c r="BK39" i="19" s="1"/>
  <c r="CL39" i="19" s="1"/>
  <c r="AI39" i="19"/>
  <c r="BJ39" i="19" s="1"/>
  <c r="CK39" i="19" s="1"/>
  <c r="AH39" i="19"/>
  <c r="BI39" i="19" s="1"/>
  <c r="CJ39" i="19" s="1"/>
  <c r="AF39" i="19"/>
  <c r="BG39" i="19" s="1"/>
  <c r="CH39" i="19" s="1"/>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C39" i="19"/>
  <c r="B39" i="19"/>
  <c r="A39" i="19"/>
  <c r="HV38" i="19"/>
  <c r="HU38" i="19"/>
  <c r="HT38" i="19"/>
  <c r="HS38" i="19"/>
  <c r="HR38" i="19"/>
  <c r="HQ38" i="19"/>
  <c r="HP38" i="19"/>
  <c r="HO38" i="19"/>
  <c r="HN38" i="19"/>
  <c r="HM38" i="19"/>
  <c r="HL38" i="19"/>
  <c r="HK38" i="19"/>
  <c r="HI38" i="19"/>
  <c r="HH38" i="19"/>
  <c r="HG38" i="19"/>
  <c r="HF38" i="19"/>
  <c r="HE38" i="19"/>
  <c r="HD38" i="19"/>
  <c r="HC38" i="19"/>
  <c r="HB38" i="19"/>
  <c r="HA38" i="19"/>
  <c r="GZ38" i="19"/>
  <c r="GY38" i="19"/>
  <c r="GX38" i="19"/>
  <c r="GV38" i="19"/>
  <c r="GU38" i="19"/>
  <c r="GT38" i="19"/>
  <c r="GS38" i="19"/>
  <c r="GR38" i="19"/>
  <c r="GQ38" i="19"/>
  <c r="GP38" i="19"/>
  <c r="GO38" i="19"/>
  <c r="GN38" i="19"/>
  <c r="GM38" i="19"/>
  <c r="GL38" i="19"/>
  <c r="GK38" i="19"/>
  <c r="GJ38" i="19"/>
  <c r="GI38" i="19"/>
  <c r="GH38" i="19"/>
  <c r="GG38" i="19"/>
  <c r="GF38" i="19"/>
  <c r="GE38" i="19"/>
  <c r="GD38" i="19"/>
  <c r="GC38" i="19"/>
  <c r="GB38" i="19"/>
  <c r="GA38" i="19"/>
  <c r="FZ38" i="19"/>
  <c r="FY38" i="19"/>
  <c r="FX38" i="19"/>
  <c r="FW38" i="19"/>
  <c r="FV38" i="19"/>
  <c r="FU38" i="19"/>
  <c r="FT38" i="19"/>
  <c r="FS38" i="19"/>
  <c r="FR38" i="19"/>
  <c r="FQ38" i="19"/>
  <c r="FP38" i="19"/>
  <c r="FO38" i="19"/>
  <c r="FN38" i="19"/>
  <c r="FM38" i="19"/>
  <c r="FL38" i="19"/>
  <c r="FK38" i="19"/>
  <c r="FJ38" i="19"/>
  <c r="FI38" i="19"/>
  <c r="FH38" i="19"/>
  <c r="FG38" i="19"/>
  <c r="FF38" i="19"/>
  <c r="FE38" i="19"/>
  <c r="FD38" i="19"/>
  <c r="FC38" i="19"/>
  <c r="FB38" i="19"/>
  <c r="FA38" i="19"/>
  <c r="EZ38" i="19"/>
  <c r="EY38" i="19"/>
  <c r="EX38" i="19"/>
  <c r="EW38" i="19"/>
  <c r="EV38" i="19"/>
  <c r="EU38" i="19"/>
  <c r="ET38" i="19"/>
  <c r="ES38" i="19"/>
  <c r="ER38" i="19"/>
  <c r="EQ38" i="19"/>
  <c r="EP38" i="19"/>
  <c r="EO38" i="19"/>
  <c r="EN38" i="19"/>
  <c r="EM38" i="19"/>
  <c r="EL38" i="19"/>
  <c r="EK38" i="19"/>
  <c r="EJ38" i="19"/>
  <c r="EH38" i="19"/>
  <c r="EG38" i="19"/>
  <c r="EF38" i="19"/>
  <c r="EE38" i="19"/>
  <c r="ED38" i="19"/>
  <c r="EC38" i="19"/>
  <c r="EB38" i="19"/>
  <c r="EA38" i="19"/>
  <c r="DZ38" i="19"/>
  <c r="DY38" i="19"/>
  <c r="DX38" i="19"/>
  <c r="DW38" i="19"/>
  <c r="DV38" i="19"/>
  <c r="DU38" i="19"/>
  <c r="DT38" i="19"/>
  <c r="DS38" i="19"/>
  <c r="DR38" i="19"/>
  <c r="DQ38" i="19"/>
  <c r="DP38" i="19"/>
  <c r="DO38" i="19"/>
  <c r="DN38" i="19"/>
  <c r="DM38" i="19"/>
  <c r="DL38" i="19"/>
  <c r="DK38" i="19"/>
  <c r="DJ38" i="19"/>
  <c r="DI38" i="19"/>
  <c r="CC38" i="19"/>
  <c r="DD38" i="19" s="1"/>
  <c r="BX38" i="19"/>
  <c r="CY38" i="19" s="1"/>
  <c r="BE38" i="19"/>
  <c r="CF38" i="19" s="1"/>
  <c r="DG38" i="19" s="1"/>
  <c r="BD38" i="19"/>
  <c r="CE38" i="19" s="1"/>
  <c r="DF38" i="19" s="1"/>
  <c r="BB38" i="19"/>
  <c r="AY38" i="19"/>
  <c r="BZ38" i="19" s="1"/>
  <c r="DA38" i="19" s="1"/>
  <c r="AX38" i="19"/>
  <c r="BY38" i="19" s="1"/>
  <c r="CZ38" i="19" s="1"/>
  <c r="AW38" i="19"/>
  <c r="AV38" i="19"/>
  <c r="BW38" i="19" s="1"/>
  <c r="CX38" i="19" s="1"/>
  <c r="AU38" i="19"/>
  <c r="BV38" i="19" s="1"/>
  <c r="CW38" i="19" s="1"/>
  <c r="AT38" i="19"/>
  <c r="BU38" i="19" s="1"/>
  <c r="CV38" i="19" s="1"/>
  <c r="AS38" i="19"/>
  <c r="BT38" i="19" s="1"/>
  <c r="CU38" i="19" s="1"/>
  <c r="AR38" i="19"/>
  <c r="BS38" i="19" s="1"/>
  <c r="CT38" i="19" s="1"/>
  <c r="AQ38" i="19"/>
  <c r="BR38" i="19" s="1"/>
  <c r="CS38" i="19" s="1"/>
  <c r="AP38" i="19"/>
  <c r="BQ38" i="19" s="1"/>
  <c r="CR38" i="19" s="1"/>
  <c r="AM38" i="19"/>
  <c r="BN38" i="19" s="1"/>
  <c r="CO38" i="19" s="1"/>
  <c r="AJ38" i="19"/>
  <c r="BK38" i="19" s="1"/>
  <c r="CL38" i="19" s="1"/>
  <c r="AI38" i="19"/>
  <c r="BJ38" i="19" s="1"/>
  <c r="CK38" i="19" s="1"/>
  <c r="AH38" i="19"/>
  <c r="BI38" i="19" s="1"/>
  <c r="CJ38" i="19" s="1"/>
  <c r="AF38" i="19"/>
  <c r="BG38" i="19" s="1"/>
  <c r="CH38" i="19" s="1"/>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C38" i="19"/>
  <c r="B38" i="19"/>
  <c r="A38" i="19"/>
  <c r="HV37" i="19"/>
  <c r="HU37" i="19"/>
  <c r="HT37" i="19"/>
  <c r="HS37" i="19"/>
  <c r="HR37" i="19"/>
  <c r="HQ37" i="19"/>
  <c r="HP37" i="19"/>
  <c r="HO37" i="19"/>
  <c r="HN37" i="19"/>
  <c r="HM37" i="19"/>
  <c r="HL37" i="19"/>
  <c r="HK37" i="19"/>
  <c r="HI37" i="19"/>
  <c r="HH37" i="19"/>
  <c r="HG37" i="19"/>
  <c r="HF37" i="19"/>
  <c r="HE37" i="19"/>
  <c r="HD37" i="19"/>
  <c r="HC37" i="19"/>
  <c r="HB37" i="19"/>
  <c r="HA37" i="19"/>
  <c r="GZ37" i="19"/>
  <c r="GY37" i="19"/>
  <c r="GX37" i="19"/>
  <c r="GV37" i="19"/>
  <c r="GU37" i="19"/>
  <c r="GT37" i="19"/>
  <c r="GS37" i="19"/>
  <c r="GR37" i="19"/>
  <c r="GQ37" i="19"/>
  <c r="GP37" i="19"/>
  <c r="GO37" i="19"/>
  <c r="GN37" i="19"/>
  <c r="GM37" i="19"/>
  <c r="GL37" i="19"/>
  <c r="GK37" i="19"/>
  <c r="GJ37" i="19"/>
  <c r="GI37" i="19"/>
  <c r="GH37" i="19"/>
  <c r="GG37" i="19"/>
  <c r="GF37" i="19"/>
  <c r="GE37" i="19"/>
  <c r="GD37" i="19"/>
  <c r="GC37" i="19"/>
  <c r="GB37" i="19"/>
  <c r="GA37" i="19"/>
  <c r="FZ37" i="19"/>
  <c r="FY37" i="19"/>
  <c r="FX37" i="19"/>
  <c r="FW37" i="19"/>
  <c r="FV37" i="19"/>
  <c r="FU37" i="19"/>
  <c r="FT37" i="19"/>
  <c r="FS37" i="19"/>
  <c r="FR37" i="19"/>
  <c r="FQ37" i="19"/>
  <c r="FP37" i="19"/>
  <c r="FO37" i="19"/>
  <c r="FN37" i="19"/>
  <c r="FM37" i="19"/>
  <c r="FL37" i="19"/>
  <c r="FK37" i="19"/>
  <c r="FJ37" i="19"/>
  <c r="FI37" i="19"/>
  <c r="FH37" i="19"/>
  <c r="FG37" i="19"/>
  <c r="FF37" i="19"/>
  <c r="FE37" i="19"/>
  <c r="FD37" i="19"/>
  <c r="FC37" i="19"/>
  <c r="FB37" i="19"/>
  <c r="FA37" i="19"/>
  <c r="EZ37" i="19"/>
  <c r="EY37" i="19"/>
  <c r="EX37" i="19"/>
  <c r="EW37" i="19"/>
  <c r="EV37" i="19"/>
  <c r="EU37" i="19"/>
  <c r="ET37" i="19"/>
  <c r="ES37" i="19"/>
  <c r="ER37" i="19"/>
  <c r="EQ37" i="19"/>
  <c r="EP37" i="19"/>
  <c r="EO37" i="19"/>
  <c r="EN37" i="19"/>
  <c r="EM37" i="19"/>
  <c r="EL37" i="19"/>
  <c r="EK37" i="19"/>
  <c r="EJ37" i="19"/>
  <c r="EH37" i="19"/>
  <c r="EG37" i="19"/>
  <c r="EF37" i="19"/>
  <c r="EE37" i="19"/>
  <c r="ED37" i="19"/>
  <c r="EC37" i="19"/>
  <c r="EB37" i="19"/>
  <c r="EA37" i="19"/>
  <c r="DZ37" i="19"/>
  <c r="DY37" i="19"/>
  <c r="DX37" i="19"/>
  <c r="DW37" i="19"/>
  <c r="DV37" i="19"/>
  <c r="DU37" i="19"/>
  <c r="DT37" i="19"/>
  <c r="DS37" i="19"/>
  <c r="DR37" i="19"/>
  <c r="DQ37" i="19"/>
  <c r="DP37" i="19"/>
  <c r="DO37" i="19"/>
  <c r="DN37" i="19"/>
  <c r="DM37" i="19"/>
  <c r="DL37" i="19"/>
  <c r="DK37" i="19"/>
  <c r="DJ37" i="19"/>
  <c r="DI37" i="19"/>
  <c r="CZ37" i="19"/>
  <c r="BW37" i="19"/>
  <c r="CX37" i="19" s="1"/>
  <c r="BE37" i="19"/>
  <c r="CF37" i="19" s="1"/>
  <c r="DG37" i="19" s="1"/>
  <c r="BD37" i="19"/>
  <c r="CE37" i="19" s="1"/>
  <c r="DF37" i="19" s="1"/>
  <c r="BB37" i="19"/>
  <c r="CC37" i="19" s="1"/>
  <c r="DD37" i="19" s="1"/>
  <c r="AY37" i="19"/>
  <c r="BZ37" i="19" s="1"/>
  <c r="DA37" i="19" s="1"/>
  <c r="AX37" i="19"/>
  <c r="BY37" i="19" s="1"/>
  <c r="AW37" i="19"/>
  <c r="BX37" i="19" s="1"/>
  <c r="CY37" i="19" s="1"/>
  <c r="AV37" i="19"/>
  <c r="AU37" i="19"/>
  <c r="BV37" i="19" s="1"/>
  <c r="CW37" i="19" s="1"/>
  <c r="AT37" i="19"/>
  <c r="BU37" i="19" s="1"/>
  <c r="CV37" i="19" s="1"/>
  <c r="AS37" i="19"/>
  <c r="BT37" i="19" s="1"/>
  <c r="CU37" i="19" s="1"/>
  <c r="AR37" i="19"/>
  <c r="BS37" i="19" s="1"/>
  <c r="CT37" i="19" s="1"/>
  <c r="AQ37" i="19"/>
  <c r="BR37" i="19" s="1"/>
  <c r="CS37" i="19" s="1"/>
  <c r="AP37" i="19"/>
  <c r="BQ37" i="19" s="1"/>
  <c r="CR37" i="19" s="1"/>
  <c r="AM37" i="19"/>
  <c r="BN37" i="19" s="1"/>
  <c r="CO37" i="19" s="1"/>
  <c r="AJ37" i="19"/>
  <c r="BK37" i="19" s="1"/>
  <c r="CL37" i="19" s="1"/>
  <c r="AI37" i="19"/>
  <c r="BJ37" i="19" s="1"/>
  <c r="CK37" i="19" s="1"/>
  <c r="AH37" i="19"/>
  <c r="BI37" i="19" s="1"/>
  <c r="CJ37" i="19" s="1"/>
  <c r="AF37" i="19"/>
  <c r="BG37" i="19" s="1"/>
  <c r="CH37" i="19" s="1"/>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C37" i="19"/>
  <c r="B37" i="19"/>
  <c r="A37" i="19"/>
  <c r="HV36" i="19"/>
  <c r="HU36" i="19"/>
  <c r="HT36" i="19"/>
  <c r="HS36" i="19"/>
  <c r="HR36" i="19"/>
  <c r="HQ36" i="19"/>
  <c r="HP36" i="19"/>
  <c r="HO36" i="19"/>
  <c r="HN36" i="19"/>
  <c r="HM36" i="19"/>
  <c r="HL36" i="19"/>
  <c r="HK36" i="19"/>
  <c r="HI36" i="19"/>
  <c r="HH36" i="19"/>
  <c r="HG36" i="19"/>
  <c r="HF36" i="19"/>
  <c r="HE36" i="19"/>
  <c r="HD36" i="19"/>
  <c r="HC36" i="19"/>
  <c r="HB36" i="19"/>
  <c r="HA36" i="19"/>
  <c r="GZ36" i="19"/>
  <c r="GY36" i="19"/>
  <c r="GX36" i="19"/>
  <c r="GV36" i="19"/>
  <c r="GU36" i="19"/>
  <c r="GT36" i="19"/>
  <c r="GS36" i="19"/>
  <c r="GR36" i="19"/>
  <c r="GQ36" i="19"/>
  <c r="GP36" i="19"/>
  <c r="GO36" i="19"/>
  <c r="GN36" i="19"/>
  <c r="GM36" i="19"/>
  <c r="GL36" i="19"/>
  <c r="GK36" i="19"/>
  <c r="GJ36" i="19"/>
  <c r="GI36" i="19"/>
  <c r="GH36" i="19"/>
  <c r="GG36" i="19"/>
  <c r="GF36" i="19"/>
  <c r="GE36" i="19"/>
  <c r="GD36" i="19"/>
  <c r="GC36" i="19"/>
  <c r="GB36" i="19"/>
  <c r="GA36" i="19"/>
  <c r="FZ36" i="19"/>
  <c r="FY36" i="19"/>
  <c r="FX36" i="19"/>
  <c r="FW36" i="19"/>
  <c r="FV36" i="19"/>
  <c r="FU36" i="19"/>
  <c r="FT36" i="19"/>
  <c r="FS36" i="19"/>
  <c r="FR36" i="19"/>
  <c r="FQ36" i="19"/>
  <c r="FP36" i="19"/>
  <c r="FO36" i="19"/>
  <c r="FN36" i="19"/>
  <c r="FM36" i="19"/>
  <c r="FL36" i="19"/>
  <c r="FK36" i="19"/>
  <c r="FJ36" i="19"/>
  <c r="FI36" i="19"/>
  <c r="FH36" i="19"/>
  <c r="FG36" i="19"/>
  <c r="FF36" i="19"/>
  <c r="FE36" i="19"/>
  <c r="FD36" i="19"/>
  <c r="FC36" i="19"/>
  <c r="FB36" i="19"/>
  <c r="FA36" i="19"/>
  <c r="EZ36" i="19"/>
  <c r="EY36" i="19"/>
  <c r="EX36" i="19"/>
  <c r="EW36" i="19"/>
  <c r="EV36" i="19"/>
  <c r="EU36" i="19"/>
  <c r="ET36" i="19"/>
  <c r="ES36" i="19"/>
  <c r="ER36" i="19"/>
  <c r="EQ36" i="19"/>
  <c r="EP36" i="19"/>
  <c r="EO36" i="19"/>
  <c r="EN36" i="19"/>
  <c r="EM36" i="19"/>
  <c r="EL36" i="19"/>
  <c r="EK36" i="19"/>
  <c r="EJ36" i="19"/>
  <c r="EH36" i="19"/>
  <c r="EG36" i="19"/>
  <c r="EF36" i="19"/>
  <c r="EE36" i="19"/>
  <c r="ED36" i="19"/>
  <c r="EC36" i="19"/>
  <c r="EB36" i="19"/>
  <c r="EA36" i="19"/>
  <c r="DZ36" i="19"/>
  <c r="DY36" i="19"/>
  <c r="DX36" i="19"/>
  <c r="DW36" i="19"/>
  <c r="DV36" i="19"/>
  <c r="DU36" i="19"/>
  <c r="DT36" i="19"/>
  <c r="DS36" i="19"/>
  <c r="DR36" i="19"/>
  <c r="DQ36" i="19"/>
  <c r="DP36" i="19"/>
  <c r="DO36" i="19"/>
  <c r="DN36" i="19"/>
  <c r="DM36" i="19"/>
  <c r="DL36" i="19"/>
  <c r="DK36" i="19"/>
  <c r="DJ36" i="19"/>
  <c r="DI36" i="19"/>
  <c r="CK36" i="19"/>
  <c r="BE36" i="19"/>
  <c r="CF36" i="19" s="1"/>
  <c r="DG36" i="19" s="1"/>
  <c r="BD36" i="19"/>
  <c r="CE36" i="19" s="1"/>
  <c r="DF36" i="19" s="1"/>
  <c r="BB36" i="19"/>
  <c r="CC36" i="19" s="1"/>
  <c r="DD36" i="19" s="1"/>
  <c r="AY36" i="19"/>
  <c r="BZ36" i="19" s="1"/>
  <c r="DA36" i="19" s="1"/>
  <c r="AX36" i="19"/>
  <c r="BY36" i="19" s="1"/>
  <c r="CZ36" i="19" s="1"/>
  <c r="AW36" i="19"/>
  <c r="BX36" i="19" s="1"/>
  <c r="CY36" i="19" s="1"/>
  <c r="AV36" i="19"/>
  <c r="BW36" i="19" s="1"/>
  <c r="CX36" i="19" s="1"/>
  <c r="AU36" i="19"/>
  <c r="BV36" i="19" s="1"/>
  <c r="CW36" i="19" s="1"/>
  <c r="AT36" i="19"/>
  <c r="BU36" i="19" s="1"/>
  <c r="CV36" i="19" s="1"/>
  <c r="AS36" i="19"/>
  <c r="BT36" i="19" s="1"/>
  <c r="CU36" i="19" s="1"/>
  <c r="AR36" i="19"/>
  <c r="BS36" i="19" s="1"/>
  <c r="CT36" i="19" s="1"/>
  <c r="AQ36" i="19"/>
  <c r="BR36" i="19" s="1"/>
  <c r="CS36" i="19" s="1"/>
  <c r="AP36" i="19"/>
  <c r="BQ36" i="19" s="1"/>
  <c r="CR36" i="19" s="1"/>
  <c r="AM36" i="19"/>
  <c r="BN36" i="19" s="1"/>
  <c r="CO36" i="19" s="1"/>
  <c r="AJ36" i="19"/>
  <c r="BK36" i="19" s="1"/>
  <c r="CL36" i="19" s="1"/>
  <c r="AI36" i="19"/>
  <c r="BJ36" i="19" s="1"/>
  <c r="AH36" i="19"/>
  <c r="BI36" i="19" s="1"/>
  <c r="CJ36" i="19" s="1"/>
  <c r="AF36" i="19"/>
  <c r="BG36" i="19" s="1"/>
  <c r="CH36" i="19" s="1"/>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C36" i="19"/>
  <c r="B36" i="19"/>
  <c r="A36" i="19"/>
  <c r="HV35" i="19"/>
  <c r="HU35" i="19"/>
  <c r="HT35" i="19"/>
  <c r="HS35" i="19"/>
  <c r="HR35" i="19"/>
  <c r="HQ35" i="19"/>
  <c r="HP35" i="19"/>
  <c r="HO35" i="19"/>
  <c r="HN35" i="19"/>
  <c r="HM35" i="19"/>
  <c r="HL35" i="19"/>
  <c r="HK35" i="19"/>
  <c r="HI35" i="19"/>
  <c r="HH35" i="19"/>
  <c r="HG35" i="19"/>
  <c r="HF35" i="19"/>
  <c r="HE35" i="19"/>
  <c r="HD35" i="19"/>
  <c r="HC35" i="19"/>
  <c r="HB35" i="19"/>
  <c r="HA35" i="19"/>
  <c r="GZ35" i="19"/>
  <c r="GY35" i="19"/>
  <c r="GX35" i="19"/>
  <c r="GV35" i="19"/>
  <c r="GU35" i="19"/>
  <c r="GT35" i="19"/>
  <c r="GS35" i="19"/>
  <c r="GR35" i="19"/>
  <c r="GQ35" i="19"/>
  <c r="GP35" i="19"/>
  <c r="GO35" i="19"/>
  <c r="GN35" i="19"/>
  <c r="GM35" i="19"/>
  <c r="GL35" i="19"/>
  <c r="GK35" i="19"/>
  <c r="GJ35" i="19"/>
  <c r="GI35" i="19"/>
  <c r="GH35" i="19"/>
  <c r="GG35" i="19"/>
  <c r="GF35" i="19"/>
  <c r="GE35" i="19"/>
  <c r="GD35" i="19"/>
  <c r="GC35" i="19"/>
  <c r="GB35" i="19"/>
  <c r="GA35" i="19"/>
  <c r="FZ35" i="19"/>
  <c r="FY35" i="19"/>
  <c r="FX35" i="19"/>
  <c r="FW35" i="19"/>
  <c r="FV35" i="19"/>
  <c r="FU35" i="19"/>
  <c r="FT35" i="19"/>
  <c r="FS35" i="19"/>
  <c r="FR35" i="19"/>
  <c r="FQ35" i="19"/>
  <c r="FP35" i="19"/>
  <c r="FO35" i="19"/>
  <c r="FN35" i="19"/>
  <c r="FM35" i="19"/>
  <c r="FL35" i="19"/>
  <c r="FK35" i="19"/>
  <c r="FJ35" i="19"/>
  <c r="FI35"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BT35" i="19"/>
  <c r="CU35" i="19" s="1"/>
  <c r="BS35" i="19"/>
  <c r="CT35" i="19" s="1"/>
  <c r="BE35" i="19"/>
  <c r="CF35" i="19" s="1"/>
  <c r="DG35" i="19" s="1"/>
  <c r="BD35" i="19"/>
  <c r="CE35" i="19" s="1"/>
  <c r="DF35" i="19" s="1"/>
  <c r="BB35" i="19"/>
  <c r="CC35" i="19" s="1"/>
  <c r="DD35" i="19" s="1"/>
  <c r="AY35" i="19"/>
  <c r="BZ35" i="19" s="1"/>
  <c r="DA35" i="19" s="1"/>
  <c r="AX35" i="19"/>
  <c r="BY35" i="19" s="1"/>
  <c r="CZ35" i="19" s="1"/>
  <c r="AW35" i="19"/>
  <c r="BX35" i="19" s="1"/>
  <c r="CY35" i="19" s="1"/>
  <c r="AV35" i="19"/>
  <c r="BW35" i="19" s="1"/>
  <c r="CX35" i="19" s="1"/>
  <c r="AU35" i="19"/>
  <c r="BV35" i="19" s="1"/>
  <c r="CW35" i="19" s="1"/>
  <c r="AT35" i="19"/>
  <c r="BU35" i="19" s="1"/>
  <c r="CV35" i="19" s="1"/>
  <c r="AS35" i="19"/>
  <c r="AR35" i="19"/>
  <c r="AQ35" i="19"/>
  <c r="BR35" i="19" s="1"/>
  <c r="CS35" i="19" s="1"/>
  <c r="AP35" i="19"/>
  <c r="BQ35" i="19" s="1"/>
  <c r="CR35" i="19" s="1"/>
  <c r="AM35" i="19"/>
  <c r="BN35" i="19" s="1"/>
  <c r="CO35" i="19" s="1"/>
  <c r="AJ35" i="19"/>
  <c r="BK35" i="19" s="1"/>
  <c r="CL35" i="19" s="1"/>
  <c r="AI35" i="19"/>
  <c r="BJ35" i="19" s="1"/>
  <c r="CK35" i="19" s="1"/>
  <c r="AH35" i="19"/>
  <c r="BI35" i="19" s="1"/>
  <c r="CJ35" i="19" s="1"/>
  <c r="AF35" i="19"/>
  <c r="BG35" i="19" s="1"/>
  <c r="CH35" i="19" s="1"/>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C35" i="19"/>
  <c r="B35" i="19"/>
  <c r="A35" i="19"/>
  <c r="HV34" i="19"/>
  <c r="HU34" i="19"/>
  <c r="HT34" i="19"/>
  <c r="HS34" i="19"/>
  <c r="HR34" i="19"/>
  <c r="HQ34" i="19"/>
  <c r="HP34" i="19"/>
  <c r="HO34" i="19"/>
  <c r="HN34" i="19"/>
  <c r="HM34" i="19"/>
  <c r="HL34" i="19"/>
  <c r="HK34" i="19"/>
  <c r="HI34" i="19"/>
  <c r="HH34" i="19"/>
  <c r="HG34" i="19"/>
  <c r="HF34" i="19"/>
  <c r="HE34" i="19"/>
  <c r="HD34" i="19"/>
  <c r="HC34" i="19"/>
  <c r="HB34" i="19"/>
  <c r="HA34" i="19"/>
  <c r="GZ34" i="19"/>
  <c r="GY34" i="19"/>
  <c r="GX34" i="19"/>
  <c r="GV34" i="19"/>
  <c r="GU34" i="19"/>
  <c r="GT34" i="19"/>
  <c r="GS34" i="19"/>
  <c r="GR34" i="19"/>
  <c r="GQ34" i="19"/>
  <c r="GP34" i="19"/>
  <c r="GO34" i="19"/>
  <c r="GN34" i="19"/>
  <c r="GM34" i="19"/>
  <c r="GL34" i="19"/>
  <c r="GK34" i="19"/>
  <c r="GJ34" i="19"/>
  <c r="GI34" i="19"/>
  <c r="GH34" i="19"/>
  <c r="GG34" i="19"/>
  <c r="GF34" i="19"/>
  <c r="GE34" i="19"/>
  <c r="GD34" i="19"/>
  <c r="GC34" i="19"/>
  <c r="GB34" i="19"/>
  <c r="GA34" i="19"/>
  <c r="FZ34" i="19"/>
  <c r="FY34" i="19"/>
  <c r="FX34" i="19"/>
  <c r="FW34" i="19"/>
  <c r="FV34" i="19"/>
  <c r="FU34" i="19"/>
  <c r="FT34" i="19"/>
  <c r="FS34" i="19"/>
  <c r="FR34" i="19"/>
  <c r="FQ34" i="19"/>
  <c r="FP34" i="19"/>
  <c r="FO34" i="19"/>
  <c r="FN34" i="19"/>
  <c r="FM34" i="19"/>
  <c r="FL34" i="19"/>
  <c r="FK34" i="19"/>
  <c r="FJ34" i="19"/>
  <c r="FI34" i="19"/>
  <c r="FH34" i="19"/>
  <c r="FG34" i="19"/>
  <c r="FF34" i="19"/>
  <c r="FE34" i="19"/>
  <c r="FD34" i="19"/>
  <c r="FC34" i="19"/>
  <c r="FB34" i="19"/>
  <c r="FA34" i="19"/>
  <c r="EZ34" i="19"/>
  <c r="EY34" i="19"/>
  <c r="EX34" i="19"/>
  <c r="EW34" i="19"/>
  <c r="EV34" i="19"/>
  <c r="EU34" i="19"/>
  <c r="ET34" i="19"/>
  <c r="ES34" i="19"/>
  <c r="ER34" i="19"/>
  <c r="EQ34" i="19"/>
  <c r="EP34" i="19"/>
  <c r="EO34" i="19"/>
  <c r="EN34" i="19"/>
  <c r="EM34" i="19"/>
  <c r="EL34" i="19"/>
  <c r="EK34" i="19"/>
  <c r="EJ34" i="19"/>
  <c r="EH34" i="19"/>
  <c r="EG34" i="19"/>
  <c r="EF34" i="19"/>
  <c r="EE34" i="19"/>
  <c r="ED34" i="19"/>
  <c r="EC34" i="19"/>
  <c r="EB34" i="19"/>
  <c r="EA34" i="19"/>
  <c r="DZ34" i="19"/>
  <c r="DY34" i="19"/>
  <c r="DX34" i="19"/>
  <c r="DW34" i="19"/>
  <c r="DV34" i="19"/>
  <c r="DU34" i="19"/>
  <c r="DT34" i="19"/>
  <c r="DS34" i="19"/>
  <c r="DR34" i="19"/>
  <c r="DQ34" i="19"/>
  <c r="DP34" i="19"/>
  <c r="DO34" i="19"/>
  <c r="DN34" i="19"/>
  <c r="DM34" i="19"/>
  <c r="DL34" i="19"/>
  <c r="DK34" i="19"/>
  <c r="DJ34" i="19"/>
  <c r="DI34" i="19"/>
  <c r="CC34" i="19"/>
  <c r="DD34" i="19" s="1"/>
  <c r="BT34" i="19"/>
  <c r="CU34" i="19" s="1"/>
  <c r="BE34" i="19"/>
  <c r="CF34" i="19" s="1"/>
  <c r="DG34" i="19" s="1"/>
  <c r="BD34" i="19"/>
  <c r="CE34" i="19" s="1"/>
  <c r="DF34" i="19" s="1"/>
  <c r="BB34" i="19"/>
  <c r="AY34" i="19"/>
  <c r="BZ34" i="19" s="1"/>
  <c r="DA34" i="19" s="1"/>
  <c r="AX34" i="19"/>
  <c r="BY34" i="19" s="1"/>
  <c r="CZ34" i="19" s="1"/>
  <c r="AW34" i="19"/>
  <c r="BX34" i="19" s="1"/>
  <c r="CY34" i="19" s="1"/>
  <c r="AV34" i="19"/>
  <c r="BW34" i="19" s="1"/>
  <c r="CX34" i="19" s="1"/>
  <c r="AU34" i="19"/>
  <c r="BV34" i="19" s="1"/>
  <c r="CW34" i="19" s="1"/>
  <c r="AT34" i="19"/>
  <c r="BU34" i="19" s="1"/>
  <c r="CV34" i="19" s="1"/>
  <c r="AS34" i="19"/>
  <c r="AR34" i="19"/>
  <c r="BS34" i="19" s="1"/>
  <c r="CT34" i="19" s="1"/>
  <c r="AQ34" i="19"/>
  <c r="BR34" i="19" s="1"/>
  <c r="CS34" i="19" s="1"/>
  <c r="AP34" i="19"/>
  <c r="BQ34" i="19" s="1"/>
  <c r="CR34" i="19" s="1"/>
  <c r="AM34" i="19"/>
  <c r="BN34" i="19" s="1"/>
  <c r="CO34" i="19" s="1"/>
  <c r="AJ34" i="19"/>
  <c r="BK34" i="19" s="1"/>
  <c r="CL34" i="19" s="1"/>
  <c r="AI34" i="19"/>
  <c r="BJ34" i="19" s="1"/>
  <c r="CK34" i="19" s="1"/>
  <c r="AH34" i="19"/>
  <c r="BI34" i="19" s="1"/>
  <c r="CJ34" i="19" s="1"/>
  <c r="AF34" i="19"/>
  <c r="BG34" i="19" s="1"/>
  <c r="CH34" i="19" s="1"/>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C34" i="19"/>
  <c r="B34" i="19"/>
  <c r="A34" i="19"/>
  <c r="HV33" i="19"/>
  <c r="HU33" i="19"/>
  <c r="HT33" i="19"/>
  <c r="HS33" i="19"/>
  <c r="HR33" i="19"/>
  <c r="HQ33" i="19"/>
  <c r="HP33" i="19"/>
  <c r="HO33" i="19"/>
  <c r="HN33" i="19"/>
  <c r="HM33" i="19"/>
  <c r="HL33" i="19"/>
  <c r="HK33" i="19"/>
  <c r="HI33" i="19"/>
  <c r="HH33" i="19"/>
  <c r="HG33" i="19"/>
  <c r="HF33" i="19"/>
  <c r="HE33" i="19"/>
  <c r="HD33" i="19"/>
  <c r="HC33" i="19"/>
  <c r="HB33" i="19"/>
  <c r="HA33" i="19"/>
  <c r="GZ33" i="19"/>
  <c r="GY33" i="19"/>
  <c r="GX33" i="19"/>
  <c r="AN33" i="19" s="1"/>
  <c r="BO33" i="19" s="1"/>
  <c r="CP33" i="19" s="1"/>
  <c r="GV33" i="19"/>
  <c r="GU33" i="19"/>
  <c r="GT33" i="19"/>
  <c r="GS33" i="19"/>
  <c r="GR33" i="19"/>
  <c r="GQ33" i="19"/>
  <c r="GP33" i="19"/>
  <c r="GO33" i="19"/>
  <c r="GN33" i="19"/>
  <c r="GM33" i="19"/>
  <c r="GL33" i="19"/>
  <c r="GK33" i="19"/>
  <c r="GJ33" i="19"/>
  <c r="GI33" i="19"/>
  <c r="GH33" i="19"/>
  <c r="GG33" i="19"/>
  <c r="GF33" i="19"/>
  <c r="GE33" i="19"/>
  <c r="GD33" i="19"/>
  <c r="GC33" i="19"/>
  <c r="GB33" i="19"/>
  <c r="GA33" i="19"/>
  <c r="FZ33" i="19"/>
  <c r="FY33" i="19"/>
  <c r="FX33" i="19"/>
  <c r="FW33" i="19"/>
  <c r="FV33" i="19"/>
  <c r="FU33" i="19"/>
  <c r="FT33" i="19"/>
  <c r="FS33" i="19"/>
  <c r="FR33" i="19"/>
  <c r="FQ33" i="19"/>
  <c r="FP33" i="19"/>
  <c r="FO33" i="19"/>
  <c r="FN33" i="19"/>
  <c r="FM33" i="19"/>
  <c r="FL33" i="19"/>
  <c r="FK33" i="19"/>
  <c r="FJ33" i="19"/>
  <c r="FI33" i="19"/>
  <c r="FH33" i="19"/>
  <c r="FG33" i="19"/>
  <c r="FF33" i="19"/>
  <c r="FE33" i="19"/>
  <c r="FD33" i="19"/>
  <c r="FC33" i="19"/>
  <c r="FB33" i="19"/>
  <c r="FA33" i="19"/>
  <c r="EZ33" i="19"/>
  <c r="EY33" i="19"/>
  <c r="EX33" i="19"/>
  <c r="EW33" i="19"/>
  <c r="EV33" i="19"/>
  <c r="EU33" i="19"/>
  <c r="ET33" i="19"/>
  <c r="ES33" i="19"/>
  <c r="ER33" i="19"/>
  <c r="EQ33" i="19"/>
  <c r="EP33" i="19"/>
  <c r="EO33" i="19"/>
  <c r="EN33" i="19"/>
  <c r="EM33" i="19"/>
  <c r="EL33" i="19"/>
  <c r="EK33" i="19"/>
  <c r="EJ33" i="19"/>
  <c r="EH33" i="19"/>
  <c r="EG33" i="19"/>
  <c r="EF33" i="19"/>
  <c r="EE33" i="19"/>
  <c r="ED33" i="19"/>
  <c r="EC33" i="19"/>
  <c r="EB33" i="19"/>
  <c r="EA33" i="19"/>
  <c r="DZ33" i="19"/>
  <c r="DY33" i="19"/>
  <c r="DX33" i="19"/>
  <c r="DW33" i="19"/>
  <c r="DV33" i="19"/>
  <c r="DU33" i="19"/>
  <c r="DT33" i="19"/>
  <c r="DS33" i="19"/>
  <c r="DR33" i="19"/>
  <c r="DQ33" i="19"/>
  <c r="DP33" i="19"/>
  <c r="DO33" i="19"/>
  <c r="DN33" i="19"/>
  <c r="DM33" i="19"/>
  <c r="DL33" i="19"/>
  <c r="DK33" i="19"/>
  <c r="DJ33" i="19"/>
  <c r="DI33" i="19"/>
  <c r="CJ33" i="19"/>
  <c r="CC33" i="19"/>
  <c r="DD33" i="19" s="1"/>
  <c r="BS33" i="19"/>
  <c r="CT33" i="19" s="1"/>
  <c r="BE33" i="19"/>
  <c r="CF33" i="19" s="1"/>
  <c r="DG33" i="19" s="1"/>
  <c r="BD33" i="19"/>
  <c r="CE33" i="19" s="1"/>
  <c r="DF33" i="19" s="1"/>
  <c r="BB33" i="19"/>
  <c r="AY33" i="19"/>
  <c r="BZ33" i="19" s="1"/>
  <c r="DA33" i="19" s="1"/>
  <c r="AX33" i="19"/>
  <c r="BY33" i="19" s="1"/>
  <c r="CZ33" i="19" s="1"/>
  <c r="AW33" i="19"/>
  <c r="BX33" i="19" s="1"/>
  <c r="CY33" i="19" s="1"/>
  <c r="AV33" i="19"/>
  <c r="BW33" i="19" s="1"/>
  <c r="CX33" i="19" s="1"/>
  <c r="AU33" i="19"/>
  <c r="BV33" i="19" s="1"/>
  <c r="CW33" i="19" s="1"/>
  <c r="AT33" i="19"/>
  <c r="BU33" i="19" s="1"/>
  <c r="CV33" i="19" s="1"/>
  <c r="AS33" i="19"/>
  <c r="BT33" i="19" s="1"/>
  <c r="CU33" i="19" s="1"/>
  <c r="AR33" i="19"/>
  <c r="AQ33" i="19"/>
  <c r="BR33" i="19" s="1"/>
  <c r="CS33" i="19" s="1"/>
  <c r="AP33" i="19"/>
  <c r="BQ33" i="19" s="1"/>
  <c r="CR33" i="19" s="1"/>
  <c r="AM33" i="19"/>
  <c r="BN33" i="19" s="1"/>
  <c r="CO33" i="19" s="1"/>
  <c r="AJ33" i="19"/>
  <c r="BK33" i="19" s="1"/>
  <c r="CL33" i="19" s="1"/>
  <c r="AI33" i="19"/>
  <c r="BJ33" i="19" s="1"/>
  <c r="CK33" i="19" s="1"/>
  <c r="AH33" i="19"/>
  <c r="BI33" i="19" s="1"/>
  <c r="AF33" i="19"/>
  <c r="BG33" i="19" s="1"/>
  <c r="CH33" i="19" s="1"/>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C33" i="19"/>
  <c r="B33" i="19"/>
  <c r="A33" i="19"/>
  <c r="HV32" i="19"/>
  <c r="HU32" i="19"/>
  <c r="HT32" i="19"/>
  <c r="HS32" i="19"/>
  <c r="HR32" i="19"/>
  <c r="HQ32" i="19"/>
  <c r="HP32" i="19"/>
  <c r="HO32" i="19"/>
  <c r="HN32" i="19"/>
  <c r="HM32" i="19"/>
  <c r="HL32" i="19"/>
  <c r="HK32" i="19"/>
  <c r="HI32" i="19"/>
  <c r="HH32" i="19"/>
  <c r="HG32" i="19"/>
  <c r="HF32" i="19"/>
  <c r="HE32" i="19"/>
  <c r="HD32" i="19"/>
  <c r="HC32" i="19"/>
  <c r="HB32" i="19"/>
  <c r="HA32" i="19"/>
  <c r="GZ32" i="19"/>
  <c r="GY32" i="19"/>
  <c r="GX32" i="19"/>
  <c r="GV32" i="19"/>
  <c r="GU32" i="19"/>
  <c r="GT32" i="19"/>
  <c r="GS32" i="19"/>
  <c r="GR32" i="19"/>
  <c r="GQ32" i="19"/>
  <c r="GP32" i="19"/>
  <c r="GO32" i="19"/>
  <c r="GN32" i="19"/>
  <c r="GM32" i="19"/>
  <c r="GL32" i="19"/>
  <c r="GK32" i="19"/>
  <c r="GJ32" i="19"/>
  <c r="GI32" i="19"/>
  <c r="GH32" i="19"/>
  <c r="GG32" i="19"/>
  <c r="GF32" i="19"/>
  <c r="GE32" i="19"/>
  <c r="GD32" i="19"/>
  <c r="GC32" i="19"/>
  <c r="GB32" i="19"/>
  <c r="GA32" i="19"/>
  <c r="FZ32" i="19"/>
  <c r="FY32" i="19"/>
  <c r="FX32" i="19"/>
  <c r="FW32" i="19"/>
  <c r="FV32" i="19"/>
  <c r="FU32" i="19"/>
  <c r="FT32" i="19"/>
  <c r="FS32" i="19"/>
  <c r="FR32" i="19"/>
  <c r="FQ32" i="19"/>
  <c r="FP32" i="19"/>
  <c r="FO32" i="19"/>
  <c r="FN32" i="19"/>
  <c r="FM32" i="19"/>
  <c r="FL32" i="19"/>
  <c r="FK32" i="19"/>
  <c r="FJ32" i="19"/>
  <c r="FI32" i="19"/>
  <c r="FH32" i="19"/>
  <c r="FG32" i="19"/>
  <c r="FF32" i="19"/>
  <c r="FE32" i="19"/>
  <c r="FD32" i="19"/>
  <c r="FC32" i="19"/>
  <c r="FB32" i="19"/>
  <c r="FA32" i="19"/>
  <c r="EZ32" i="19"/>
  <c r="EY32" i="19"/>
  <c r="EX32" i="19"/>
  <c r="EW32" i="19"/>
  <c r="EV32" i="19"/>
  <c r="EU32" i="19"/>
  <c r="ET32" i="19"/>
  <c r="ES32" i="19"/>
  <c r="ER32" i="19"/>
  <c r="EQ32" i="19"/>
  <c r="EP32" i="19"/>
  <c r="EO32" i="19"/>
  <c r="EN32" i="19"/>
  <c r="EM32" i="19"/>
  <c r="EL32" i="19"/>
  <c r="EK32" i="19"/>
  <c r="EJ32" i="19"/>
  <c r="EH32" i="19"/>
  <c r="EG32" i="19"/>
  <c r="EF32" i="19"/>
  <c r="EE32" i="19"/>
  <c r="ED32" i="19"/>
  <c r="EC32" i="19"/>
  <c r="EB32" i="19"/>
  <c r="EA32" i="19"/>
  <c r="DZ32" i="19"/>
  <c r="DY32" i="19"/>
  <c r="DX32" i="19"/>
  <c r="DW32" i="19"/>
  <c r="DV32" i="19"/>
  <c r="DU32" i="19"/>
  <c r="DT32" i="19"/>
  <c r="DS32" i="19"/>
  <c r="DR32" i="19"/>
  <c r="DQ32" i="19"/>
  <c r="DP32" i="19"/>
  <c r="DO32" i="19"/>
  <c r="DN32" i="19"/>
  <c r="DM32" i="19"/>
  <c r="DL32" i="19"/>
  <c r="DK32" i="19"/>
  <c r="DJ32" i="19"/>
  <c r="DI32" i="19"/>
  <c r="CQ32" i="19"/>
  <c r="CJ32" i="19"/>
  <c r="BJ32" i="19"/>
  <c r="CK32" i="19" s="1"/>
  <c r="BE32" i="19"/>
  <c r="CF32" i="19" s="1"/>
  <c r="DG32" i="19" s="1"/>
  <c r="BD32" i="19"/>
  <c r="CE32" i="19" s="1"/>
  <c r="DF32" i="19" s="1"/>
  <c r="BC32" i="19"/>
  <c r="CD32" i="19" s="1"/>
  <c r="DE32" i="19" s="1"/>
  <c r="BB32" i="19"/>
  <c r="CC32" i="19" s="1"/>
  <c r="DD32" i="19" s="1"/>
  <c r="BA32" i="19"/>
  <c r="CB32" i="19" s="1"/>
  <c r="DC32" i="19" s="1"/>
  <c r="AY32" i="19"/>
  <c r="BZ32" i="19" s="1"/>
  <c r="DA32" i="19" s="1"/>
  <c r="AX32" i="19"/>
  <c r="BY32" i="19" s="1"/>
  <c r="CZ32" i="19" s="1"/>
  <c r="AW32" i="19"/>
  <c r="BX32" i="19" s="1"/>
  <c r="CY32" i="19" s="1"/>
  <c r="AV32" i="19"/>
  <c r="BW32" i="19" s="1"/>
  <c r="CX32" i="19" s="1"/>
  <c r="AT32" i="19"/>
  <c r="BU32" i="19" s="1"/>
  <c r="CV32" i="19" s="1"/>
  <c r="AS32" i="19"/>
  <c r="BT32" i="19" s="1"/>
  <c r="CU32" i="19" s="1"/>
  <c r="AR32" i="19"/>
  <c r="BS32" i="19" s="1"/>
  <c r="CT32" i="19" s="1"/>
  <c r="AQ32" i="19"/>
  <c r="BR32" i="19" s="1"/>
  <c r="CS32" i="19" s="1"/>
  <c r="AP32" i="19"/>
  <c r="BQ32" i="19" s="1"/>
  <c r="CR32" i="19" s="1"/>
  <c r="AO32" i="19"/>
  <c r="BP32" i="19" s="1"/>
  <c r="AN32" i="19"/>
  <c r="BO32" i="19" s="1"/>
  <c r="CP32" i="19" s="1"/>
  <c r="AM32" i="19"/>
  <c r="BN32" i="19" s="1"/>
  <c r="CO32" i="19" s="1"/>
  <c r="AL32" i="19"/>
  <c r="BM32" i="19" s="1"/>
  <c r="CN32" i="19" s="1"/>
  <c r="AK32" i="19"/>
  <c r="BL32" i="19" s="1"/>
  <c r="CM32" i="19" s="1"/>
  <c r="AI32" i="19"/>
  <c r="AH32" i="19"/>
  <c r="BI32" i="19" s="1"/>
  <c r="AG32" i="19"/>
  <c r="BH32" i="19" s="1"/>
  <c r="CI32" i="19" s="1"/>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C32" i="19"/>
  <c r="B32" i="19"/>
  <c r="A32" i="19"/>
  <c r="HV31" i="19"/>
  <c r="HU31" i="19"/>
  <c r="HT31" i="19"/>
  <c r="HS31" i="19"/>
  <c r="HR31" i="19"/>
  <c r="HQ31" i="19"/>
  <c r="HP31" i="19"/>
  <c r="HO31" i="19"/>
  <c r="HN31" i="19"/>
  <c r="HM31" i="19"/>
  <c r="HL31" i="19"/>
  <c r="HK31" i="19"/>
  <c r="HI31" i="19"/>
  <c r="HH31" i="19"/>
  <c r="HG31" i="19"/>
  <c r="HF31" i="19"/>
  <c r="HE31" i="19"/>
  <c r="HD31" i="19"/>
  <c r="HC31" i="19"/>
  <c r="HB31" i="19"/>
  <c r="HA31" i="19"/>
  <c r="GZ31" i="19"/>
  <c r="GY31" i="19"/>
  <c r="GX31" i="19"/>
  <c r="GV31" i="19"/>
  <c r="GU31" i="19"/>
  <c r="GT31" i="19"/>
  <c r="GS31" i="19"/>
  <c r="GR31" i="19"/>
  <c r="GQ31" i="19"/>
  <c r="GP31" i="19"/>
  <c r="GO31" i="19"/>
  <c r="GN31" i="19"/>
  <c r="GM31" i="19"/>
  <c r="GL31" i="19"/>
  <c r="GK31" i="19"/>
  <c r="GJ31" i="19"/>
  <c r="GI31" i="19"/>
  <c r="GH31" i="19"/>
  <c r="GG31" i="19"/>
  <c r="GF31" i="19"/>
  <c r="GE31" i="19"/>
  <c r="GD31" i="19"/>
  <c r="GC31" i="19"/>
  <c r="GB31" i="19"/>
  <c r="GA31" i="19"/>
  <c r="FZ31" i="19"/>
  <c r="FY31" i="19"/>
  <c r="FX31" i="19"/>
  <c r="FW31" i="19"/>
  <c r="FV31" i="19"/>
  <c r="FU31" i="19"/>
  <c r="FT31" i="19"/>
  <c r="FS31" i="19"/>
  <c r="FR31" i="19"/>
  <c r="FQ31" i="19"/>
  <c r="FP31" i="19"/>
  <c r="FO31" i="19"/>
  <c r="FN31" i="19"/>
  <c r="FM31" i="19"/>
  <c r="FL31" i="19"/>
  <c r="FK31" i="19"/>
  <c r="FJ31" i="19"/>
  <c r="FI31" i="19"/>
  <c r="FH31" i="19"/>
  <c r="FG31" i="19"/>
  <c r="FF31" i="19"/>
  <c r="FE31" i="19"/>
  <c r="FD31" i="19"/>
  <c r="FC31" i="19"/>
  <c r="FB31" i="19"/>
  <c r="FA31" i="19"/>
  <c r="EZ31" i="19"/>
  <c r="EY31" i="19"/>
  <c r="EX31" i="19"/>
  <c r="EW31" i="19"/>
  <c r="EV31" i="19"/>
  <c r="EU31" i="19"/>
  <c r="ET31" i="19"/>
  <c r="ES31" i="19"/>
  <c r="ER31" i="19"/>
  <c r="EQ31" i="19"/>
  <c r="EP31" i="19"/>
  <c r="EO31" i="19"/>
  <c r="EN31" i="19"/>
  <c r="EM31" i="19"/>
  <c r="EL31" i="19"/>
  <c r="EK31" i="19"/>
  <c r="EJ31" i="19"/>
  <c r="EH31" i="19"/>
  <c r="EG31" i="19"/>
  <c r="EF31" i="19"/>
  <c r="EE31" i="19"/>
  <c r="ED31" i="19"/>
  <c r="EC31" i="19"/>
  <c r="EB31" i="19"/>
  <c r="EA31" i="19"/>
  <c r="DZ31" i="19"/>
  <c r="DY31" i="19"/>
  <c r="DX31" i="19"/>
  <c r="DW31" i="19"/>
  <c r="DV31" i="19"/>
  <c r="DU31" i="19"/>
  <c r="DT31" i="19"/>
  <c r="DS31" i="19"/>
  <c r="DR31" i="19"/>
  <c r="DQ31" i="19"/>
  <c r="DP31" i="19"/>
  <c r="DO31" i="19"/>
  <c r="DN31" i="19"/>
  <c r="DM31" i="19"/>
  <c r="DL31" i="19"/>
  <c r="DK31" i="19"/>
  <c r="DJ31" i="19"/>
  <c r="DI31" i="19"/>
  <c r="BI31" i="19"/>
  <c r="CJ31" i="19" s="1"/>
  <c r="BH31" i="19"/>
  <c r="CI31" i="19" s="1"/>
  <c r="BE31" i="19"/>
  <c r="CF31" i="19" s="1"/>
  <c r="DG31" i="19" s="1"/>
  <c r="BD31" i="19"/>
  <c r="CE31" i="19" s="1"/>
  <c r="DF31" i="19" s="1"/>
  <c r="BC31" i="19"/>
  <c r="CD31" i="19" s="1"/>
  <c r="DE31" i="19" s="1"/>
  <c r="BB31" i="19"/>
  <c r="CC31" i="19" s="1"/>
  <c r="DD31" i="19" s="1"/>
  <c r="BA31" i="19"/>
  <c r="CB31" i="19" s="1"/>
  <c r="DC31" i="19" s="1"/>
  <c r="AY31" i="19"/>
  <c r="BZ31" i="19" s="1"/>
  <c r="DA31" i="19" s="1"/>
  <c r="AX31" i="19"/>
  <c r="BY31" i="19" s="1"/>
  <c r="CZ31" i="19" s="1"/>
  <c r="AW31" i="19"/>
  <c r="BX31" i="19" s="1"/>
  <c r="CY31" i="19" s="1"/>
  <c r="AV31" i="19"/>
  <c r="BW31" i="19" s="1"/>
  <c r="CX31" i="19" s="1"/>
  <c r="AT31" i="19"/>
  <c r="BU31" i="19" s="1"/>
  <c r="CV31" i="19" s="1"/>
  <c r="AS31" i="19"/>
  <c r="BT31" i="19" s="1"/>
  <c r="CU31" i="19" s="1"/>
  <c r="AR31" i="19"/>
  <c r="BS31" i="19" s="1"/>
  <c r="CT31" i="19" s="1"/>
  <c r="AQ31" i="19"/>
  <c r="BR31" i="19" s="1"/>
  <c r="CS31" i="19" s="1"/>
  <c r="AP31" i="19"/>
  <c r="BQ31" i="19" s="1"/>
  <c r="CR31" i="19" s="1"/>
  <c r="AO31" i="19"/>
  <c r="BP31" i="19" s="1"/>
  <c r="CQ31" i="19" s="1"/>
  <c r="AN31" i="19"/>
  <c r="BO31" i="19" s="1"/>
  <c r="CP31" i="19" s="1"/>
  <c r="AM31" i="19"/>
  <c r="BN31" i="19" s="1"/>
  <c r="CO31" i="19" s="1"/>
  <c r="AL31" i="19"/>
  <c r="BM31" i="19" s="1"/>
  <c r="CN31" i="19" s="1"/>
  <c r="AK31" i="19"/>
  <c r="BL31" i="19" s="1"/>
  <c r="CM31" i="19" s="1"/>
  <c r="AI31" i="19"/>
  <c r="BJ31" i="19" s="1"/>
  <c r="CK31" i="19" s="1"/>
  <c r="AH31" i="19"/>
  <c r="AG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C31" i="19"/>
  <c r="B31" i="19"/>
  <c r="A31" i="19"/>
  <c r="HV30" i="19"/>
  <c r="HU30" i="19"/>
  <c r="HT30" i="19"/>
  <c r="HS30" i="19"/>
  <c r="HR30" i="19"/>
  <c r="HQ30" i="19"/>
  <c r="HP30" i="19"/>
  <c r="HO30" i="19"/>
  <c r="HN30" i="19"/>
  <c r="HM30" i="19"/>
  <c r="HL30" i="19"/>
  <c r="HK30" i="19"/>
  <c r="HI30" i="19"/>
  <c r="HH30" i="19"/>
  <c r="HG30" i="19"/>
  <c r="HF30" i="19"/>
  <c r="HE30" i="19"/>
  <c r="HD30" i="19"/>
  <c r="HC30" i="19"/>
  <c r="HB30" i="19"/>
  <c r="HA30" i="19"/>
  <c r="GZ30" i="19"/>
  <c r="GY30" i="19"/>
  <c r="GX30" i="19"/>
  <c r="GV30" i="19"/>
  <c r="GU30" i="19"/>
  <c r="GT30" i="19"/>
  <c r="GS30" i="19"/>
  <c r="GR30" i="19"/>
  <c r="GQ30" i="19"/>
  <c r="GP30" i="19"/>
  <c r="GO30" i="19"/>
  <c r="GN30" i="19"/>
  <c r="GM30" i="19"/>
  <c r="GL30" i="19"/>
  <c r="GK30" i="19"/>
  <c r="GJ30" i="19"/>
  <c r="GI30" i="19"/>
  <c r="GH30" i="19"/>
  <c r="GG30" i="19"/>
  <c r="GF30" i="19"/>
  <c r="GE30" i="19"/>
  <c r="GD30" i="19"/>
  <c r="GC30" i="19"/>
  <c r="GB30" i="19"/>
  <c r="GA30" i="19"/>
  <c r="FZ30" i="19"/>
  <c r="FY30" i="19"/>
  <c r="FX30" i="19"/>
  <c r="FW30" i="19"/>
  <c r="FV30" i="19"/>
  <c r="FU30" i="19"/>
  <c r="FT30" i="19"/>
  <c r="FS30" i="19"/>
  <c r="FR30" i="19"/>
  <c r="FQ30" i="19"/>
  <c r="FP30" i="19"/>
  <c r="FO30" i="19"/>
  <c r="FN30" i="19"/>
  <c r="FM30" i="19"/>
  <c r="FL30" i="19"/>
  <c r="FK30" i="19"/>
  <c r="FJ30" i="19"/>
  <c r="FI30" i="19"/>
  <c r="FH30" i="19"/>
  <c r="FG30" i="19"/>
  <c r="FF30" i="19"/>
  <c r="FE30" i="19"/>
  <c r="FD30" i="19"/>
  <c r="FC30" i="19"/>
  <c r="FB30" i="19"/>
  <c r="FA30" i="19"/>
  <c r="EZ30" i="19"/>
  <c r="EY30" i="19"/>
  <c r="EX30" i="19"/>
  <c r="EW30" i="19"/>
  <c r="EV30" i="19"/>
  <c r="EU30" i="19"/>
  <c r="ET30" i="19"/>
  <c r="ES30" i="19"/>
  <c r="ER30" i="19"/>
  <c r="EQ30" i="19"/>
  <c r="EP30" i="19"/>
  <c r="EO30" i="19"/>
  <c r="EN30" i="19"/>
  <c r="EM30" i="19"/>
  <c r="EL30" i="19"/>
  <c r="EK30" i="19"/>
  <c r="EJ30" i="19"/>
  <c r="EH30" i="19"/>
  <c r="EG30" i="19"/>
  <c r="EF30" i="19"/>
  <c r="EE30" i="19"/>
  <c r="ED30" i="19"/>
  <c r="EC30" i="19"/>
  <c r="EB30" i="19"/>
  <c r="EA30" i="19"/>
  <c r="DZ30" i="19"/>
  <c r="DY30" i="19"/>
  <c r="DX30" i="19"/>
  <c r="DW30" i="19"/>
  <c r="DV30" i="19"/>
  <c r="DU30" i="19"/>
  <c r="DT30" i="19"/>
  <c r="DS30" i="19"/>
  <c r="DR30" i="19"/>
  <c r="DQ30" i="19"/>
  <c r="DP30" i="19"/>
  <c r="DO30" i="19"/>
  <c r="DN30" i="19"/>
  <c r="DM30" i="19"/>
  <c r="DL30" i="19"/>
  <c r="DK30" i="19"/>
  <c r="DJ30" i="19"/>
  <c r="DI30" i="19"/>
  <c r="DG30" i="19"/>
  <c r="BW30" i="19"/>
  <c r="CX30" i="19" s="1"/>
  <c r="BE30" i="19"/>
  <c r="CF30" i="19" s="1"/>
  <c r="BD30" i="19"/>
  <c r="CE30" i="19" s="1"/>
  <c r="DF30" i="19" s="1"/>
  <c r="BC30" i="19"/>
  <c r="CD30" i="19" s="1"/>
  <c r="DE30" i="19" s="1"/>
  <c r="BB30" i="19"/>
  <c r="CC30" i="19" s="1"/>
  <c r="DD30" i="19" s="1"/>
  <c r="BA30" i="19"/>
  <c r="CB30" i="19" s="1"/>
  <c r="DC30" i="19" s="1"/>
  <c r="AY30" i="19"/>
  <c r="BZ30" i="19" s="1"/>
  <c r="DA30" i="19" s="1"/>
  <c r="AX30" i="19"/>
  <c r="BY30" i="19" s="1"/>
  <c r="CZ30" i="19" s="1"/>
  <c r="AW30" i="19"/>
  <c r="BX30" i="19" s="1"/>
  <c r="CY30" i="19" s="1"/>
  <c r="AV30" i="19"/>
  <c r="AT30" i="19"/>
  <c r="BU30" i="19" s="1"/>
  <c r="CV30" i="19" s="1"/>
  <c r="AS30" i="19"/>
  <c r="BT30" i="19" s="1"/>
  <c r="CU30" i="19" s="1"/>
  <c r="AR30" i="19"/>
  <c r="BS30" i="19" s="1"/>
  <c r="CT30" i="19" s="1"/>
  <c r="AQ30" i="19"/>
  <c r="BR30" i="19" s="1"/>
  <c r="CS30" i="19" s="1"/>
  <c r="AP30" i="19"/>
  <c r="BQ30" i="19" s="1"/>
  <c r="CR30" i="19" s="1"/>
  <c r="AO30" i="19"/>
  <c r="BP30" i="19" s="1"/>
  <c r="CQ30" i="19" s="1"/>
  <c r="AN30" i="19"/>
  <c r="BO30" i="19" s="1"/>
  <c r="CP30" i="19" s="1"/>
  <c r="AM30" i="19"/>
  <c r="BN30" i="19" s="1"/>
  <c r="CO30" i="19" s="1"/>
  <c r="AL30" i="19"/>
  <c r="BM30" i="19" s="1"/>
  <c r="CN30" i="19" s="1"/>
  <c r="AK30" i="19"/>
  <c r="BL30" i="19" s="1"/>
  <c r="CM30" i="19" s="1"/>
  <c r="AI30" i="19"/>
  <c r="BJ30" i="19" s="1"/>
  <c r="CK30" i="19" s="1"/>
  <c r="AH30" i="19"/>
  <c r="BI30" i="19" s="1"/>
  <c r="CJ30" i="19" s="1"/>
  <c r="AG30" i="19"/>
  <c r="BH30" i="19" s="1"/>
  <c r="CI30" i="19" s="1"/>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C30" i="19"/>
  <c r="B30" i="19"/>
  <c r="A30" i="19"/>
  <c r="HV29" i="19"/>
  <c r="HU29" i="19"/>
  <c r="HT29" i="19"/>
  <c r="HS29" i="19"/>
  <c r="HR29" i="19"/>
  <c r="HQ29" i="19"/>
  <c r="HP29" i="19"/>
  <c r="HO29" i="19"/>
  <c r="HN29" i="19"/>
  <c r="HM29" i="19"/>
  <c r="HL29" i="19"/>
  <c r="HK29" i="19"/>
  <c r="HI29" i="19"/>
  <c r="HH29" i="19"/>
  <c r="HG29" i="19"/>
  <c r="HF29" i="19"/>
  <c r="HE29" i="19"/>
  <c r="HD29" i="19"/>
  <c r="HC29" i="19"/>
  <c r="HB29" i="19"/>
  <c r="HA29" i="19"/>
  <c r="GZ29" i="19"/>
  <c r="GY29" i="19"/>
  <c r="GX29" i="19"/>
  <c r="GV29" i="19"/>
  <c r="GU29" i="19"/>
  <c r="GT29" i="19"/>
  <c r="GS29" i="19"/>
  <c r="GR29" i="19"/>
  <c r="GQ29" i="19"/>
  <c r="GP29" i="19"/>
  <c r="GO29" i="19"/>
  <c r="GN29" i="19"/>
  <c r="GM29" i="19"/>
  <c r="GL29" i="19"/>
  <c r="GK29" i="19"/>
  <c r="GJ29" i="19"/>
  <c r="GI29" i="19"/>
  <c r="GH29" i="19"/>
  <c r="GG29" i="19"/>
  <c r="GF29" i="19"/>
  <c r="GE29" i="19"/>
  <c r="GD29" i="19"/>
  <c r="GC29" i="19"/>
  <c r="GB29" i="19"/>
  <c r="GA29" i="19"/>
  <c r="FZ29" i="19"/>
  <c r="FY29" i="19"/>
  <c r="FX29" i="19"/>
  <c r="FW29" i="19"/>
  <c r="FV29" i="19"/>
  <c r="FU29" i="19"/>
  <c r="FT29" i="19"/>
  <c r="FS29" i="19"/>
  <c r="FR29" i="19"/>
  <c r="FQ29" i="19"/>
  <c r="FP29" i="19"/>
  <c r="FO29" i="19"/>
  <c r="FN29" i="19"/>
  <c r="FM29" i="19"/>
  <c r="FL29" i="19"/>
  <c r="FK29" i="19"/>
  <c r="FJ29" i="19"/>
  <c r="FI29" i="19"/>
  <c r="FH29" i="19"/>
  <c r="FG29" i="19"/>
  <c r="FF29" i="19"/>
  <c r="FE29" i="19"/>
  <c r="FD29" i="19"/>
  <c r="FC29" i="19"/>
  <c r="FB29" i="19"/>
  <c r="FA29" i="19"/>
  <c r="EZ29" i="19"/>
  <c r="EY29" i="19"/>
  <c r="EX29" i="19"/>
  <c r="EW29" i="19"/>
  <c r="EV29" i="19"/>
  <c r="EU29" i="19"/>
  <c r="ET29" i="19"/>
  <c r="ES29" i="19"/>
  <c r="ER29" i="19"/>
  <c r="EQ29" i="19"/>
  <c r="EP29" i="19"/>
  <c r="EO29" i="19"/>
  <c r="EN29" i="19"/>
  <c r="EM29" i="19"/>
  <c r="EL29" i="19"/>
  <c r="EK29" i="19"/>
  <c r="EJ29" i="19"/>
  <c r="EH29" i="19"/>
  <c r="EG29" i="19"/>
  <c r="EF29" i="19"/>
  <c r="EE29" i="19"/>
  <c r="ED29" i="19"/>
  <c r="EC29" i="19"/>
  <c r="EB29" i="19"/>
  <c r="EA29" i="19"/>
  <c r="DZ29" i="19"/>
  <c r="DY29" i="19"/>
  <c r="DX29" i="19"/>
  <c r="DW29" i="19"/>
  <c r="DV29" i="19"/>
  <c r="DU29" i="19"/>
  <c r="DT29" i="19"/>
  <c r="DS29" i="19"/>
  <c r="DR29" i="19"/>
  <c r="DQ29" i="19"/>
  <c r="DP29" i="19"/>
  <c r="DO29" i="19"/>
  <c r="DN29" i="19"/>
  <c r="DM29" i="19"/>
  <c r="DL29" i="19"/>
  <c r="DK29" i="19"/>
  <c r="DJ29" i="19"/>
  <c r="DI29" i="19"/>
  <c r="CF29" i="19"/>
  <c r="DG29" i="19" s="1"/>
  <c r="BE29" i="19"/>
  <c r="BD29" i="19"/>
  <c r="CE29" i="19" s="1"/>
  <c r="DF29" i="19" s="1"/>
  <c r="BC29" i="19"/>
  <c r="CD29" i="19" s="1"/>
  <c r="DE29" i="19" s="1"/>
  <c r="BB29" i="19"/>
  <c r="CC29" i="19" s="1"/>
  <c r="DD29" i="19" s="1"/>
  <c r="BA29" i="19"/>
  <c r="CB29" i="19" s="1"/>
  <c r="DC29" i="19" s="1"/>
  <c r="AY29" i="19"/>
  <c r="BZ29" i="19" s="1"/>
  <c r="DA29" i="19" s="1"/>
  <c r="AX29" i="19"/>
  <c r="BY29" i="19" s="1"/>
  <c r="CZ29" i="19" s="1"/>
  <c r="AW29" i="19"/>
  <c r="BX29" i="19" s="1"/>
  <c r="CY29" i="19" s="1"/>
  <c r="AV29" i="19"/>
  <c r="BW29" i="19" s="1"/>
  <c r="CX29" i="19" s="1"/>
  <c r="AT29" i="19"/>
  <c r="BU29" i="19" s="1"/>
  <c r="CV29" i="19" s="1"/>
  <c r="AS29" i="19"/>
  <c r="BT29" i="19" s="1"/>
  <c r="CU29" i="19" s="1"/>
  <c r="AR29" i="19"/>
  <c r="BS29" i="19" s="1"/>
  <c r="CT29" i="19" s="1"/>
  <c r="AQ29" i="19"/>
  <c r="BR29" i="19" s="1"/>
  <c r="CS29" i="19" s="1"/>
  <c r="AP29" i="19"/>
  <c r="BQ29" i="19" s="1"/>
  <c r="CR29" i="19" s="1"/>
  <c r="AO29" i="19"/>
  <c r="BP29" i="19" s="1"/>
  <c r="CQ29" i="19" s="1"/>
  <c r="AN29" i="19"/>
  <c r="BO29" i="19" s="1"/>
  <c r="CP29" i="19" s="1"/>
  <c r="AM29" i="19"/>
  <c r="BN29" i="19" s="1"/>
  <c r="CO29" i="19" s="1"/>
  <c r="AL29" i="19"/>
  <c r="BM29" i="19" s="1"/>
  <c r="CN29" i="19" s="1"/>
  <c r="AK29" i="19"/>
  <c r="BL29" i="19" s="1"/>
  <c r="CM29" i="19" s="1"/>
  <c r="AI29" i="19"/>
  <c r="BJ29" i="19" s="1"/>
  <c r="CK29" i="19" s="1"/>
  <c r="AH29" i="19"/>
  <c r="BI29" i="19" s="1"/>
  <c r="CJ29" i="19" s="1"/>
  <c r="AG29" i="19"/>
  <c r="BH29" i="19" s="1"/>
  <c r="CI29" i="19" s="1"/>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C29" i="19"/>
  <c r="B29" i="19"/>
  <c r="A29" i="19"/>
  <c r="HV28" i="19"/>
  <c r="HU28" i="19"/>
  <c r="HT28" i="19"/>
  <c r="HS28" i="19"/>
  <c r="HR28" i="19"/>
  <c r="HQ28" i="19"/>
  <c r="HP28" i="19"/>
  <c r="HO28" i="19"/>
  <c r="HN28" i="19"/>
  <c r="HM28" i="19"/>
  <c r="HL28" i="19"/>
  <c r="HK28" i="19"/>
  <c r="HI28" i="19"/>
  <c r="HH28" i="19"/>
  <c r="HG28" i="19"/>
  <c r="HF28" i="19"/>
  <c r="HE28" i="19"/>
  <c r="HD28" i="19"/>
  <c r="HC28" i="19"/>
  <c r="HB28" i="19"/>
  <c r="HA28" i="19"/>
  <c r="GZ28" i="19"/>
  <c r="GY28" i="19"/>
  <c r="GX28" i="19"/>
  <c r="GV28" i="19"/>
  <c r="GU28" i="19"/>
  <c r="GT28" i="19"/>
  <c r="GS28" i="19"/>
  <c r="GR28" i="19"/>
  <c r="GQ28" i="19"/>
  <c r="GP28" i="19"/>
  <c r="GO28" i="19"/>
  <c r="GN28" i="19"/>
  <c r="GM28" i="19"/>
  <c r="GL28" i="19"/>
  <c r="GK28" i="19"/>
  <c r="GJ28" i="19"/>
  <c r="GI28" i="19"/>
  <c r="GH28" i="19"/>
  <c r="GG28" i="19"/>
  <c r="GF28" i="19"/>
  <c r="GE28" i="19"/>
  <c r="GD28" i="19"/>
  <c r="GC28" i="19"/>
  <c r="GB28" i="19"/>
  <c r="GA28" i="19"/>
  <c r="FZ28" i="19"/>
  <c r="FY28" i="19"/>
  <c r="FX28" i="19"/>
  <c r="FW28" i="19"/>
  <c r="FV28" i="19"/>
  <c r="FU28" i="19"/>
  <c r="FT28" i="19"/>
  <c r="FS28" i="19"/>
  <c r="FR28" i="19"/>
  <c r="FQ28" i="19"/>
  <c r="FP28" i="19"/>
  <c r="FO28" i="19"/>
  <c r="FN28" i="19"/>
  <c r="FM28" i="19"/>
  <c r="FL28" i="19"/>
  <c r="FK28" i="19"/>
  <c r="FJ28" i="19"/>
  <c r="FI28" i="19"/>
  <c r="FH28" i="19"/>
  <c r="FG28" i="19"/>
  <c r="FF28" i="19"/>
  <c r="FE28" i="19"/>
  <c r="FD28" i="19"/>
  <c r="FC28" i="19"/>
  <c r="FB28" i="19"/>
  <c r="FA28" i="19"/>
  <c r="EZ28" i="19"/>
  <c r="EY28" i="19"/>
  <c r="EX28" i="19"/>
  <c r="EW28" i="19"/>
  <c r="EV28" i="19"/>
  <c r="EU28" i="19"/>
  <c r="ET28" i="19"/>
  <c r="ES28" i="19"/>
  <c r="ER28" i="19"/>
  <c r="EQ28" i="19"/>
  <c r="EP28" i="19"/>
  <c r="EO28" i="19"/>
  <c r="EN28" i="19"/>
  <c r="EM28" i="19"/>
  <c r="EL28" i="19"/>
  <c r="EK28" i="19"/>
  <c r="EJ28" i="19"/>
  <c r="EH28" i="19"/>
  <c r="EG28" i="19"/>
  <c r="EF28" i="19"/>
  <c r="EE28" i="19"/>
  <c r="ED28" i="19"/>
  <c r="EC28" i="19"/>
  <c r="EB28" i="19"/>
  <c r="EA28" i="19"/>
  <c r="DZ28" i="19"/>
  <c r="DY28" i="19"/>
  <c r="DX28" i="19"/>
  <c r="DW28" i="19"/>
  <c r="DV28" i="19"/>
  <c r="DU28" i="19"/>
  <c r="DT28" i="19"/>
  <c r="DS28" i="19"/>
  <c r="DR28" i="19"/>
  <c r="DQ28" i="19"/>
  <c r="DP28" i="19"/>
  <c r="DO28" i="19"/>
  <c r="DN28" i="19"/>
  <c r="DM28" i="19"/>
  <c r="DL28" i="19"/>
  <c r="DK28" i="19"/>
  <c r="DJ28" i="19"/>
  <c r="DI28" i="19"/>
  <c r="CJ28" i="19"/>
  <c r="BS28" i="19"/>
  <c r="CT28" i="19" s="1"/>
  <c r="BE28" i="19"/>
  <c r="CF28" i="19" s="1"/>
  <c r="DG28" i="19" s="1"/>
  <c r="BD28" i="19"/>
  <c r="CE28" i="19" s="1"/>
  <c r="DF28" i="19" s="1"/>
  <c r="BC28" i="19"/>
  <c r="CD28" i="19" s="1"/>
  <c r="DE28" i="19" s="1"/>
  <c r="BB28" i="19"/>
  <c r="CC28" i="19" s="1"/>
  <c r="DD28" i="19" s="1"/>
  <c r="BA28" i="19"/>
  <c r="CB28" i="19" s="1"/>
  <c r="DC28" i="19" s="1"/>
  <c r="AY28" i="19"/>
  <c r="BZ28" i="19" s="1"/>
  <c r="DA28" i="19" s="1"/>
  <c r="AX28" i="19"/>
  <c r="BY28" i="19" s="1"/>
  <c r="CZ28" i="19" s="1"/>
  <c r="AW28" i="19"/>
  <c r="BX28" i="19" s="1"/>
  <c r="CY28" i="19" s="1"/>
  <c r="AV28" i="19"/>
  <c r="BW28" i="19" s="1"/>
  <c r="CX28" i="19" s="1"/>
  <c r="AT28" i="19"/>
  <c r="BU28" i="19" s="1"/>
  <c r="CV28" i="19" s="1"/>
  <c r="AS28" i="19"/>
  <c r="BT28" i="19" s="1"/>
  <c r="CU28" i="19" s="1"/>
  <c r="AR28" i="19"/>
  <c r="AQ28" i="19"/>
  <c r="BR28" i="19" s="1"/>
  <c r="CS28" i="19" s="1"/>
  <c r="AP28" i="19"/>
  <c r="BQ28" i="19" s="1"/>
  <c r="CR28" i="19" s="1"/>
  <c r="AO28" i="19"/>
  <c r="BP28" i="19" s="1"/>
  <c r="CQ28" i="19" s="1"/>
  <c r="AN28" i="19"/>
  <c r="BO28" i="19" s="1"/>
  <c r="CP28" i="19" s="1"/>
  <c r="AM28" i="19"/>
  <c r="BN28" i="19" s="1"/>
  <c r="CO28" i="19" s="1"/>
  <c r="AL28" i="19"/>
  <c r="BM28" i="19" s="1"/>
  <c r="CN28" i="19" s="1"/>
  <c r="AK28" i="19"/>
  <c r="BL28" i="19" s="1"/>
  <c r="CM28" i="19" s="1"/>
  <c r="AI28" i="19"/>
  <c r="BJ28" i="19" s="1"/>
  <c r="CK28" i="19" s="1"/>
  <c r="AH28" i="19"/>
  <c r="BI28" i="19" s="1"/>
  <c r="AG28" i="19"/>
  <c r="BH28" i="19" s="1"/>
  <c r="CI28" i="19" s="1"/>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C28" i="19"/>
  <c r="B28" i="19"/>
  <c r="A28" i="19"/>
  <c r="HV27" i="19"/>
  <c r="HU27" i="19"/>
  <c r="HT27" i="19"/>
  <c r="HS27" i="19"/>
  <c r="HR27" i="19"/>
  <c r="HQ27" i="19"/>
  <c r="HP27" i="19"/>
  <c r="HO27" i="19"/>
  <c r="HN27" i="19"/>
  <c r="HM27" i="19"/>
  <c r="HL27" i="19"/>
  <c r="HK27" i="19"/>
  <c r="HI27" i="19"/>
  <c r="HH27" i="19"/>
  <c r="HG27" i="19"/>
  <c r="HF27" i="19"/>
  <c r="HE27" i="19"/>
  <c r="HD27" i="19"/>
  <c r="HC27" i="19"/>
  <c r="HB27" i="19"/>
  <c r="HA27" i="19"/>
  <c r="GZ27" i="19"/>
  <c r="GY27" i="19"/>
  <c r="GX27" i="19"/>
  <c r="GV27" i="19"/>
  <c r="GU27" i="19"/>
  <c r="GT27" i="19"/>
  <c r="GS27" i="19"/>
  <c r="GR27" i="19"/>
  <c r="GQ27" i="19"/>
  <c r="GP27" i="19"/>
  <c r="GO27" i="19"/>
  <c r="GN27" i="19"/>
  <c r="GM27" i="19"/>
  <c r="GL27" i="19"/>
  <c r="GK27" i="19"/>
  <c r="GJ27" i="19"/>
  <c r="GI27" i="19"/>
  <c r="GH27" i="19"/>
  <c r="GG27" i="19"/>
  <c r="GF27" i="19"/>
  <c r="GE27" i="19"/>
  <c r="GD27" i="19"/>
  <c r="GC27" i="19"/>
  <c r="GB27" i="19"/>
  <c r="GA27" i="19"/>
  <c r="FZ27" i="19"/>
  <c r="FY27" i="19"/>
  <c r="FX27" i="19"/>
  <c r="FW27" i="19"/>
  <c r="FV27" i="19"/>
  <c r="FU27" i="19"/>
  <c r="FT27" i="19"/>
  <c r="FS27" i="19"/>
  <c r="FR27" i="19"/>
  <c r="FQ27" i="19"/>
  <c r="FP27" i="19"/>
  <c r="FO27" i="19"/>
  <c r="FN27" i="19"/>
  <c r="FM27" i="19"/>
  <c r="FL27" i="19"/>
  <c r="FK27" i="19"/>
  <c r="FJ27" i="19"/>
  <c r="FI27" i="19"/>
  <c r="FH27" i="19"/>
  <c r="FG27" i="19"/>
  <c r="FF27" i="19"/>
  <c r="FE27" i="19"/>
  <c r="FD27" i="19"/>
  <c r="FC27" i="19"/>
  <c r="FB27" i="19"/>
  <c r="FA27" i="19"/>
  <c r="EZ27" i="19"/>
  <c r="EY27" i="19"/>
  <c r="EX27" i="19"/>
  <c r="EW27" i="19"/>
  <c r="EV27" i="19"/>
  <c r="EU27" i="19"/>
  <c r="ET27" i="19"/>
  <c r="ES27" i="19"/>
  <c r="ER27" i="19"/>
  <c r="EQ27" i="19"/>
  <c r="EP27" i="19"/>
  <c r="EO27" i="19"/>
  <c r="EN27" i="19"/>
  <c r="EM27" i="19"/>
  <c r="EL27" i="19"/>
  <c r="EK27" i="19"/>
  <c r="EJ27" i="19"/>
  <c r="EH27" i="19"/>
  <c r="EG27" i="19"/>
  <c r="EF27" i="19"/>
  <c r="EE27" i="19"/>
  <c r="ED27" i="19"/>
  <c r="EC27" i="19"/>
  <c r="EB27" i="19"/>
  <c r="EA27" i="19"/>
  <c r="DZ27" i="19"/>
  <c r="DY27" i="19"/>
  <c r="DX27" i="19"/>
  <c r="DW27" i="19"/>
  <c r="DV27" i="19"/>
  <c r="DU27" i="19"/>
  <c r="DT27" i="19"/>
  <c r="DS27" i="19"/>
  <c r="DR27" i="19"/>
  <c r="DQ27" i="19"/>
  <c r="DP27" i="19"/>
  <c r="DO27" i="19"/>
  <c r="DN27" i="19"/>
  <c r="DM27" i="19"/>
  <c r="DL27" i="19"/>
  <c r="DK27" i="19"/>
  <c r="DJ27" i="19"/>
  <c r="DI27" i="19"/>
  <c r="DA27" i="19"/>
  <c r="BH27" i="19"/>
  <c r="CI27" i="19" s="1"/>
  <c r="BE27" i="19"/>
  <c r="CF27" i="19" s="1"/>
  <c r="DG27" i="19" s="1"/>
  <c r="BD27" i="19"/>
  <c r="CE27" i="19" s="1"/>
  <c r="DF27" i="19" s="1"/>
  <c r="BC27" i="19"/>
  <c r="CD27" i="19" s="1"/>
  <c r="DE27" i="19" s="1"/>
  <c r="BB27" i="19"/>
  <c r="CC27" i="19" s="1"/>
  <c r="DD27" i="19" s="1"/>
  <c r="BA27" i="19"/>
  <c r="CB27" i="19" s="1"/>
  <c r="DC27" i="19" s="1"/>
  <c r="AY27" i="19"/>
  <c r="BZ27" i="19" s="1"/>
  <c r="AX27" i="19"/>
  <c r="BY27" i="19" s="1"/>
  <c r="CZ27" i="19" s="1"/>
  <c r="AW27" i="19"/>
  <c r="BX27" i="19" s="1"/>
  <c r="CY27" i="19" s="1"/>
  <c r="AV27" i="19"/>
  <c r="BW27" i="19" s="1"/>
  <c r="CX27" i="19" s="1"/>
  <c r="AT27" i="19"/>
  <c r="BU27" i="19" s="1"/>
  <c r="CV27" i="19" s="1"/>
  <c r="AS27" i="19"/>
  <c r="BT27" i="19" s="1"/>
  <c r="CU27" i="19" s="1"/>
  <c r="AR27" i="19"/>
  <c r="BS27" i="19" s="1"/>
  <c r="CT27" i="19" s="1"/>
  <c r="AQ27" i="19"/>
  <c r="BR27" i="19" s="1"/>
  <c r="CS27" i="19" s="1"/>
  <c r="AP27" i="19"/>
  <c r="BQ27" i="19" s="1"/>
  <c r="CR27" i="19" s="1"/>
  <c r="AO27" i="19"/>
  <c r="BP27" i="19" s="1"/>
  <c r="CQ27" i="19" s="1"/>
  <c r="AN27" i="19"/>
  <c r="BO27" i="19" s="1"/>
  <c r="CP27" i="19" s="1"/>
  <c r="AM27" i="19"/>
  <c r="BN27" i="19" s="1"/>
  <c r="CO27" i="19" s="1"/>
  <c r="AL27" i="19"/>
  <c r="BM27" i="19" s="1"/>
  <c r="CN27" i="19" s="1"/>
  <c r="AK27" i="19"/>
  <c r="BL27" i="19" s="1"/>
  <c r="CM27" i="19" s="1"/>
  <c r="AI27" i="19"/>
  <c r="BJ27" i="19" s="1"/>
  <c r="CK27" i="19" s="1"/>
  <c r="AH27" i="19"/>
  <c r="BI27" i="19" s="1"/>
  <c r="CJ27" i="19" s="1"/>
  <c r="AG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C27" i="19"/>
  <c r="B27" i="19"/>
  <c r="A27" i="19"/>
  <c r="HV26" i="19"/>
  <c r="HU26" i="19"/>
  <c r="HT26" i="19"/>
  <c r="HS26" i="19"/>
  <c r="HR26" i="19"/>
  <c r="HQ26" i="19"/>
  <c r="HP26" i="19"/>
  <c r="HO26" i="19"/>
  <c r="HN26" i="19"/>
  <c r="HM26" i="19"/>
  <c r="HL26" i="19"/>
  <c r="HK26" i="19"/>
  <c r="HI26" i="19"/>
  <c r="HH26" i="19"/>
  <c r="HG26" i="19"/>
  <c r="HF26" i="19"/>
  <c r="HE26" i="19"/>
  <c r="HD26" i="19"/>
  <c r="HC26" i="19"/>
  <c r="HB26" i="19"/>
  <c r="HA26" i="19"/>
  <c r="GZ26" i="19"/>
  <c r="GY26" i="19"/>
  <c r="GX26" i="19"/>
  <c r="GV26" i="19"/>
  <c r="GU26" i="19"/>
  <c r="GT26" i="19"/>
  <c r="GS26" i="19"/>
  <c r="GR26" i="19"/>
  <c r="GQ26" i="19"/>
  <c r="GP26" i="19"/>
  <c r="GO26" i="19"/>
  <c r="GN26" i="19"/>
  <c r="GM26" i="19"/>
  <c r="GL26" i="19"/>
  <c r="GK26" i="19"/>
  <c r="GJ26" i="19"/>
  <c r="GI26" i="19"/>
  <c r="GH26" i="19"/>
  <c r="GG26" i="19"/>
  <c r="GF26" i="19"/>
  <c r="GE26" i="19"/>
  <c r="GD26" i="19"/>
  <c r="GC26" i="19"/>
  <c r="GB26" i="19"/>
  <c r="GA26" i="19"/>
  <c r="FZ26" i="19"/>
  <c r="FY26" i="19"/>
  <c r="FX26" i="19"/>
  <c r="FW26" i="19"/>
  <c r="FV26" i="19"/>
  <c r="FU26" i="19"/>
  <c r="FT26" i="19"/>
  <c r="FS26" i="19"/>
  <c r="FR26" i="19"/>
  <c r="FQ26" i="19"/>
  <c r="FP26" i="19"/>
  <c r="FO26" i="19"/>
  <c r="FN26" i="19"/>
  <c r="FM26" i="19"/>
  <c r="FL26" i="19"/>
  <c r="FK26" i="19"/>
  <c r="FJ26" i="19"/>
  <c r="FI26" i="19"/>
  <c r="FH26" i="19"/>
  <c r="FG26" i="19"/>
  <c r="FF26" i="19"/>
  <c r="FE26" i="19"/>
  <c r="FD26" i="19"/>
  <c r="FC26" i="19"/>
  <c r="FB26" i="19"/>
  <c r="FA26" i="19"/>
  <c r="EZ26" i="19"/>
  <c r="EY26" i="19"/>
  <c r="EX26" i="19"/>
  <c r="EW26" i="19"/>
  <c r="EV26" i="19"/>
  <c r="EU26" i="19"/>
  <c r="ET26" i="19"/>
  <c r="ES26" i="19"/>
  <c r="ER26" i="19"/>
  <c r="EQ26" i="19"/>
  <c r="EP26" i="19"/>
  <c r="EO26" i="19"/>
  <c r="EN26" i="19"/>
  <c r="EM26" i="19"/>
  <c r="EL26" i="19"/>
  <c r="EK26" i="19"/>
  <c r="EJ26" i="19"/>
  <c r="EH26" i="19"/>
  <c r="EG26" i="19"/>
  <c r="EF26" i="19"/>
  <c r="EE26" i="19"/>
  <c r="ED26" i="19"/>
  <c r="EC26" i="19"/>
  <c r="EB26" i="19"/>
  <c r="EA26" i="19"/>
  <c r="DZ26" i="19"/>
  <c r="DY26" i="19"/>
  <c r="DX26" i="19"/>
  <c r="DW26" i="19"/>
  <c r="DV26" i="19"/>
  <c r="DU26" i="19"/>
  <c r="DT26" i="19"/>
  <c r="DS26" i="19"/>
  <c r="DR26" i="19"/>
  <c r="DQ26" i="19"/>
  <c r="DP26" i="19"/>
  <c r="DO26" i="19"/>
  <c r="DN26" i="19"/>
  <c r="DM26" i="19"/>
  <c r="DL26" i="19"/>
  <c r="DK26" i="19"/>
  <c r="DJ26" i="19"/>
  <c r="DI26" i="19"/>
  <c r="CN26" i="19"/>
  <c r="CE26" i="19"/>
  <c r="DF26" i="19" s="1"/>
  <c r="BW26" i="19"/>
  <c r="CX26" i="19" s="1"/>
  <c r="BN26" i="19"/>
  <c r="CO26" i="19" s="1"/>
  <c r="BE26" i="19"/>
  <c r="CF26" i="19" s="1"/>
  <c r="DG26" i="19" s="1"/>
  <c r="BD26" i="19"/>
  <c r="BC26" i="19"/>
  <c r="CD26" i="19" s="1"/>
  <c r="DE26" i="19" s="1"/>
  <c r="BB26" i="19"/>
  <c r="CC26" i="19" s="1"/>
  <c r="DD26" i="19" s="1"/>
  <c r="BA26" i="19"/>
  <c r="CB26" i="19" s="1"/>
  <c r="DC26" i="19" s="1"/>
  <c r="AY26" i="19"/>
  <c r="BZ26" i="19" s="1"/>
  <c r="DA26" i="19" s="1"/>
  <c r="AX26" i="19"/>
  <c r="BY26" i="19" s="1"/>
  <c r="CZ26" i="19" s="1"/>
  <c r="AW26" i="19"/>
  <c r="BX26" i="19" s="1"/>
  <c r="CY26" i="19" s="1"/>
  <c r="AV26" i="19"/>
  <c r="AT26" i="19"/>
  <c r="BU26" i="19" s="1"/>
  <c r="CV26" i="19" s="1"/>
  <c r="AS26" i="19"/>
  <c r="BT26" i="19" s="1"/>
  <c r="CU26" i="19" s="1"/>
  <c r="AR26" i="19"/>
  <c r="BS26" i="19" s="1"/>
  <c r="CT26" i="19" s="1"/>
  <c r="AQ26" i="19"/>
  <c r="BR26" i="19" s="1"/>
  <c r="CS26" i="19" s="1"/>
  <c r="AP26" i="19"/>
  <c r="BQ26" i="19" s="1"/>
  <c r="CR26" i="19" s="1"/>
  <c r="AO26" i="19"/>
  <c r="BP26" i="19" s="1"/>
  <c r="CQ26" i="19" s="1"/>
  <c r="AN26" i="19"/>
  <c r="BO26" i="19" s="1"/>
  <c r="CP26" i="19" s="1"/>
  <c r="AM26" i="19"/>
  <c r="AL26" i="19"/>
  <c r="BM26" i="19" s="1"/>
  <c r="AK26" i="19"/>
  <c r="BL26" i="19" s="1"/>
  <c r="CM26" i="19" s="1"/>
  <c r="AI26" i="19"/>
  <c r="BJ26" i="19" s="1"/>
  <c r="CK26" i="19" s="1"/>
  <c r="AH26" i="19"/>
  <c r="BI26" i="19" s="1"/>
  <c r="CJ26" i="19" s="1"/>
  <c r="AG26" i="19"/>
  <c r="BH26" i="19" s="1"/>
  <c r="CI26" i="19" s="1"/>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C26" i="19"/>
  <c r="B26" i="19"/>
  <c r="A26" i="19"/>
  <c r="HV25" i="19"/>
  <c r="HU25" i="19"/>
  <c r="HT25" i="19"/>
  <c r="HS25" i="19"/>
  <c r="HR25" i="19"/>
  <c r="HQ25" i="19"/>
  <c r="HP25" i="19"/>
  <c r="HO25" i="19"/>
  <c r="HN25" i="19"/>
  <c r="HM25" i="19"/>
  <c r="HL25" i="19"/>
  <c r="HK25" i="19"/>
  <c r="HI25" i="19"/>
  <c r="HH25" i="19"/>
  <c r="HG25" i="19"/>
  <c r="HF25" i="19"/>
  <c r="HE25" i="19"/>
  <c r="HD25" i="19"/>
  <c r="HC25" i="19"/>
  <c r="HB25" i="19"/>
  <c r="HA25" i="19"/>
  <c r="GZ25" i="19"/>
  <c r="GY25" i="19"/>
  <c r="GX25" i="19"/>
  <c r="GV25" i="19"/>
  <c r="GU25" i="19"/>
  <c r="GT25" i="19"/>
  <c r="GS25" i="19"/>
  <c r="GR25" i="19"/>
  <c r="GQ25" i="19"/>
  <c r="GP25" i="19"/>
  <c r="GO25" i="19"/>
  <c r="GN25" i="19"/>
  <c r="GM25" i="19"/>
  <c r="GL25" i="19"/>
  <c r="GK25" i="19"/>
  <c r="GJ25" i="19"/>
  <c r="GI25" i="19"/>
  <c r="GH25" i="19"/>
  <c r="GG25" i="19"/>
  <c r="GF25" i="19"/>
  <c r="GE25" i="19"/>
  <c r="GD25" i="19"/>
  <c r="GC25" i="19"/>
  <c r="GB25" i="19"/>
  <c r="GA25" i="19"/>
  <c r="FZ25" i="19"/>
  <c r="FY25" i="19"/>
  <c r="FX25" i="19"/>
  <c r="FW25" i="19"/>
  <c r="FV25" i="19"/>
  <c r="FU25" i="19"/>
  <c r="FT25" i="19"/>
  <c r="FS25" i="19"/>
  <c r="FR25" i="19"/>
  <c r="FQ25" i="19"/>
  <c r="FP25" i="19"/>
  <c r="FO25" i="19"/>
  <c r="FN25" i="19"/>
  <c r="FM25" i="19"/>
  <c r="FL25" i="19"/>
  <c r="FK25" i="19"/>
  <c r="FJ25" i="19"/>
  <c r="FI25" i="19"/>
  <c r="FH25" i="19"/>
  <c r="FG25" i="19"/>
  <c r="FF25" i="19"/>
  <c r="FE25" i="19"/>
  <c r="FD25" i="19"/>
  <c r="FC25" i="19"/>
  <c r="FB25" i="19"/>
  <c r="FA25" i="19"/>
  <c r="EZ25" i="19"/>
  <c r="EY25" i="19"/>
  <c r="EX25" i="19"/>
  <c r="EW25" i="19"/>
  <c r="EV25" i="19"/>
  <c r="EU25" i="19"/>
  <c r="ET25" i="19"/>
  <c r="ES25" i="19"/>
  <c r="ER25" i="19"/>
  <c r="EQ25" i="19"/>
  <c r="EP25" i="19"/>
  <c r="EO25" i="19"/>
  <c r="EN25" i="19"/>
  <c r="EM25" i="19"/>
  <c r="EL25" i="19"/>
  <c r="EK25" i="19"/>
  <c r="EJ25" i="19"/>
  <c r="EH25" i="19"/>
  <c r="EG25" i="19"/>
  <c r="EF25" i="19"/>
  <c r="EE25" i="19"/>
  <c r="ED25" i="19"/>
  <c r="EC25" i="19"/>
  <c r="EB25" i="19"/>
  <c r="EA25" i="19"/>
  <c r="DZ25" i="19"/>
  <c r="DY25" i="19"/>
  <c r="DX25" i="19"/>
  <c r="DW25" i="19"/>
  <c r="DV25" i="19"/>
  <c r="DU25" i="19"/>
  <c r="DT25" i="19"/>
  <c r="DS25" i="19"/>
  <c r="DR25" i="19"/>
  <c r="DQ25" i="19"/>
  <c r="DP25" i="19"/>
  <c r="DO25" i="19"/>
  <c r="DN25" i="19"/>
  <c r="DM25" i="19"/>
  <c r="DL25" i="19"/>
  <c r="DK25" i="19"/>
  <c r="DJ25" i="19"/>
  <c r="DI25" i="19"/>
  <c r="DE25" i="19"/>
  <c r="BT25" i="19"/>
  <c r="CU25" i="19" s="1"/>
  <c r="BP25" i="19"/>
  <c r="CQ25" i="19" s="1"/>
  <c r="BE25" i="19"/>
  <c r="CF25" i="19" s="1"/>
  <c r="DG25" i="19" s="1"/>
  <c r="BD25" i="19"/>
  <c r="CE25" i="19" s="1"/>
  <c r="DF25" i="19" s="1"/>
  <c r="BC25" i="19"/>
  <c r="CD25" i="19" s="1"/>
  <c r="BB25" i="19"/>
  <c r="CC25" i="19" s="1"/>
  <c r="DD25" i="19" s="1"/>
  <c r="BA25" i="19"/>
  <c r="CB25" i="19" s="1"/>
  <c r="DC25" i="19" s="1"/>
  <c r="AY25" i="19"/>
  <c r="BZ25" i="19" s="1"/>
  <c r="DA25" i="19" s="1"/>
  <c r="AX25" i="19"/>
  <c r="BY25" i="19" s="1"/>
  <c r="CZ25" i="19" s="1"/>
  <c r="AW25" i="19"/>
  <c r="BX25" i="19" s="1"/>
  <c r="CY25" i="19" s="1"/>
  <c r="AV25" i="19"/>
  <c r="BW25" i="19" s="1"/>
  <c r="CX25" i="19" s="1"/>
  <c r="AT25" i="19"/>
  <c r="BU25" i="19" s="1"/>
  <c r="CV25" i="19" s="1"/>
  <c r="AS25" i="19"/>
  <c r="AR25" i="19"/>
  <c r="BS25" i="19" s="1"/>
  <c r="CT25" i="19" s="1"/>
  <c r="AQ25" i="19"/>
  <c r="BR25" i="19" s="1"/>
  <c r="CS25" i="19" s="1"/>
  <c r="AP25" i="19"/>
  <c r="BQ25" i="19" s="1"/>
  <c r="CR25" i="19" s="1"/>
  <c r="AO25" i="19"/>
  <c r="AN25" i="19"/>
  <c r="BO25" i="19" s="1"/>
  <c r="CP25" i="19" s="1"/>
  <c r="AM25" i="19"/>
  <c r="BN25" i="19" s="1"/>
  <c r="CO25" i="19" s="1"/>
  <c r="AL25" i="19"/>
  <c r="BM25" i="19" s="1"/>
  <c r="CN25" i="19" s="1"/>
  <c r="AK25" i="19"/>
  <c r="BL25" i="19" s="1"/>
  <c r="CM25" i="19" s="1"/>
  <c r="AJ25" i="19"/>
  <c r="BK25" i="19" s="1"/>
  <c r="CL25" i="19" s="1"/>
  <c r="AI25" i="19"/>
  <c r="BJ25" i="19" s="1"/>
  <c r="CK25" i="19" s="1"/>
  <c r="AH25" i="19"/>
  <c r="BI25" i="19" s="1"/>
  <c r="CJ25" i="19" s="1"/>
  <c r="AG25" i="19"/>
  <c r="BH25" i="19" s="1"/>
  <c r="CI25" i="19" s="1"/>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C25" i="19"/>
  <c r="B25" i="19"/>
  <c r="A25" i="19"/>
  <c r="HV24" i="19"/>
  <c r="HU24" i="19"/>
  <c r="HT24" i="19"/>
  <c r="HS24" i="19"/>
  <c r="HR24" i="19"/>
  <c r="HQ24" i="19"/>
  <c r="HP24" i="19"/>
  <c r="HO24" i="19"/>
  <c r="HN24" i="19"/>
  <c r="HM24" i="19"/>
  <c r="HL24" i="19"/>
  <c r="HK24" i="19"/>
  <c r="HI24" i="19"/>
  <c r="HH24" i="19"/>
  <c r="HG24" i="19"/>
  <c r="HF24" i="19"/>
  <c r="HE24" i="19"/>
  <c r="HD24" i="19"/>
  <c r="HC24" i="19"/>
  <c r="HB24" i="19"/>
  <c r="HA24" i="19"/>
  <c r="GZ24" i="19"/>
  <c r="GY24" i="19"/>
  <c r="GX24" i="19"/>
  <c r="GV24" i="19"/>
  <c r="GU24" i="19"/>
  <c r="GT24" i="19"/>
  <c r="GS24" i="19"/>
  <c r="GR24" i="19"/>
  <c r="GQ24" i="19"/>
  <c r="GP24" i="19"/>
  <c r="GO24" i="19"/>
  <c r="GN24" i="19"/>
  <c r="GM24" i="19"/>
  <c r="GL24" i="19"/>
  <c r="GK24" i="19"/>
  <c r="GJ24" i="19"/>
  <c r="GI24" i="19"/>
  <c r="GH24" i="19"/>
  <c r="GG24" i="19"/>
  <c r="GF24" i="19"/>
  <c r="GE24" i="19"/>
  <c r="GD24" i="19"/>
  <c r="GC24" i="19"/>
  <c r="GB24" i="19"/>
  <c r="GA24" i="19"/>
  <c r="FZ24" i="19"/>
  <c r="FY24" i="19"/>
  <c r="FX24" i="19"/>
  <c r="FW24" i="19"/>
  <c r="FV24" i="19"/>
  <c r="FU24" i="19"/>
  <c r="FT24" i="19"/>
  <c r="FS24" i="19"/>
  <c r="FR24" i="19"/>
  <c r="FQ24" i="19"/>
  <c r="FP24" i="19"/>
  <c r="FO24" i="19"/>
  <c r="FN24" i="19"/>
  <c r="FM24" i="19"/>
  <c r="FL24" i="19"/>
  <c r="FK24" i="19"/>
  <c r="FJ24" i="19"/>
  <c r="FI24" i="19"/>
  <c r="FH24" i="19"/>
  <c r="FG24" i="19"/>
  <c r="FF24" i="19"/>
  <c r="FE24" i="19"/>
  <c r="FD24" i="19"/>
  <c r="FC24" i="19"/>
  <c r="FB24" i="19"/>
  <c r="FA24" i="19"/>
  <c r="EZ24" i="19"/>
  <c r="EY24" i="19"/>
  <c r="EX24" i="19"/>
  <c r="EW24" i="19"/>
  <c r="EV24" i="19"/>
  <c r="EU24" i="19"/>
  <c r="ET24" i="19"/>
  <c r="ES24" i="19"/>
  <c r="ER24" i="19"/>
  <c r="EQ24" i="19"/>
  <c r="EP24" i="19"/>
  <c r="EO24" i="19"/>
  <c r="EN24" i="19"/>
  <c r="EM24" i="19"/>
  <c r="EL24" i="19"/>
  <c r="EK24" i="19"/>
  <c r="EJ24" i="19"/>
  <c r="EH24" i="19"/>
  <c r="EG24" i="19"/>
  <c r="EF24" i="19"/>
  <c r="EE24" i="19"/>
  <c r="ED24" i="19"/>
  <c r="EC24" i="19"/>
  <c r="EB24" i="19"/>
  <c r="EA24" i="19"/>
  <c r="DZ24" i="19"/>
  <c r="DY24" i="19"/>
  <c r="DX24" i="19"/>
  <c r="DW24" i="19"/>
  <c r="DV24" i="19"/>
  <c r="DU24" i="19"/>
  <c r="DT24" i="19"/>
  <c r="DS24" i="19"/>
  <c r="DR24" i="19"/>
  <c r="DQ24" i="19"/>
  <c r="DP24" i="19"/>
  <c r="DO24" i="19"/>
  <c r="DN24" i="19"/>
  <c r="DM24" i="19"/>
  <c r="DL24" i="19"/>
  <c r="DK24" i="19"/>
  <c r="DJ24" i="19"/>
  <c r="DI24" i="19"/>
  <c r="CY24" i="19"/>
  <c r="BR24" i="19"/>
  <c r="CS24" i="19" s="1"/>
  <c r="BE24" i="19"/>
  <c r="CF24" i="19" s="1"/>
  <c r="DG24" i="19" s="1"/>
  <c r="BD24" i="19"/>
  <c r="CE24" i="19" s="1"/>
  <c r="DF24" i="19" s="1"/>
  <c r="BB24" i="19"/>
  <c r="CC24" i="19" s="1"/>
  <c r="DD24" i="19" s="1"/>
  <c r="AY24" i="19"/>
  <c r="BZ24" i="19" s="1"/>
  <c r="DA24" i="19" s="1"/>
  <c r="AX24" i="19"/>
  <c r="BY24" i="19" s="1"/>
  <c r="CZ24" i="19" s="1"/>
  <c r="AW24" i="19"/>
  <c r="BX24" i="19" s="1"/>
  <c r="AV24" i="19"/>
  <c r="BW24" i="19" s="1"/>
  <c r="CX24" i="19" s="1"/>
  <c r="AU24" i="19"/>
  <c r="BV24" i="19" s="1"/>
  <c r="CW24" i="19" s="1"/>
  <c r="AT24" i="19"/>
  <c r="BU24" i="19" s="1"/>
  <c r="CV24" i="19" s="1"/>
  <c r="AS24" i="19"/>
  <c r="BT24" i="19" s="1"/>
  <c r="CU24" i="19" s="1"/>
  <c r="AR24" i="19"/>
  <c r="BS24" i="19" s="1"/>
  <c r="CT24" i="19" s="1"/>
  <c r="AQ24" i="19"/>
  <c r="AP24" i="19"/>
  <c r="BQ24" i="19" s="1"/>
  <c r="CR24" i="19" s="1"/>
  <c r="AM24" i="19"/>
  <c r="BN24" i="19" s="1"/>
  <c r="CO24" i="19" s="1"/>
  <c r="AJ24" i="19"/>
  <c r="BK24" i="19" s="1"/>
  <c r="CL24" i="19" s="1"/>
  <c r="AI24" i="19"/>
  <c r="BJ24" i="19" s="1"/>
  <c r="CK24" i="19" s="1"/>
  <c r="AH24" i="19"/>
  <c r="BI24" i="19" s="1"/>
  <c r="CJ24" i="19" s="1"/>
  <c r="AF24" i="19"/>
  <c r="BG24" i="19" s="1"/>
  <c r="CH24" i="19" s="1"/>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C24" i="19"/>
  <c r="B24" i="19"/>
  <c r="A24" i="19"/>
  <c r="HV23" i="19"/>
  <c r="HU23" i="19"/>
  <c r="HT23" i="19"/>
  <c r="HS23" i="19"/>
  <c r="HR23" i="19"/>
  <c r="HQ23" i="19"/>
  <c r="HP23" i="19"/>
  <c r="HO23" i="19"/>
  <c r="HN23" i="19"/>
  <c r="HM23" i="19"/>
  <c r="HL23" i="19"/>
  <c r="HK23" i="19"/>
  <c r="HI23" i="19"/>
  <c r="HH23" i="19"/>
  <c r="HG23" i="19"/>
  <c r="HF23" i="19"/>
  <c r="HE23" i="19"/>
  <c r="HD23" i="19"/>
  <c r="HC23" i="19"/>
  <c r="HB23" i="19"/>
  <c r="HA23" i="19"/>
  <c r="GZ23" i="19"/>
  <c r="GY23" i="19"/>
  <c r="GX23" i="19"/>
  <c r="AO23" i="19" s="1"/>
  <c r="BP23" i="19" s="1"/>
  <c r="CQ23" i="19" s="1"/>
  <c r="GV23" i="19"/>
  <c r="GU23" i="19"/>
  <c r="GT23" i="19"/>
  <c r="GS23" i="19"/>
  <c r="GR23" i="19"/>
  <c r="GQ23" i="19"/>
  <c r="GP23" i="19"/>
  <c r="GO23" i="19"/>
  <c r="GN23" i="19"/>
  <c r="GM23" i="19"/>
  <c r="GL23" i="19"/>
  <c r="GK23" i="19"/>
  <c r="GJ23" i="19"/>
  <c r="GI23" i="19"/>
  <c r="GH23" i="19"/>
  <c r="GG23" i="19"/>
  <c r="GF23" i="19"/>
  <c r="GE23" i="19"/>
  <c r="GD23" i="19"/>
  <c r="GC23" i="19"/>
  <c r="GB23" i="19"/>
  <c r="GA23" i="19"/>
  <c r="FZ23" i="19"/>
  <c r="FY23" i="19"/>
  <c r="FX23" i="19"/>
  <c r="FW23" i="19"/>
  <c r="FV23" i="19"/>
  <c r="FU23" i="19"/>
  <c r="FT23" i="19"/>
  <c r="FS23" i="19"/>
  <c r="FR23" i="19"/>
  <c r="FQ23" i="19"/>
  <c r="FP23" i="19"/>
  <c r="FO23" i="19"/>
  <c r="FN23" i="19"/>
  <c r="FM23" i="19"/>
  <c r="FL23" i="19"/>
  <c r="FK23" i="19"/>
  <c r="FJ23" i="19"/>
  <c r="FI23" i="19"/>
  <c r="FH23" i="19"/>
  <c r="FG23" i="19"/>
  <c r="FF23" i="19"/>
  <c r="FE23" i="19"/>
  <c r="FD23" i="19"/>
  <c r="FC23" i="19"/>
  <c r="FB23" i="19"/>
  <c r="FA23" i="19"/>
  <c r="EZ23" i="19"/>
  <c r="EY23" i="19"/>
  <c r="EX23" i="19"/>
  <c r="EW23" i="19"/>
  <c r="EV23" i="19"/>
  <c r="EU23" i="19"/>
  <c r="ET23" i="19"/>
  <c r="ES23" i="19"/>
  <c r="ER23" i="19"/>
  <c r="EQ23" i="19"/>
  <c r="EP23" i="19"/>
  <c r="EO23" i="19"/>
  <c r="EN23" i="19"/>
  <c r="EM23" i="19"/>
  <c r="EL23" i="19"/>
  <c r="EK23" i="19"/>
  <c r="EJ23" i="19"/>
  <c r="EH23" i="19"/>
  <c r="EG23" i="19"/>
  <c r="EF23" i="19"/>
  <c r="EE23" i="19"/>
  <c r="ED23" i="19"/>
  <c r="EC23" i="19"/>
  <c r="EB23" i="19"/>
  <c r="EA23" i="19"/>
  <c r="DZ23" i="19"/>
  <c r="DY23" i="19"/>
  <c r="DX23" i="19"/>
  <c r="DW23" i="19"/>
  <c r="DV23" i="19"/>
  <c r="DU23" i="19"/>
  <c r="DT23" i="19"/>
  <c r="DS23" i="19"/>
  <c r="DR23" i="19"/>
  <c r="DQ23" i="19"/>
  <c r="DP23" i="19"/>
  <c r="DO23" i="19"/>
  <c r="DN23" i="19"/>
  <c r="DM23" i="19"/>
  <c r="DL23" i="19"/>
  <c r="DK23" i="19"/>
  <c r="DJ23" i="19"/>
  <c r="DI23" i="19"/>
  <c r="CH23" i="19"/>
  <c r="BE23" i="19"/>
  <c r="CF23" i="19" s="1"/>
  <c r="DG23" i="19" s="1"/>
  <c r="BD23" i="19"/>
  <c r="CE23" i="19" s="1"/>
  <c r="DF23" i="19" s="1"/>
  <c r="BB23" i="19"/>
  <c r="CC23" i="19" s="1"/>
  <c r="DD23" i="19" s="1"/>
  <c r="AY23" i="19"/>
  <c r="BZ23" i="19" s="1"/>
  <c r="DA23" i="19" s="1"/>
  <c r="AX23" i="19"/>
  <c r="BY23" i="19" s="1"/>
  <c r="CZ23" i="19" s="1"/>
  <c r="AW23" i="19"/>
  <c r="BX23" i="19" s="1"/>
  <c r="CY23" i="19" s="1"/>
  <c r="AV23" i="19"/>
  <c r="BW23" i="19" s="1"/>
  <c r="CX23" i="19" s="1"/>
  <c r="AU23" i="19"/>
  <c r="BV23" i="19" s="1"/>
  <c r="CW23" i="19" s="1"/>
  <c r="AT23" i="19"/>
  <c r="BU23" i="19" s="1"/>
  <c r="CV23" i="19" s="1"/>
  <c r="AS23" i="19"/>
  <c r="BT23" i="19" s="1"/>
  <c r="CU23" i="19" s="1"/>
  <c r="AR23" i="19"/>
  <c r="BS23" i="19" s="1"/>
  <c r="CT23" i="19" s="1"/>
  <c r="AQ23" i="19"/>
  <c r="BR23" i="19" s="1"/>
  <c r="CS23" i="19" s="1"/>
  <c r="AP23" i="19"/>
  <c r="BQ23" i="19" s="1"/>
  <c r="CR23" i="19" s="1"/>
  <c r="AM23" i="19"/>
  <c r="BN23" i="19" s="1"/>
  <c r="CO23" i="19" s="1"/>
  <c r="AJ23" i="19"/>
  <c r="BK23" i="19" s="1"/>
  <c r="CL23" i="19" s="1"/>
  <c r="AI23" i="19"/>
  <c r="BJ23" i="19" s="1"/>
  <c r="CK23" i="19" s="1"/>
  <c r="AH23" i="19"/>
  <c r="BI23" i="19" s="1"/>
  <c r="CJ23" i="19" s="1"/>
  <c r="AF23" i="19"/>
  <c r="BG23" i="19" s="1"/>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C23" i="19"/>
  <c r="B23" i="19"/>
  <c r="A23" i="19"/>
  <c r="HV22" i="19"/>
  <c r="HU22" i="19"/>
  <c r="HT22" i="19"/>
  <c r="HS22" i="19"/>
  <c r="HR22" i="19"/>
  <c r="HQ22" i="19"/>
  <c r="HP22" i="19"/>
  <c r="HO22" i="19"/>
  <c r="HN22" i="19"/>
  <c r="HM22" i="19"/>
  <c r="HL22" i="19"/>
  <c r="HK22" i="19"/>
  <c r="HI22" i="19"/>
  <c r="HH22" i="19"/>
  <c r="HG22" i="19"/>
  <c r="HF22" i="19"/>
  <c r="HE22" i="19"/>
  <c r="HD22" i="19"/>
  <c r="HC22" i="19"/>
  <c r="HB22" i="19"/>
  <c r="HA22" i="19"/>
  <c r="GZ22" i="19"/>
  <c r="GY22" i="19"/>
  <c r="GX22" i="19"/>
  <c r="GV22" i="19"/>
  <c r="GU22" i="19"/>
  <c r="GT22" i="19"/>
  <c r="GS22" i="19"/>
  <c r="GR22" i="19"/>
  <c r="GQ22" i="19"/>
  <c r="GP22" i="19"/>
  <c r="GO22" i="19"/>
  <c r="GN22" i="19"/>
  <c r="GM22" i="19"/>
  <c r="GL22" i="19"/>
  <c r="GK22" i="19"/>
  <c r="GJ22" i="19"/>
  <c r="GI22" i="19"/>
  <c r="GH22" i="19"/>
  <c r="GG22" i="19"/>
  <c r="GF22" i="19"/>
  <c r="GE22" i="19"/>
  <c r="GD22" i="19"/>
  <c r="GC22" i="19"/>
  <c r="GB22" i="19"/>
  <c r="GA22" i="19"/>
  <c r="FZ22" i="19"/>
  <c r="FY22" i="19"/>
  <c r="FX22" i="19"/>
  <c r="FW22" i="19"/>
  <c r="FV22" i="19"/>
  <c r="FU22" i="19"/>
  <c r="FT22" i="19"/>
  <c r="FS22" i="19"/>
  <c r="FR22" i="19"/>
  <c r="FQ22" i="19"/>
  <c r="FP22" i="19"/>
  <c r="FO22" i="19"/>
  <c r="FN22" i="19"/>
  <c r="FM22" i="19"/>
  <c r="FL22" i="19"/>
  <c r="FK22" i="19"/>
  <c r="FJ22" i="19"/>
  <c r="FI22" i="19"/>
  <c r="FH22" i="19"/>
  <c r="FG22" i="19"/>
  <c r="FF22" i="19"/>
  <c r="FE22" i="19"/>
  <c r="FD22" i="19"/>
  <c r="FC22" i="19"/>
  <c r="FB22" i="19"/>
  <c r="FA22" i="19"/>
  <c r="EZ22" i="19"/>
  <c r="EY22" i="19"/>
  <c r="EX22" i="19"/>
  <c r="EW22" i="19"/>
  <c r="EV22" i="19"/>
  <c r="EU22" i="19"/>
  <c r="ET22" i="19"/>
  <c r="ES22" i="19"/>
  <c r="ER22" i="19"/>
  <c r="EQ22" i="19"/>
  <c r="EP22" i="19"/>
  <c r="EO22" i="19"/>
  <c r="EN22" i="19"/>
  <c r="EM22" i="19"/>
  <c r="EL22" i="19"/>
  <c r="EK22" i="19"/>
  <c r="EJ22" i="19"/>
  <c r="EH22" i="19"/>
  <c r="EG22" i="19"/>
  <c r="EF22" i="19"/>
  <c r="EE22" i="19"/>
  <c r="ED22" i="19"/>
  <c r="EC22" i="19"/>
  <c r="EB22" i="19"/>
  <c r="EA22" i="19"/>
  <c r="DZ22" i="19"/>
  <c r="DY22" i="19"/>
  <c r="DX22" i="19"/>
  <c r="DW22" i="19"/>
  <c r="DV22" i="19"/>
  <c r="DU22" i="19"/>
  <c r="DT22" i="19"/>
  <c r="DS22" i="19"/>
  <c r="DR22" i="19"/>
  <c r="DQ22" i="19"/>
  <c r="DP22" i="19"/>
  <c r="DO22" i="19"/>
  <c r="DN22" i="19"/>
  <c r="DM22" i="19"/>
  <c r="DL22" i="19"/>
  <c r="DK22" i="19"/>
  <c r="DJ22" i="19"/>
  <c r="DI22" i="19"/>
  <c r="BE22" i="19"/>
  <c r="CF22" i="19" s="1"/>
  <c r="DG22" i="19" s="1"/>
  <c r="BD22" i="19"/>
  <c r="CE22" i="19" s="1"/>
  <c r="DF22" i="19" s="1"/>
  <c r="BB22" i="19"/>
  <c r="CC22" i="19" s="1"/>
  <c r="DD22" i="19" s="1"/>
  <c r="AY22" i="19"/>
  <c r="BZ22" i="19" s="1"/>
  <c r="DA22" i="19" s="1"/>
  <c r="AX22" i="19"/>
  <c r="BY22" i="19" s="1"/>
  <c r="CZ22" i="19" s="1"/>
  <c r="AW22" i="19"/>
  <c r="BX22" i="19" s="1"/>
  <c r="CY22" i="19" s="1"/>
  <c r="AV22" i="19"/>
  <c r="BW22" i="19" s="1"/>
  <c r="CX22" i="19" s="1"/>
  <c r="AU22" i="19"/>
  <c r="BV22" i="19" s="1"/>
  <c r="CW22" i="19" s="1"/>
  <c r="AT22" i="19"/>
  <c r="BU22" i="19" s="1"/>
  <c r="CV22" i="19" s="1"/>
  <c r="AS22" i="19"/>
  <c r="BT22" i="19" s="1"/>
  <c r="CU22" i="19" s="1"/>
  <c r="AR22" i="19"/>
  <c r="BS22" i="19" s="1"/>
  <c r="CT22" i="19" s="1"/>
  <c r="AQ22" i="19"/>
  <c r="BR22" i="19" s="1"/>
  <c r="CS22" i="19" s="1"/>
  <c r="AP22" i="19"/>
  <c r="BQ22" i="19" s="1"/>
  <c r="CR22" i="19" s="1"/>
  <c r="AM22" i="19"/>
  <c r="BN22" i="19" s="1"/>
  <c r="CO22" i="19" s="1"/>
  <c r="AJ22" i="19"/>
  <c r="BK22" i="19" s="1"/>
  <c r="CL22" i="19" s="1"/>
  <c r="AI22" i="19"/>
  <c r="BJ22" i="19" s="1"/>
  <c r="CK22" i="19" s="1"/>
  <c r="AH22" i="19"/>
  <c r="BI22" i="19" s="1"/>
  <c r="CJ22" i="19" s="1"/>
  <c r="AF22" i="19"/>
  <c r="BG22" i="19" s="1"/>
  <c r="CH22" i="19" s="1"/>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C22" i="19"/>
  <c r="B22" i="19"/>
  <c r="A22" i="19"/>
  <c r="HV21" i="19"/>
  <c r="HU21" i="19"/>
  <c r="HT21" i="19"/>
  <c r="HS21" i="19"/>
  <c r="HR21" i="19"/>
  <c r="HQ21" i="19"/>
  <c r="HP21" i="19"/>
  <c r="HO21" i="19"/>
  <c r="HN21" i="19"/>
  <c r="HM21" i="19"/>
  <c r="HL21" i="19"/>
  <c r="HK21" i="19"/>
  <c r="HI21" i="19"/>
  <c r="HH21" i="19"/>
  <c r="HG21" i="19"/>
  <c r="HF21" i="19"/>
  <c r="HE21" i="19"/>
  <c r="HD21" i="19"/>
  <c r="HC21" i="19"/>
  <c r="HB21" i="19"/>
  <c r="HA21" i="19"/>
  <c r="AK21" i="19" s="1"/>
  <c r="BL21" i="19" s="1"/>
  <c r="CM21" i="19" s="1"/>
  <c r="GZ21" i="19"/>
  <c r="GY21" i="19"/>
  <c r="GX21" i="19"/>
  <c r="GV21" i="19"/>
  <c r="GU21" i="19"/>
  <c r="GT21" i="19"/>
  <c r="GS21" i="19"/>
  <c r="GR21" i="19"/>
  <c r="GQ21" i="19"/>
  <c r="GP21" i="19"/>
  <c r="GO21" i="19"/>
  <c r="GN21" i="19"/>
  <c r="GM21" i="19"/>
  <c r="GL21" i="19"/>
  <c r="GK21" i="19"/>
  <c r="GJ21" i="19"/>
  <c r="GI21" i="19"/>
  <c r="GH21" i="19"/>
  <c r="GG21" i="19"/>
  <c r="GF21" i="19"/>
  <c r="GE21" i="19"/>
  <c r="GD21" i="19"/>
  <c r="GC21" i="19"/>
  <c r="GB21" i="19"/>
  <c r="GA21" i="19"/>
  <c r="FZ21" i="19"/>
  <c r="FY21" i="19"/>
  <c r="FX21" i="19"/>
  <c r="FW21" i="19"/>
  <c r="FV21" i="19"/>
  <c r="FU21" i="19"/>
  <c r="FT21" i="19"/>
  <c r="FS21" i="19"/>
  <c r="FR21" i="19"/>
  <c r="FQ21" i="19"/>
  <c r="FP21" i="19"/>
  <c r="FO21" i="19"/>
  <c r="FN21" i="19"/>
  <c r="FM21" i="19"/>
  <c r="FL21" i="19"/>
  <c r="FK21" i="19"/>
  <c r="FJ21" i="19"/>
  <c r="FI21" i="19"/>
  <c r="FH21" i="19"/>
  <c r="FG21" i="19"/>
  <c r="FF21" i="19"/>
  <c r="FE21" i="19"/>
  <c r="FD21" i="19"/>
  <c r="FC21" i="19"/>
  <c r="FB21" i="19"/>
  <c r="FA21" i="19"/>
  <c r="EZ21" i="19"/>
  <c r="EY21" i="19"/>
  <c r="EX21" i="19"/>
  <c r="EW21" i="19"/>
  <c r="EV21" i="19"/>
  <c r="EU21" i="19"/>
  <c r="ET21" i="19"/>
  <c r="ES21" i="19"/>
  <c r="ER21" i="19"/>
  <c r="EQ21" i="19"/>
  <c r="EP21" i="19"/>
  <c r="EO21" i="19"/>
  <c r="EN21" i="19"/>
  <c r="EM21" i="19"/>
  <c r="EL21" i="19"/>
  <c r="EK21" i="19"/>
  <c r="EJ21" i="19"/>
  <c r="EH21" i="19"/>
  <c r="EG21" i="19"/>
  <c r="EF21" i="19"/>
  <c r="EE21" i="19"/>
  <c r="ED21" i="19"/>
  <c r="EC21" i="19"/>
  <c r="EB21" i="19"/>
  <c r="EA21" i="19"/>
  <c r="DZ21" i="19"/>
  <c r="DY21" i="19"/>
  <c r="DX21" i="19"/>
  <c r="DW21" i="19"/>
  <c r="DV21" i="19"/>
  <c r="DU21" i="19"/>
  <c r="DT21" i="19"/>
  <c r="DS21" i="19"/>
  <c r="DR21" i="19"/>
  <c r="DQ21" i="19"/>
  <c r="DP21" i="19"/>
  <c r="DO21" i="19"/>
  <c r="DN21" i="19"/>
  <c r="DM21" i="19"/>
  <c r="DL21" i="19"/>
  <c r="DK21" i="19"/>
  <c r="DJ21" i="19"/>
  <c r="DI21" i="19"/>
  <c r="CC21" i="19"/>
  <c r="DD21" i="19" s="1"/>
  <c r="BE21" i="19"/>
  <c r="CF21" i="19" s="1"/>
  <c r="DG21" i="19" s="1"/>
  <c r="BD21" i="19"/>
  <c r="CE21" i="19" s="1"/>
  <c r="DF21" i="19" s="1"/>
  <c r="BB21" i="19"/>
  <c r="AY21" i="19"/>
  <c r="BZ21" i="19" s="1"/>
  <c r="DA21" i="19" s="1"/>
  <c r="AX21" i="19"/>
  <c r="BY21" i="19" s="1"/>
  <c r="CZ21" i="19" s="1"/>
  <c r="AW21" i="19"/>
  <c r="BX21" i="19" s="1"/>
  <c r="CY21" i="19" s="1"/>
  <c r="AV21" i="19"/>
  <c r="BW21" i="19" s="1"/>
  <c r="CX21" i="19" s="1"/>
  <c r="AU21" i="19"/>
  <c r="BV21" i="19" s="1"/>
  <c r="CW21" i="19" s="1"/>
  <c r="AT21" i="19"/>
  <c r="BU21" i="19" s="1"/>
  <c r="CV21" i="19" s="1"/>
  <c r="AS21" i="19"/>
  <c r="BT21" i="19" s="1"/>
  <c r="CU21" i="19" s="1"/>
  <c r="AR21" i="19"/>
  <c r="BS21" i="19" s="1"/>
  <c r="CT21" i="19" s="1"/>
  <c r="AQ21" i="19"/>
  <c r="BR21" i="19" s="1"/>
  <c r="CS21" i="19" s="1"/>
  <c r="AP21" i="19"/>
  <c r="BQ21" i="19" s="1"/>
  <c r="CR21" i="19" s="1"/>
  <c r="AM21" i="19"/>
  <c r="BN21" i="19" s="1"/>
  <c r="CO21" i="19" s="1"/>
  <c r="AJ21" i="19"/>
  <c r="BK21" i="19" s="1"/>
  <c r="CL21" i="19" s="1"/>
  <c r="AI21" i="19"/>
  <c r="BJ21" i="19" s="1"/>
  <c r="CK21" i="19" s="1"/>
  <c r="AH21" i="19"/>
  <c r="BI21" i="19" s="1"/>
  <c r="CJ21" i="19" s="1"/>
  <c r="AF21" i="19"/>
  <c r="BG21" i="19" s="1"/>
  <c r="CH21" i="19" s="1"/>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C21" i="19"/>
  <c r="B21" i="19"/>
  <c r="A21" i="19"/>
  <c r="HV20" i="19"/>
  <c r="HU20" i="19"/>
  <c r="HT20" i="19"/>
  <c r="HS20" i="19"/>
  <c r="HR20" i="19"/>
  <c r="HQ20" i="19"/>
  <c r="HP20" i="19"/>
  <c r="HO20" i="19"/>
  <c r="HN20" i="19"/>
  <c r="HM20" i="19"/>
  <c r="HL20" i="19"/>
  <c r="HK20" i="19"/>
  <c r="HI20" i="19"/>
  <c r="HH20" i="19"/>
  <c r="HG20" i="19"/>
  <c r="HF20" i="19"/>
  <c r="HE20" i="19"/>
  <c r="HD20" i="19"/>
  <c r="HC20" i="19"/>
  <c r="HB20" i="19"/>
  <c r="HA20" i="19"/>
  <c r="GZ20" i="19"/>
  <c r="GY20" i="19"/>
  <c r="GX20" i="19"/>
  <c r="GV20" i="19"/>
  <c r="GU20" i="19"/>
  <c r="GT20" i="19"/>
  <c r="GS20" i="19"/>
  <c r="GR20" i="19"/>
  <c r="GQ20" i="19"/>
  <c r="GP20" i="19"/>
  <c r="GO20" i="19"/>
  <c r="GN20" i="19"/>
  <c r="GM20" i="19"/>
  <c r="GL20" i="19"/>
  <c r="GK20" i="19"/>
  <c r="GJ20" i="19"/>
  <c r="GI20" i="19"/>
  <c r="GH20" i="19"/>
  <c r="GG20" i="19"/>
  <c r="GF20" i="19"/>
  <c r="GE20" i="19"/>
  <c r="GD20" i="19"/>
  <c r="GC20" i="19"/>
  <c r="GB20" i="19"/>
  <c r="GA20" i="19"/>
  <c r="FZ20" i="19"/>
  <c r="FY20" i="19"/>
  <c r="FX20" i="19"/>
  <c r="FW20" i="19"/>
  <c r="FV20" i="19"/>
  <c r="FU20" i="19"/>
  <c r="FT20" i="19"/>
  <c r="FS20" i="19"/>
  <c r="FR20" i="19"/>
  <c r="FQ20" i="19"/>
  <c r="FP20" i="19"/>
  <c r="FO20" i="19"/>
  <c r="FN20" i="19"/>
  <c r="FM20" i="19"/>
  <c r="FL20" i="19"/>
  <c r="FK20" i="19"/>
  <c r="FJ20" i="19"/>
  <c r="FI20" i="19"/>
  <c r="FH20" i="19"/>
  <c r="FG20" i="19"/>
  <c r="FF20" i="19"/>
  <c r="FE20" i="19"/>
  <c r="FD20" i="19"/>
  <c r="FC20" i="19"/>
  <c r="FB20" i="19"/>
  <c r="FA20" i="19"/>
  <c r="EZ20" i="19"/>
  <c r="EY20" i="19"/>
  <c r="EX20" i="19"/>
  <c r="EW20" i="19"/>
  <c r="EV20" i="19"/>
  <c r="EU20" i="19"/>
  <c r="ET20" i="19"/>
  <c r="ES20" i="19"/>
  <c r="ER20" i="19"/>
  <c r="EQ20" i="19"/>
  <c r="EP20" i="19"/>
  <c r="EO20" i="19"/>
  <c r="EN20" i="19"/>
  <c r="EM20" i="19"/>
  <c r="EL20" i="19"/>
  <c r="EK20" i="19"/>
  <c r="EJ20" i="19"/>
  <c r="EH20" i="19"/>
  <c r="EG20" i="19"/>
  <c r="EF20" i="19"/>
  <c r="EE20" i="19"/>
  <c r="ED20" i="19"/>
  <c r="EC20" i="19"/>
  <c r="EB20" i="19"/>
  <c r="EA20" i="19"/>
  <c r="DZ20" i="19"/>
  <c r="DY20" i="19"/>
  <c r="DX20" i="19"/>
  <c r="DW20" i="19"/>
  <c r="DV20" i="19"/>
  <c r="DU20" i="19"/>
  <c r="DT20" i="19"/>
  <c r="DS20" i="19"/>
  <c r="DR20" i="19"/>
  <c r="DQ20" i="19"/>
  <c r="DP20" i="19"/>
  <c r="DO20" i="19"/>
  <c r="DN20" i="19"/>
  <c r="DM20" i="19"/>
  <c r="DL20" i="19"/>
  <c r="DK20" i="19"/>
  <c r="DJ20" i="19"/>
  <c r="DI20" i="19"/>
  <c r="CL20" i="19"/>
  <c r="BN20" i="19"/>
  <c r="CO20" i="19" s="1"/>
  <c r="BE20" i="19"/>
  <c r="CF20" i="19" s="1"/>
  <c r="DG20" i="19" s="1"/>
  <c r="BD20" i="19"/>
  <c r="CE20" i="19" s="1"/>
  <c r="DF20" i="19" s="1"/>
  <c r="BB20" i="19"/>
  <c r="CC20" i="19" s="1"/>
  <c r="DD20" i="19" s="1"/>
  <c r="AY20" i="19"/>
  <c r="BZ20" i="19" s="1"/>
  <c r="DA20" i="19" s="1"/>
  <c r="AX20" i="19"/>
  <c r="BY20" i="19" s="1"/>
  <c r="CZ20" i="19" s="1"/>
  <c r="AW20" i="19"/>
  <c r="BX20" i="19" s="1"/>
  <c r="CY20" i="19" s="1"/>
  <c r="AV20" i="19"/>
  <c r="BW20" i="19" s="1"/>
  <c r="CX20" i="19" s="1"/>
  <c r="AU20" i="19"/>
  <c r="BV20" i="19" s="1"/>
  <c r="CW20" i="19" s="1"/>
  <c r="AT20" i="19"/>
  <c r="BU20" i="19" s="1"/>
  <c r="CV20" i="19" s="1"/>
  <c r="AS20" i="19"/>
  <c r="BT20" i="19" s="1"/>
  <c r="CU20" i="19" s="1"/>
  <c r="AR20" i="19"/>
  <c r="BS20" i="19" s="1"/>
  <c r="CT20" i="19" s="1"/>
  <c r="AQ20" i="19"/>
  <c r="BR20" i="19" s="1"/>
  <c r="CS20" i="19" s="1"/>
  <c r="AP20" i="19"/>
  <c r="BQ20" i="19" s="1"/>
  <c r="CR20" i="19" s="1"/>
  <c r="AM20" i="19"/>
  <c r="AJ20" i="19"/>
  <c r="BK20" i="19" s="1"/>
  <c r="AI20" i="19"/>
  <c r="BJ20" i="19" s="1"/>
  <c r="CK20" i="19" s="1"/>
  <c r="AH20" i="19"/>
  <c r="BI20" i="19" s="1"/>
  <c r="CJ20" i="19" s="1"/>
  <c r="AF20" i="19"/>
  <c r="BG20" i="19" s="1"/>
  <c r="CH20" i="19" s="1"/>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C20" i="19"/>
  <c r="B20" i="19"/>
  <c r="A20" i="19"/>
  <c r="HV19" i="19"/>
  <c r="HU19" i="19"/>
  <c r="HT19" i="19"/>
  <c r="HS19" i="19"/>
  <c r="HR19" i="19"/>
  <c r="HQ19" i="19"/>
  <c r="HP19" i="19"/>
  <c r="HO19" i="19"/>
  <c r="HN19" i="19"/>
  <c r="HM19" i="19"/>
  <c r="HL19" i="19"/>
  <c r="HK19" i="19"/>
  <c r="HI19" i="19"/>
  <c r="HH19" i="19"/>
  <c r="HG19" i="19"/>
  <c r="HF19" i="19"/>
  <c r="HE19" i="19"/>
  <c r="HD19" i="19"/>
  <c r="HC19" i="19"/>
  <c r="HB19" i="19"/>
  <c r="HA19" i="19"/>
  <c r="GZ19" i="19"/>
  <c r="GY19" i="19"/>
  <c r="GX19" i="19"/>
  <c r="GV19" i="19"/>
  <c r="GU19" i="19"/>
  <c r="GT19" i="19"/>
  <c r="GS19" i="19"/>
  <c r="GR19" i="19"/>
  <c r="GQ19" i="19"/>
  <c r="GP19" i="19"/>
  <c r="GO19" i="19"/>
  <c r="GN19" i="19"/>
  <c r="GM19" i="19"/>
  <c r="GL19" i="19"/>
  <c r="GK19" i="19"/>
  <c r="GJ19" i="19"/>
  <c r="GI19" i="19"/>
  <c r="GH19" i="19"/>
  <c r="GG19" i="19"/>
  <c r="GF19" i="19"/>
  <c r="GE19" i="19"/>
  <c r="GD19" i="19"/>
  <c r="GC19" i="19"/>
  <c r="GB19" i="19"/>
  <c r="GA19" i="19"/>
  <c r="FZ19" i="19"/>
  <c r="FY19" i="19"/>
  <c r="FX19" i="19"/>
  <c r="FW19" i="19"/>
  <c r="FV19" i="19"/>
  <c r="FU19" i="19"/>
  <c r="FT19" i="19"/>
  <c r="FS19" i="19"/>
  <c r="FR19" i="19"/>
  <c r="FQ19" i="19"/>
  <c r="FP19" i="19"/>
  <c r="FO19" i="19"/>
  <c r="FN19" i="19"/>
  <c r="FM19" i="19"/>
  <c r="FL19" i="19"/>
  <c r="FK19" i="19"/>
  <c r="FJ19" i="19"/>
  <c r="FI19" i="19"/>
  <c r="FH19" i="19"/>
  <c r="FG19" i="19"/>
  <c r="FF19" i="19"/>
  <c r="FE19" i="19"/>
  <c r="FD19" i="19"/>
  <c r="FC19" i="19"/>
  <c r="FB19" i="19"/>
  <c r="FA19" i="19"/>
  <c r="EZ19" i="19"/>
  <c r="EY19" i="19"/>
  <c r="EX19" i="19"/>
  <c r="EW19" i="19"/>
  <c r="EV19" i="19"/>
  <c r="EU19" i="19"/>
  <c r="ET19" i="19"/>
  <c r="ES19" i="19"/>
  <c r="ER19" i="19"/>
  <c r="EQ19" i="19"/>
  <c r="EP19" i="19"/>
  <c r="EO19" i="19"/>
  <c r="EN19" i="19"/>
  <c r="EM19" i="19"/>
  <c r="EL19" i="19"/>
  <c r="EK19" i="19"/>
  <c r="EJ19" i="19"/>
  <c r="EH19" i="19"/>
  <c r="EG19" i="19"/>
  <c r="EF19" i="19"/>
  <c r="EE19" i="19"/>
  <c r="ED19" i="19"/>
  <c r="EC19" i="19"/>
  <c r="EB19" i="19"/>
  <c r="EA19" i="19"/>
  <c r="DZ19" i="19"/>
  <c r="DY19" i="19"/>
  <c r="DX19" i="19"/>
  <c r="DW19" i="19"/>
  <c r="DV19" i="19"/>
  <c r="DU19" i="19"/>
  <c r="DT19" i="19"/>
  <c r="DS19" i="19"/>
  <c r="DR19" i="19"/>
  <c r="DQ19" i="19"/>
  <c r="DP19" i="19"/>
  <c r="DO19" i="19"/>
  <c r="DN19" i="19"/>
  <c r="DM19" i="19"/>
  <c r="DL19" i="19"/>
  <c r="DK19" i="19"/>
  <c r="DJ19" i="19"/>
  <c r="DI19" i="19"/>
  <c r="BX19" i="19"/>
  <c r="CY19" i="19" s="1"/>
  <c r="BE19" i="19"/>
  <c r="CF19" i="19" s="1"/>
  <c r="DG19" i="19" s="1"/>
  <c r="BD19" i="19"/>
  <c r="CE19" i="19" s="1"/>
  <c r="DF19" i="19" s="1"/>
  <c r="BB19" i="19"/>
  <c r="CC19" i="19" s="1"/>
  <c r="DD19" i="19" s="1"/>
  <c r="AY19" i="19"/>
  <c r="BZ19" i="19" s="1"/>
  <c r="DA19" i="19" s="1"/>
  <c r="AX19" i="19"/>
  <c r="BY19" i="19" s="1"/>
  <c r="CZ19" i="19" s="1"/>
  <c r="AW19" i="19"/>
  <c r="AV19" i="19"/>
  <c r="BW19" i="19" s="1"/>
  <c r="CX19" i="19" s="1"/>
  <c r="AU19" i="19"/>
  <c r="BV19" i="19" s="1"/>
  <c r="CW19" i="19" s="1"/>
  <c r="AT19" i="19"/>
  <c r="BU19" i="19" s="1"/>
  <c r="CV19" i="19" s="1"/>
  <c r="AS19" i="19"/>
  <c r="BT19" i="19" s="1"/>
  <c r="CU19" i="19" s="1"/>
  <c r="AR19" i="19"/>
  <c r="BS19" i="19" s="1"/>
  <c r="CT19" i="19" s="1"/>
  <c r="AQ19" i="19"/>
  <c r="BR19" i="19" s="1"/>
  <c r="CS19" i="19" s="1"/>
  <c r="AP19" i="19"/>
  <c r="BQ19" i="19" s="1"/>
  <c r="CR19" i="19" s="1"/>
  <c r="AM19" i="19"/>
  <c r="BN19" i="19" s="1"/>
  <c r="CO19" i="19" s="1"/>
  <c r="AJ19" i="19"/>
  <c r="BK19" i="19" s="1"/>
  <c r="CL19" i="19" s="1"/>
  <c r="AI19" i="19"/>
  <c r="BJ19" i="19" s="1"/>
  <c r="CK19" i="19" s="1"/>
  <c r="AH19" i="19"/>
  <c r="BI19" i="19" s="1"/>
  <c r="CJ19" i="19" s="1"/>
  <c r="AF19" i="19"/>
  <c r="BG19" i="19" s="1"/>
  <c r="CH19" i="19" s="1"/>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C19" i="19"/>
  <c r="B19" i="19"/>
  <c r="A19" i="19"/>
  <c r="HV18" i="19"/>
  <c r="HU18" i="19"/>
  <c r="HT18" i="19"/>
  <c r="HS18" i="19"/>
  <c r="HR18" i="19"/>
  <c r="HQ18" i="19"/>
  <c r="HP18" i="19"/>
  <c r="HO18" i="19"/>
  <c r="HN18" i="19"/>
  <c r="HM18" i="19"/>
  <c r="HL18" i="19"/>
  <c r="HK18" i="19"/>
  <c r="HI18" i="19"/>
  <c r="HH18" i="19"/>
  <c r="HG18" i="19"/>
  <c r="HF18" i="19"/>
  <c r="HE18" i="19"/>
  <c r="HD18" i="19"/>
  <c r="HC18" i="19"/>
  <c r="HB18" i="19"/>
  <c r="HA18" i="19"/>
  <c r="GZ18" i="19"/>
  <c r="GY18" i="19"/>
  <c r="GX18" i="19"/>
  <c r="GV18" i="19"/>
  <c r="GU18" i="19"/>
  <c r="GT18" i="19"/>
  <c r="GS18" i="19"/>
  <c r="GR18" i="19"/>
  <c r="GQ18" i="19"/>
  <c r="GP18" i="19"/>
  <c r="GO18" i="19"/>
  <c r="GN18" i="19"/>
  <c r="GM18" i="19"/>
  <c r="GL18" i="19"/>
  <c r="GK18" i="19"/>
  <c r="GJ18" i="19"/>
  <c r="GI18" i="19"/>
  <c r="GH18" i="19"/>
  <c r="GG18" i="19"/>
  <c r="GF18" i="19"/>
  <c r="GE18" i="19"/>
  <c r="GD18" i="19"/>
  <c r="GC18" i="19"/>
  <c r="GB18" i="19"/>
  <c r="GA18" i="19"/>
  <c r="FZ18" i="19"/>
  <c r="FY18" i="19"/>
  <c r="FX18" i="19"/>
  <c r="FW18" i="19"/>
  <c r="FV18" i="19"/>
  <c r="FU18" i="19"/>
  <c r="FT18" i="19"/>
  <c r="FS18" i="19"/>
  <c r="FR18" i="19"/>
  <c r="FQ18" i="19"/>
  <c r="FP18" i="19"/>
  <c r="FO18" i="19"/>
  <c r="FN18" i="19"/>
  <c r="FM18" i="19"/>
  <c r="FL18" i="19"/>
  <c r="FK18" i="19"/>
  <c r="FJ18" i="19"/>
  <c r="FI18" i="19"/>
  <c r="FH18" i="19"/>
  <c r="FG18" i="19"/>
  <c r="FF18" i="19"/>
  <c r="FE18" i="19"/>
  <c r="FD18" i="19"/>
  <c r="FC18" i="19"/>
  <c r="FB18" i="19"/>
  <c r="FA18" i="19"/>
  <c r="EZ18" i="19"/>
  <c r="EY18" i="19"/>
  <c r="EX18" i="19"/>
  <c r="EW18" i="19"/>
  <c r="EV18" i="19"/>
  <c r="EU18" i="19"/>
  <c r="ET18" i="19"/>
  <c r="ES18" i="19"/>
  <c r="ER18" i="19"/>
  <c r="EQ18" i="19"/>
  <c r="EP18" i="19"/>
  <c r="EO18" i="19"/>
  <c r="EN18" i="19"/>
  <c r="EM18" i="19"/>
  <c r="EL18" i="19"/>
  <c r="EK18" i="19"/>
  <c r="EJ18" i="19"/>
  <c r="EH18" i="19"/>
  <c r="EG18" i="19"/>
  <c r="EF18" i="19"/>
  <c r="EE18" i="19"/>
  <c r="ED18" i="19"/>
  <c r="EC18" i="19"/>
  <c r="EB18" i="19"/>
  <c r="EA18" i="19"/>
  <c r="DZ18" i="19"/>
  <c r="DY18" i="19"/>
  <c r="DX18" i="19"/>
  <c r="DW18" i="19"/>
  <c r="DV18" i="19"/>
  <c r="DU18" i="19"/>
  <c r="DT18" i="19"/>
  <c r="DS18" i="19"/>
  <c r="DR18" i="19"/>
  <c r="DQ18" i="19"/>
  <c r="DP18" i="19"/>
  <c r="DO18" i="19"/>
  <c r="DN18" i="19"/>
  <c r="DM18" i="19"/>
  <c r="DL18" i="19"/>
  <c r="DK18" i="19"/>
  <c r="DJ18" i="19"/>
  <c r="DI18" i="19"/>
  <c r="BX18" i="19"/>
  <c r="CY18" i="19" s="1"/>
  <c r="BQ18" i="19"/>
  <c r="CR18" i="19" s="1"/>
  <c r="BE18" i="19"/>
  <c r="CF18" i="19" s="1"/>
  <c r="DG18" i="19" s="1"/>
  <c r="BD18" i="19"/>
  <c r="CE18" i="19" s="1"/>
  <c r="DF18" i="19" s="1"/>
  <c r="BB18" i="19"/>
  <c r="CC18" i="19" s="1"/>
  <c r="DD18" i="19" s="1"/>
  <c r="AY18" i="19"/>
  <c r="BZ18" i="19" s="1"/>
  <c r="DA18" i="19" s="1"/>
  <c r="AX18" i="19"/>
  <c r="BY18" i="19" s="1"/>
  <c r="CZ18" i="19" s="1"/>
  <c r="AW18" i="19"/>
  <c r="AV18" i="19"/>
  <c r="BW18" i="19" s="1"/>
  <c r="CX18" i="19" s="1"/>
  <c r="AU18" i="19"/>
  <c r="BV18" i="19" s="1"/>
  <c r="CW18" i="19" s="1"/>
  <c r="AT18" i="19"/>
  <c r="BU18" i="19" s="1"/>
  <c r="CV18" i="19" s="1"/>
  <c r="AS18" i="19"/>
  <c r="BT18" i="19" s="1"/>
  <c r="CU18" i="19" s="1"/>
  <c r="AR18" i="19"/>
  <c r="BS18" i="19" s="1"/>
  <c r="CT18" i="19" s="1"/>
  <c r="AQ18" i="19"/>
  <c r="BR18" i="19" s="1"/>
  <c r="CS18" i="19" s="1"/>
  <c r="AP18" i="19"/>
  <c r="AM18" i="19"/>
  <c r="BN18" i="19" s="1"/>
  <c r="CO18" i="19" s="1"/>
  <c r="AJ18" i="19"/>
  <c r="BK18" i="19" s="1"/>
  <c r="CL18" i="19" s="1"/>
  <c r="AI18" i="19"/>
  <c r="BJ18" i="19" s="1"/>
  <c r="CK18" i="19" s="1"/>
  <c r="AH18" i="19"/>
  <c r="BI18" i="19" s="1"/>
  <c r="CJ18" i="19" s="1"/>
  <c r="AF18" i="19"/>
  <c r="BG18" i="19" s="1"/>
  <c r="CH18" i="19" s="1"/>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C18" i="19"/>
  <c r="B18" i="19"/>
  <c r="A18" i="19"/>
  <c r="HV17" i="19"/>
  <c r="HU17" i="19"/>
  <c r="HT17" i="19"/>
  <c r="HS17" i="19"/>
  <c r="HR17" i="19"/>
  <c r="HQ17" i="19"/>
  <c r="HP17" i="19"/>
  <c r="HO17" i="19"/>
  <c r="HN17" i="19"/>
  <c r="HM17" i="19"/>
  <c r="HL17" i="19"/>
  <c r="HK17" i="19"/>
  <c r="HI17" i="19"/>
  <c r="HH17" i="19"/>
  <c r="HG17" i="19"/>
  <c r="HF17" i="19"/>
  <c r="HE17" i="19"/>
  <c r="HD17" i="19"/>
  <c r="HC17" i="19"/>
  <c r="HB17" i="19"/>
  <c r="HA17" i="19"/>
  <c r="GZ17" i="19"/>
  <c r="GY17" i="19"/>
  <c r="GX17" i="19"/>
  <c r="AK17" i="19" s="1"/>
  <c r="BL17" i="19" s="1"/>
  <c r="CM17" i="19" s="1"/>
  <c r="GV17" i="19"/>
  <c r="GU17" i="19"/>
  <c r="GT17" i="19"/>
  <c r="GS17" i="19"/>
  <c r="GR17" i="19"/>
  <c r="GQ17" i="19"/>
  <c r="GP17" i="19"/>
  <c r="GO17" i="19"/>
  <c r="GN17" i="19"/>
  <c r="GM17" i="19"/>
  <c r="GL17" i="19"/>
  <c r="GK17" i="19"/>
  <c r="GJ17" i="19"/>
  <c r="GI17" i="19"/>
  <c r="GH17" i="19"/>
  <c r="GG17" i="19"/>
  <c r="GF17" i="19"/>
  <c r="GE17" i="19"/>
  <c r="GD17" i="19"/>
  <c r="GC17" i="19"/>
  <c r="GB17" i="19"/>
  <c r="GA17" i="19"/>
  <c r="FZ17" i="19"/>
  <c r="FY17" i="19"/>
  <c r="FX17" i="19"/>
  <c r="FW17" i="19"/>
  <c r="FV17" i="19"/>
  <c r="FU17" i="19"/>
  <c r="FT17" i="19"/>
  <c r="FS17" i="19"/>
  <c r="FR17" i="19"/>
  <c r="FQ17" i="19"/>
  <c r="FP17" i="19"/>
  <c r="FO17" i="19"/>
  <c r="FN17" i="19"/>
  <c r="FM17" i="19"/>
  <c r="FL17" i="19"/>
  <c r="FK17" i="19"/>
  <c r="FJ17" i="19"/>
  <c r="FI17" i="19"/>
  <c r="FH17" i="19"/>
  <c r="FG17" i="19"/>
  <c r="FF17" i="19"/>
  <c r="FE17" i="19"/>
  <c r="FD17" i="19"/>
  <c r="FC17" i="19"/>
  <c r="FB17" i="19"/>
  <c r="FA17" i="19"/>
  <c r="EZ17" i="19"/>
  <c r="EY17" i="19"/>
  <c r="EX17" i="19"/>
  <c r="EW17" i="19"/>
  <c r="EV17" i="19"/>
  <c r="EU17" i="19"/>
  <c r="ET17" i="19"/>
  <c r="ES17" i="19"/>
  <c r="ER17" i="19"/>
  <c r="EQ17" i="19"/>
  <c r="EP17" i="19"/>
  <c r="EO17" i="19"/>
  <c r="EN17" i="19"/>
  <c r="EM17" i="19"/>
  <c r="EL17" i="19"/>
  <c r="EK17" i="19"/>
  <c r="EJ17" i="19"/>
  <c r="EH17" i="19"/>
  <c r="EG17" i="19"/>
  <c r="EF17" i="19"/>
  <c r="EE17" i="19"/>
  <c r="ED17" i="19"/>
  <c r="EC17" i="19"/>
  <c r="EB17" i="19"/>
  <c r="EA17" i="19"/>
  <c r="DZ17" i="19"/>
  <c r="DY17" i="19"/>
  <c r="DX17" i="19"/>
  <c r="DW17" i="19"/>
  <c r="DV17" i="19"/>
  <c r="DU17" i="19"/>
  <c r="DT17" i="19"/>
  <c r="DS17" i="19"/>
  <c r="DR17" i="19"/>
  <c r="DQ17" i="19"/>
  <c r="DP17" i="19"/>
  <c r="DO17" i="19"/>
  <c r="DN17" i="19"/>
  <c r="DM17" i="19"/>
  <c r="DL17" i="19"/>
  <c r="DK17" i="19"/>
  <c r="DJ17" i="19"/>
  <c r="DI17" i="19"/>
  <c r="BZ17" i="19"/>
  <c r="DA17" i="19" s="1"/>
  <c r="BN17" i="19"/>
  <c r="CO17" i="19" s="1"/>
  <c r="BE17" i="19"/>
  <c r="CF17" i="19" s="1"/>
  <c r="DG17" i="19" s="1"/>
  <c r="BD17" i="19"/>
  <c r="CE17" i="19" s="1"/>
  <c r="DF17" i="19" s="1"/>
  <c r="BB17" i="19"/>
  <c r="CC17" i="19" s="1"/>
  <c r="DD17" i="19" s="1"/>
  <c r="AY17" i="19"/>
  <c r="AX17" i="19"/>
  <c r="BY17" i="19" s="1"/>
  <c r="CZ17" i="19" s="1"/>
  <c r="AW17" i="19"/>
  <c r="BX17" i="19" s="1"/>
  <c r="CY17" i="19" s="1"/>
  <c r="AV17" i="19"/>
  <c r="BW17" i="19" s="1"/>
  <c r="CX17" i="19" s="1"/>
  <c r="AU17" i="19"/>
  <c r="BV17" i="19" s="1"/>
  <c r="CW17" i="19" s="1"/>
  <c r="AT17" i="19"/>
  <c r="BU17" i="19" s="1"/>
  <c r="CV17" i="19" s="1"/>
  <c r="AS17" i="19"/>
  <c r="BT17" i="19" s="1"/>
  <c r="CU17" i="19" s="1"/>
  <c r="AR17" i="19"/>
  <c r="BS17" i="19" s="1"/>
  <c r="CT17" i="19" s="1"/>
  <c r="AQ17" i="19"/>
  <c r="BR17" i="19" s="1"/>
  <c r="CS17" i="19" s="1"/>
  <c r="AP17" i="19"/>
  <c r="BQ17" i="19" s="1"/>
  <c r="CR17" i="19" s="1"/>
  <c r="AM17" i="19"/>
  <c r="AJ17" i="19"/>
  <c r="BK17" i="19" s="1"/>
  <c r="CL17" i="19" s="1"/>
  <c r="AI17" i="19"/>
  <c r="BJ17" i="19" s="1"/>
  <c r="CK17" i="19" s="1"/>
  <c r="AH17" i="19"/>
  <c r="BI17" i="19" s="1"/>
  <c r="CJ17" i="19" s="1"/>
  <c r="AF17" i="19"/>
  <c r="BG17" i="19" s="1"/>
  <c r="CH17" i="19" s="1"/>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C17" i="19"/>
  <c r="B17" i="19"/>
  <c r="A17" i="19"/>
  <c r="HV16" i="19"/>
  <c r="HU16" i="19"/>
  <c r="HT16" i="19"/>
  <c r="HS16" i="19"/>
  <c r="HR16" i="19"/>
  <c r="HQ16" i="19"/>
  <c r="HP16" i="19"/>
  <c r="HO16" i="19"/>
  <c r="HN16" i="19"/>
  <c r="HM16" i="19"/>
  <c r="HL16" i="19"/>
  <c r="HK16" i="19"/>
  <c r="HI16" i="19"/>
  <c r="HH16" i="19"/>
  <c r="HG16" i="19"/>
  <c r="HF16" i="19"/>
  <c r="HE16" i="19"/>
  <c r="HD16" i="19"/>
  <c r="HC16" i="19"/>
  <c r="HB16" i="19"/>
  <c r="HA16" i="19"/>
  <c r="GZ16" i="19"/>
  <c r="GY16" i="19"/>
  <c r="GX16" i="19"/>
  <c r="GV16" i="19"/>
  <c r="GU16" i="19"/>
  <c r="GT16" i="19"/>
  <c r="GS16" i="19"/>
  <c r="GR16" i="19"/>
  <c r="GQ16" i="19"/>
  <c r="GP16" i="19"/>
  <c r="GO16" i="19"/>
  <c r="GN16" i="19"/>
  <c r="GM16" i="19"/>
  <c r="GL16" i="19"/>
  <c r="GK16" i="19"/>
  <c r="GJ16" i="19"/>
  <c r="GI16" i="19"/>
  <c r="GH16" i="19"/>
  <c r="GG16" i="19"/>
  <c r="GF16" i="19"/>
  <c r="GE16" i="19"/>
  <c r="GD16" i="19"/>
  <c r="GC16" i="19"/>
  <c r="GB16" i="19"/>
  <c r="GA16" i="19"/>
  <c r="FZ16" i="19"/>
  <c r="FY16" i="19"/>
  <c r="FX16" i="19"/>
  <c r="FW16" i="19"/>
  <c r="FV16" i="19"/>
  <c r="FU16" i="19"/>
  <c r="FT16" i="19"/>
  <c r="FS16" i="19"/>
  <c r="FR16" i="19"/>
  <c r="FQ16" i="19"/>
  <c r="FP16" i="19"/>
  <c r="FO16" i="19"/>
  <c r="FN16" i="19"/>
  <c r="FM16" i="19"/>
  <c r="FL16" i="19"/>
  <c r="FK16" i="19"/>
  <c r="FJ16" i="19"/>
  <c r="FI16" i="19"/>
  <c r="FH16" i="19"/>
  <c r="FG16" i="19"/>
  <c r="FF16" i="19"/>
  <c r="FE16" i="19"/>
  <c r="FD16" i="19"/>
  <c r="FC16" i="19"/>
  <c r="FB16" i="19"/>
  <c r="FA16" i="19"/>
  <c r="EZ16" i="19"/>
  <c r="EY16" i="19"/>
  <c r="EX16" i="19"/>
  <c r="EW16" i="19"/>
  <c r="EV16" i="19"/>
  <c r="EU16" i="19"/>
  <c r="ET16" i="19"/>
  <c r="ES16" i="19"/>
  <c r="ER16" i="19"/>
  <c r="EQ16" i="19"/>
  <c r="EP16" i="19"/>
  <c r="EO16" i="19"/>
  <c r="EN16" i="19"/>
  <c r="EM16" i="19"/>
  <c r="EL16" i="19"/>
  <c r="EK16" i="19"/>
  <c r="EJ16" i="19"/>
  <c r="EH16" i="19"/>
  <c r="EG16" i="19"/>
  <c r="EF16" i="19"/>
  <c r="EE16" i="19"/>
  <c r="ED16" i="19"/>
  <c r="EC16" i="19"/>
  <c r="EB16" i="19"/>
  <c r="EA16" i="19"/>
  <c r="DZ16" i="19"/>
  <c r="DY16" i="19"/>
  <c r="DX16" i="19"/>
  <c r="DW16" i="19"/>
  <c r="DV16" i="19"/>
  <c r="DU16" i="19"/>
  <c r="DT16" i="19"/>
  <c r="DS16" i="19"/>
  <c r="DR16" i="19"/>
  <c r="DQ16" i="19"/>
  <c r="DP16" i="19"/>
  <c r="DO16" i="19"/>
  <c r="DN16" i="19"/>
  <c r="DM16" i="19"/>
  <c r="DL16" i="19"/>
  <c r="DK16" i="19"/>
  <c r="DJ16" i="19"/>
  <c r="DI16" i="19"/>
  <c r="BE16" i="19"/>
  <c r="CF16" i="19" s="1"/>
  <c r="DG16" i="19" s="1"/>
  <c r="BD16" i="19"/>
  <c r="CE16" i="19" s="1"/>
  <c r="DF16" i="19" s="1"/>
  <c r="BC16" i="19"/>
  <c r="CD16" i="19" s="1"/>
  <c r="DE16" i="19" s="1"/>
  <c r="BB16" i="19"/>
  <c r="CC16" i="19" s="1"/>
  <c r="DD16" i="19" s="1"/>
  <c r="BA16" i="19"/>
  <c r="CB16" i="19" s="1"/>
  <c r="DC16" i="19" s="1"/>
  <c r="AY16" i="19"/>
  <c r="BZ16" i="19" s="1"/>
  <c r="DA16" i="19" s="1"/>
  <c r="AX16" i="19"/>
  <c r="BY16" i="19" s="1"/>
  <c r="CZ16" i="19" s="1"/>
  <c r="AW16" i="19"/>
  <c r="BX16" i="19" s="1"/>
  <c r="CY16" i="19" s="1"/>
  <c r="AV16" i="19"/>
  <c r="BW16" i="19" s="1"/>
  <c r="CX16" i="19" s="1"/>
  <c r="AT16" i="19"/>
  <c r="BU16" i="19" s="1"/>
  <c r="CV16" i="19" s="1"/>
  <c r="AS16" i="19"/>
  <c r="BT16" i="19" s="1"/>
  <c r="CU16" i="19" s="1"/>
  <c r="AR16" i="19"/>
  <c r="BS16" i="19" s="1"/>
  <c r="CT16" i="19" s="1"/>
  <c r="AQ16" i="19"/>
  <c r="BR16" i="19" s="1"/>
  <c r="CS16" i="19" s="1"/>
  <c r="AP16" i="19"/>
  <c r="BQ16" i="19" s="1"/>
  <c r="CR16" i="19" s="1"/>
  <c r="AO16" i="19"/>
  <c r="BP16" i="19" s="1"/>
  <c r="CQ16" i="19" s="1"/>
  <c r="AN16" i="19"/>
  <c r="BO16" i="19" s="1"/>
  <c r="CP16" i="19" s="1"/>
  <c r="AM16" i="19"/>
  <c r="BN16" i="19" s="1"/>
  <c r="CO16" i="19" s="1"/>
  <c r="AL16" i="19"/>
  <c r="BM16" i="19" s="1"/>
  <c r="CN16" i="19" s="1"/>
  <c r="AK16" i="19"/>
  <c r="BL16" i="19" s="1"/>
  <c r="CM16" i="19" s="1"/>
  <c r="AI16" i="19"/>
  <c r="BJ16" i="19" s="1"/>
  <c r="CK16" i="19" s="1"/>
  <c r="AH16" i="19"/>
  <c r="BI16" i="19" s="1"/>
  <c r="CJ16" i="19" s="1"/>
  <c r="AG16" i="19"/>
  <c r="BH16" i="19" s="1"/>
  <c r="CI16" i="19" s="1"/>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C16" i="19"/>
  <c r="A16" i="19"/>
  <c r="HV15" i="19"/>
  <c r="HU15" i="19"/>
  <c r="HT15" i="19"/>
  <c r="HS15" i="19"/>
  <c r="HR15" i="19"/>
  <c r="HQ15" i="19"/>
  <c r="HP15" i="19"/>
  <c r="HO15" i="19"/>
  <c r="HN15" i="19"/>
  <c r="HM15" i="19"/>
  <c r="HL15" i="19"/>
  <c r="HK15" i="19"/>
  <c r="HI15" i="19"/>
  <c r="HH15" i="19"/>
  <c r="HG15" i="19"/>
  <c r="HF15" i="19"/>
  <c r="HE15" i="19"/>
  <c r="HD15" i="19"/>
  <c r="HC15" i="19"/>
  <c r="HB15" i="19"/>
  <c r="HA15" i="19"/>
  <c r="GZ15" i="19"/>
  <c r="GY15" i="19"/>
  <c r="GX15" i="19"/>
  <c r="GV15" i="19"/>
  <c r="GU15" i="19"/>
  <c r="GT15" i="19"/>
  <c r="GS15" i="19"/>
  <c r="GR15" i="19"/>
  <c r="GQ15" i="19"/>
  <c r="GP15" i="19"/>
  <c r="GO15" i="19"/>
  <c r="GN15" i="19"/>
  <c r="GM15" i="19"/>
  <c r="GL15" i="19"/>
  <c r="GK15" i="19"/>
  <c r="GJ15" i="19"/>
  <c r="GI15" i="19"/>
  <c r="GH15" i="19"/>
  <c r="GG15" i="19"/>
  <c r="GF15" i="19"/>
  <c r="GE15" i="19"/>
  <c r="GD15" i="19"/>
  <c r="GC15" i="19"/>
  <c r="GB15" i="19"/>
  <c r="GA15" i="19"/>
  <c r="FZ15" i="19"/>
  <c r="FY15" i="19"/>
  <c r="FX15" i="19"/>
  <c r="FW15" i="19"/>
  <c r="FV15" i="19"/>
  <c r="FU15" i="19"/>
  <c r="FT15" i="19"/>
  <c r="FS15" i="19"/>
  <c r="FR15" i="19"/>
  <c r="FQ15" i="19"/>
  <c r="FP15" i="19"/>
  <c r="FO15" i="19"/>
  <c r="FN15" i="19"/>
  <c r="FM15" i="19"/>
  <c r="FL15" i="19"/>
  <c r="FK15" i="19"/>
  <c r="FJ15" i="19"/>
  <c r="FI15" i="19"/>
  <c r="FH15" i="19"/>
  <c r="FG15" i="19"/>
  <c r="FF15" i="19"/>
  <c r="FE15" i="19"/>
  <c r="FD15" i="19"/>
  <c r="FC15" i="19"/>
  <c r="FB15" i="19"/>
  <c r="FA15" i="19"/>
  <c r="EZ15" i="19"/>
  <c r="EY15" i="19"/>
  <c r="EX15" i="19"/>
  <c r="EW15" i="19"/>
  <c r="EV15" i="19"/>
  <c r="EU15" i="19"/>
  <c r="ET15" i="19"/>
  <c r="ES15" i="19"/>
  <c r="ER15" i="19"/>
  <c r="EQ15" i="19"/>
  <c r="EP15" i="19"/>
  <c r="EO15" i="19"/>
  <c r="EN15" i="19"/>
  <c r="EM15" i="19"/>
  <c r="EL15" i="19"/>
  <c r="EK15" i="19"/>
  <c r="EJ15" i="19"/>
  <c r="EH15" i="19"/>
  <c r="EG15" i="19"/>
  <c r="EF15" i="19"/>
  <c r="EE15" i="19"/>
  <c r="ED15" i="19"/>
  <c r="EC15" i="19"/>
  <c r="EB15" i="19"/>
  <c r="EA15" i="19"/>
  <c r="DZ15" i="19"/>
  <c r="DY15" i="19"/>
  <c r="DX15" i="19"/>
  <c r="DW15" i="19"/>
  <c r="DV15" i="19"/>
  <c r="DU15" i="19"/>
  <c r="DT15" i="19"/>
  <c r="DS15" i="19"/>
  <c r="DR15" i="19"/>
  <c r="DQ15" i="19"/>
  <c r="DP15" i="19"/>
  <c r="DO15" i="19"/>
  <c r="DN15" i="19"/>
  <c r="DM15" i="19"/>
  <c r="DL15" i="19"/>
  <c r="DK15" i="19"/>
  <c r="DJ15" i="19"/>
  <c r="DI15" i="19"/>
  <c r="BZ15" i="19"/>
  <c r="DA15" i="19" s="1"/>
  <c r="BE15" i="19"/>
  <c r="CF15" i="19" s="1"/>
  <c r="DG15" i="19" s="1"/>
  <c r="BD15" i="19"/>
  <c r="CE15" i="19" s="1"/>
  <c r="DF15" i="19" s="1"/>
  <c r="BC15" i="19"/>
  <c r="CD15" i="19" s="1"/>
  <c r="DE15" i="19" s="1"/>
  <c r="BB15" i="19"/>
  <c r="CC15" i="19" s="1"/>
  <c r="DD15" i="19" s="1"/>
  <c r="BA15" i="19"/>
  <c r="CB15" i="19" s="1"/>
  <c r="DC15" i="19" s="1"/>
  <c r="AY15" i="19"/>
  <c r="AX15" i="19"/>
  <c r="BY15" i="19" s="1"/>
  <c r="CZ15" i="19" s="1"/>
  <c r="AW15" i="19"/>
  <c r="BX15" i="19" s="1"/>
  <c r="CY15" i="19" s="1"/>
  <c r="AV15" i="19"/>
  <c r="BW15" i="19" s="1"/>
  <c r="CX15" i="19" s="1"/>
  <c r="AT15" i="19"/>
  <c r="BU15" i="19" s="1"/>
  <c r="CV15" i="19" s="1"/>
  <c r="AS15" i="19"/>
  <c r="BT15" i="19" s="1"/>
  <c r="CU15" i="19" s="1"/>
  <c r="AR15" i="19"/>
  <c r="BS15" i="19" s="1"/>
  <c r="CT15" i="19" s="1"/>
  <c r="AQ15" i="19"/>
  <c r="BR15" i="19" s="1"/>
  <c r="CS15" i="19" s="1"/>
  <c r="AP15" i="19"/>
  <c r="BQ15" i="19" s="1"/>
  <c r="CR15" i="19" s="1"/>
  <c r="AO15" i="19"/>
  <c r="BP15" i="19" s="1"/>
  <c r="CQ15" i="19" s="1"/>
  <c r="AN15" i="19"/>
  <c r="BO15" i="19" s="1"/>
  <c r="CP15" i="19" s="1"/>
  <c r="AM15" i="19"/>
  <c r="BN15" i="19" s="1"/>
  <c r="CO15" i="19" s="1"/>
  <c r="AL15" i="19"/>
  <c r="BM15" i="19" s="1"/>
  <c r="CN15" i="19" s="1"/>
  <c r="AK15" i="19"/>
  <c r="BL15" i="19" s="1"/>
  <c r="CM15" i="19" s="1"/>
  <c r="AI15" i="19"/>
  <c r="BJ15" i="19" s="1"/>
  <c r="CK15" i="19" s="1"/>
  <c r="AH15" i="19"/>
  <c r="BI15" i="19" s="1"/>
  <c r="CJ15" i="19" s="1"/>
  <c r="AG15" i="19"/>
  <c r="BH15" i="19" s="1"/>
  <c r="CI15" i="19" s="1"/>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C15" i="19"/>
  <c r="A15" i="19"/>
  <c r="HV14" i="19"/>
  <c r="HU14" i="19"/>
  <c r="HT14" i="19"/>
  <c r="HS14" i="19"/>
  <c r="HR14" i="19"/>
  <c r="HQ14" i="19"/>
  <c r="HP14" i="19"/>
  <c r="HO14" i="19"/>
  <c r="HN14" i="19"/>
  <c r="HM14" i="19"/>
  <c r="HL14" i="19"/>
  <c r="HK14" i="19"/>
  <c r="HI14" i="19"/>
  <c r="HH14" i="19"/>
  <c r="HG14" i="19"/>
  <c r="HF14" i="19"/>
  <c r="HE14" i="19"/>
  <c r="HD14" i="19"/>
  <c r="HC14" i="19"/>
  <c r="HB14" i="19"/>
  <c r="HA14" i="19"/>
  <c r="GZ14" i="19"/>
  <c r="GY14" i="19"/>
  <c r="GX14" i="19"/>
  <c r="GV14" i="19"/>
  <c r="GU14" i="19"/>
  <c r="GT14" i="19"/>
  <c r="GS14" i="19"/>
  <c r="GR14" i="19"/>
  <c r="GQ14" i="19"/>
  <c r="GP14" i="19"/>
  <c r="GO14" i="19"/>
  <c r="GN14" i="19"/>
  <c r="GM14" i="19"/>
  <c r="GL14" i="19"/>
  <c r="GK14" i="19"/>
  <c r="GJ14" i="19"/>
  <c r="GI14" i="19"/>
  <c r="GH14" i="19"/>
  <c r="GG14" i="19"/>
  <c r="GF14" i="19"/>
  <c r="GE14" i="19"/>
  <c r="GD14" i="19"/>
  <c r="GC14" i="19"/>
  <c r="GB14" i="19"/>
  <c r="GA14" i="19"/>
  <c r="FZ14" i="19"/>
  <c r="FY14" i="19"/>
  <c r="FX14" i="19"/>
  <c r="FW14" i="19"/>
  <c r="FV14" i="19"/>
  <c r="FU14" i="19"/>
  <c r="FT14" i="19"/>
  <c r="FS14" i="19"/>
  <c r="FR14" i="19"/>
  <c r="FQ14" i="19"/>
  <c r="FP14" i="19"/>
  <c r="FO14" i="19"/>
  <c r="FN14" i="19"/>
  <c r="FM14" i="19"/>
  <c r="FL14" i="19"/>
  <c r="FK14" i="19"/>
  <c r="FJ14" i="19"/>
  <c r="FI14" i="19"/>
  <c r="FH14" i="19"/>
  <c r="FG14" i="19"/>
  <c r="FF14" i="19"/>
  <c r="FE14" i="19"/>
  <c r="FD14" i="19"/>
  <c r="FC14" i="19"/>
  <c r="FB14" i="19"/>
  <c r="FA14" i="19"/>
  <c r="EZ14" i="19"/>
  <c r="EY14" i="19"/>
  <c r="EX14" i="19"/>
  <c r="EW14" i="19"/>
  <c r="EV14" i="19"/>
  <c r="EU14" i="19"/>
  <c r="ET14" i="19"/>
  <c r="ES14" i="19"/>
  <c r="ER14" i="19"/>
  <c r="EQ14" i="19"/>
  <c r="EP14" i="19"/>
  <c r="EO14" i="19"/>
  <c r="EN14" i="19"/>
  <c r="EM14" i="19"/>
  <c r="EL14" i="19"/>
  <c r="EK14" i="19"/>
  <c r="EJ14" i="19"/>
  <c r="EH14" i="19"/>
  <c r="EG14" i="19"/>
  <c r="EF14" i="19"/>
  <c r="EE14" i="19"/>
  <c r="ED14" i="19"/>
  <c r="EC14" i="19"/>
  <c r="EB14" i="19"/>
  <c r="EA14" i="19"/>
  <c r="DZ14" i="19"/>
  <c r="DY14" i="19"/>
  <c r="DX14" i="19"/>
  <c r="DW14" i="19"/>
  <c r="DV14" i="19"/>
  <c r="DU14" i="19"/>
  <c r="DT14" i="19"/>
  <c r="DS14" i="19"/>
  <c r="DR14" i="19"/>
  <c r="DQ14" i="19"/>
  <c r="DP14" i="19"/>
  <c r="DO14" i="19"/>
  <c r="DN14" i="19"/>
  <c r="DM14" i="19"/>
  <c r="DL14" i="19"/>
  <c r="DK14" i="19"/>
  <c r="DJ14" i="19"/>
  <c r="DI14" i="19"/>
  <c r="BY14" i="19"/>
  <c r="CZ14" i="19" s="1"/>
  <c r="BH14" i="19"/>
  <c r="CI14" i="19" s="1"/>
  <c r="BE14" i="19"/>
  <c r="CF14" i="19" s="1"/>
  <c r="DG14" i="19" s="1"/>
  <c r="BD14" i="19"/>
  <c r="CE14" i="19" s="1"/>
  <c r="DF14" i="19" s="1"/>
  <c r="BC14" i="19"/>
  <c r="CD14" i="19" s="1"/>
  <c r="DE14" i="19" s="1"/>
  <c r="BB14" i="19"/>
  <c r="CC14" i="19" s="1"/>
  <c r="DD14" i="19" s="1"/>
  <c r="BA14" i="19"/>
  <c r="CB14" i="19" s="1"/>
  <c r="DC14" i="19" s="1"/>
  <c r="AY14" i="19"/>
  <c r="BZ14" i="19" s="1"/>
  <c r="DA14" i="19" s="1"/>
  <c r="AX14" i="19"/>
  <c r="AW14" i="19"/>
  <c r="BX14" i="19" s="1"/>
  <c r="CY14" i="19" s="1"/>
  <c r="AV14" i="19"/>
  <c r="BW14" i="19" s="1"/>
  <c r="CX14" i="19" s="1"/>
  <c r="AT14" i="19"/>
  <c r="BU14" i="19" s="1"/>
  <c r="CV14" i="19" s="1"/>
  <c r="AS14" i="19"/>
  <c r="BT14" i="19" s="1"/>
  <c r="CU14" i="19" s="1"/>
  <c r="AR14" i="19"/>
  <c r="BS14" i="19" s="1"/>
  <c r="CT14" i="19" s="1"/>
  <c r="AQ14" i="19"/>
  <c r="BR14" i="19" s="1"/>
  <c r="CS14" i="19" s="1"/>
  <c r="AP14" i="19"/>
  <c r="BQ14" i="19" s="1"/>
  <c r="CR14" i="19" s="1"/>
  <c r="AO14" i="19"/>
  <c r="BP14" i="19" s="1"/>
  <c r="CQ14" i="19" s="1"/>
  <c r="AN14" i="19"/>
  <c r="BO14" i="19" s="1"/>
  <c r="CP14" i="19" s="1"/>
  <c r="AM14" i="19"/>
  <c r="BN14" i="19" s="1"/>
  <c r="CO14" i="19" s="1"/>
  <c r="AL14" i="19"/>
  <c r="BM14" i="19" s="1"/>
  <c r="CN14" i="19" s="1"/>
  <c r="AK14" i="19"/>
  <c r="BL14" i="19" s="1"/>
  <c r="CM14" i="19" s="1"/>
  <c r="AI14" i="19"/>
  <c r="BJ14" i="19" s="1"/>
  <c r="CK14" i="19" s="1"/>
  <c r="AH14" i="19"/>
  <c r="BI14" i="19" s="1"/>
  <c r="CJ14" i="19" s="1"/>
  <c r="AG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C14" i="19"/>
  <c r="A14" i="19"/>
  <c r="HV13" i="19"/>
  <c r="HU13" i="19"/>
  <c r="HT13" i="19"/>
  <c r="HS13" i="19"/>
  <c r="HR13" i="19"/>
  <c r="HQ13" i="19"/>
  <c r="HP13" i="19"/>
  <c r="HO13" i="19"/>
  <c r="HN13" i="19"/>
  <c r="HM13" i="19"/>
  <c r="HL13" i="19"/>
  <c r="HK13" i="19"/>
  <c r="HI13" i="19"/>
  <c r="HH13" i="19"/>
  <c r="HG13" i="19"/>
  <c r="HF13" i="19"/>
  <c r="HE13" i="19"/>
  <c r="HD13" i="19"/>
  <c r="HC13" i="19"/>
  <c r="HB13" i="19"/>
  <c r="HA13" i="19"/>
  <c r="GZ13" i="19"/>
  <c r="GY13" i="19"/>
  <c r="GX13" i="19"/>
  <c r="GV13" i="19"/>
  <c r="GU13" i="19"/>
  <c r="GT13" i="19"/>
  <c r="GS13" i="19"/>
  <c r="GR13" i="19"/>
  <c r="GQ13" i="19"/>
  <c r="GP13" i="19"/>
  <c r="GO13" i="19"/>
  <c r="GN13" i="19"/>
  <c r="GM13" i="19"/>
  <c r="GL13" i="19"/>
  <c r="GK13" i="19"/>
  <c r="GJ13" i="19"/>
  <c r="GI13" i="19"/>
  <c r="GH13" i="19"/>
  <c r="GG13" i="19"/>
  <c r="GF13" i="19"/>
  <c r="GE13" i="19"/>
  <c r="GD13" i="19"/>
  <c r="GC13" i="19"/>
  <c r="GB13" i="19"/>
  <c r="GA13" i="19"/>
  <c r="FZ13" i="19"/>
  <c r="FY13" i="19"/>
  <c r="FX13" i="19"/>
  <c r="FW13" i="19"/>
  <c r="FV13" i="19"/>
  <c r="FU13" i="19"/>
  <c r="FT13" i="19"/>
  <c r="FS13" i="19"/>
  <c r="FR13" i="19"/>
  <c r="FQ13" i="19"/>
  <c r="FP13" i="19"/>
  <c r="FO13" i="19"/>
  <c r="FN13" i="19"/>
  <c r="FM13" i="19"/>
  <c r="FL13" i="19"/>
  <c r="FK13" i="19"/>
  <c r="FJ13" i="19"/>
  <c r="FI13" i="19"/>
  <c r="FH13" i="19"/>
  <c r="FG13" i="19"/>
  <c r="FF13" i="19"/>
  <c r="FE13" i="19"/>
  <c r="FD13" i="19"/>
  <c r="FC13" i="19"/>
  <c r="FB13" i="19"/>
  <c r="FA13" i="19"/>
  <c r="EZ13" i="19"/>
  <c r="EY13" i="19"/>
  <c r="EX13" i="19"/>
  <c r="EW13" i="19"/>
  <c r="EV13" i="19"/>
  <c r="EU13" i="19"/>
  <c r="ET13" i="19"/>
  <c r="ES13" i="19"/>
  <c r="ER13" i="19"/>
  <c r="EQ13" i="19"/>
  <c r="EP13" i="19"/>
  <c r="EO13" i="19"/>
  <c r="EN13" i="19"/>
  <c r="EM13" i="19"/>
  <c r="EL13" i="19"/>
  <c r="EK13" i="19"/>
  <c r="EJ13" i="19"/>
  <c r="EH13" i="19"/>
  <c r="EG13" i="19"/>
  <c r="EF13" i="19"/>
  <c r="EE13" i="19"/>
  <c r="ED13" i="19"/>
  <c r="EC13" i="19"/>
  <c r="EB13" i="19"/>
  <c r="EA13" i="19"/>
  <c r="DZ13" i="19"/>
  <c r="DY13" i="19"/>
  <c r="DX13" i="19"/>
  <c r="DW13" i="19"/>
  <c r="DV13" i="19"/>
  <c r="DU13" i="19"/>
  <c r="DT13" i="19"/>
  <c r="DS13" i="19"/>
  <c r="DR13" i="19"/>
  <c r="DQ13" i="19"/>
  <c r="DP13" i="19"/>
  <c r="DO13" i="19"/>
  <c r="DN13" i="19"/>
  <c r="DM13" i="19"/>
  <c r="DL13" i="19"/>
  <c r="DK13" i="19"/>
  <c r="DJ13" i="19"/>
  <c r="DI13" i="19"/>
  <c r="CC13" i="19"/>
  <c r="DD13" i="19" s="1"/>
  <c r="BE13" i="19"/>
  <c r="CF13" i="19" s="1"/>
  <c r="DG13" i="19" s="1"/>
  <c r="BD13" i="19"/>
  <c r="CE13" i="19" s="1"/>
  <c r="DF13" i="19" s="1"/>
  <c r="BC13" i="19"/>
  <c r="CD13" i="19" s="1"/>
  <c r="DE13" i="19" s="1"/>
  <c r="BB13" i="19"/>
  <c r="BA13" i="19"/>
  <c r="CB13" i="19" s="1"/>
  <c r="DC13" i="19" s="1"/>
  <c r="AY13" i="19"/>
  <c r="BZ13" i="19" s="1"/>
  <c r="DA13" i="19" s="1"/>
  <c r="AX13" i="19"/>
  <c r="BY13" i="19" s="1"/>
  <c r="CZ13" i="19" s="1"/>
  <c r="AW13" i="19"/>
  <c r="BX13" i="19" s="1"/>
  <c r="CY13" i="19" s="1"/>
  <c r="AV13" i="19"/>
  <c r="BW13" i="19" s="1"/>
  <c r="CX13" i="19" s="1"/>
  <c r="AT13" i="19"/>
  <c r="BU13" i="19" s="1"/>
  <c r="CV13" i="19" s="1"/>
  <c r="AS13" i="19"/>
  <c r="BT13" i="19" s="1"/>
  <c r="CU13" i="19" s="1"/>
  <c r="AR13" i="19"/>
  <c r="BS13" i="19" s="1"/>
  <c r="CT13" i="19" s="1"/>
  <c r="AQ13" i="19"/>
  <c r="BR13" i="19" s="1"/>
  <c r="CS13" i="19" s="1"/>
  <c r="AP13" i="19"/>
  <c r="BQ13" i="19" s="1"/>
  <c r="CR13" i="19" s="1"/>
  <c r="AO13" i="19"/>
  <c r="BP13" i="19" s="1"/>
  <c r="CQ13" i="19" s="1"/>
  <c r="AN13" i="19"/>
  <c r="BO13" i="19" s="1"/>
  <c r="CP13" i="19" s="1"/>
  <c r="AM13" i="19"/>
  <c r="BN13" i="19" s="1"/>
  <c r="CO13" i="19" s="1"/>
  <c r="AL13" i="19"/>
  <c r="BM13" i="19" s="1"/>
  <c r="CN13" i="19" s="1"/>
  <c r="AK13" i="19"/>
  <c r="BL13" i="19" s="1"/>
  <c r="CM13" i="19" s="1"/>
  <c r="AI13" i="19"/>
  <c r="BJ13" i="19" s="1"/>
  <c r="CK13" i="19" s="1"/>
  <c r="AH13" i="19"/>
  <c r="BI13" i="19" s="1"/>
  <c r="CJ13" i="19" s="1"/>
  <c r="AG13" i="19"/>
  <c r="BH13" i="19" s="1"/>
  <c r="CI13" i="19" s="1"/>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C13" i="19"/>
  <c r="A13" i="19"/>
  <c r="HV12" i="19"/>
  <c r="HU12" i="19"/>
  <c r="HT12" i="19"/>
  <c r="HS12" i="19"/>
  <c r="HR12" i="19"/>
  <c r="HQ12" i="19"/>
  <c r="HP12" i="19"/>
  <c r="HO12" i="19"/>
  <c r="HN12" i="19"/>
  <c r="HM12" i="19"/>
  <c r="HL12" i="19"/>
  <c r="HK12" i="19"/>
  <c r="HI12" i="19"/>
  <c r="HH12" i="19"/>
  <c r="HG12" i="19"/>
  <c r="HF12" i="19"/>
  <c r="HE12" i="19"/>
  <c r="HD12" i="19"/>
  <c r="HC12" i="19"/>
  <c r="HB12" i="19"/>
  <c r="HA12" i="19"/>
  <c r="GZ12" i="19"/>
  <c r="GY12" i="19"/>
  <c r="AF12" i="19" s="1"/>
  <c r="BG12" i="19" s="1"/>
  <c r="CH12" i="19" s="1"/>
  <c r="GX12" i="19"/>
  <c r="GV12" i="19"/>
  <c r="GU12" i="19"/>
  <c r="GT12" i="19"/>
  <c r="GS12" i="19"/>
  <c r="GR12" i="19"/>
  <c r="GQ12" i="19"/>
  <c r="GP12" i="19"/>
  <c r="GO12" i="19"/>
  <c r="GN12" i="19"/>
  <c r="GM12" i="19"/>
  <c r="GL12" i="19"/>
  <c r="GK12" i="19"/>
  <c r="GJ12" i="19"/>
  <c r="GI12" i="19"/>
  <c r="GH12" i="19"/>
  <c r="GG12" i="19"/>
  <c r="GF12" i="19"/>
  <c r="GE12" i="19"/>
  <c r="GD12" i="19"/>
  <c r="GC12" i="19"/>
  <c r="GB12" i="19"/>
  <c r="GA12" i="19"/>
  <c r="FZ12" i="19"/>
  <c r="FY12" i="19"/>
  <c r="FX12" i="19"/>
  <c r="FW12" i="19"/>
  <c r="FV12" i="19"/>
  <c r="FU12" i="19"/>
  <c r="FT12" i="19"/>
  <c r="FS12" i="19"/>
  <c r="FR12" i="19"/>
  <c r="FQ12" i="19"/>
  <c r="FP12" i="19"/>
  <c r="FO12" i="19"/>
  <c r="FN12" i="19"/>
  <c r="FM12" i="19"/>
  <c r="FL12" i="19"/>
  <c r="FK12" i="19"/>
  <c r="FJ12" i="19"/>
  <c r="FI12" i="19"/>
  <c r="FH12" i="19"/>
  <c r="FG12" i="19"/>
  <c r="FF12" i="19"/>
  <c r="FE12" i="19"/>
  <c r="FD12" i="19"/>
  <c r="FC12" i="19"/>
  <c r="FB12" i="19"/>
  <c r="FA12" i="19"/>
  <c r="EZ12" i="19"/>
  <c r="EY12" i="19"/>
  <c r="EX12" i="19"/>
  <c r="EW12" i="19"/>
  <c r="EV12" i="19"/>
  <c r="EU12" i="19"/>
  <c r="ET12" i="19"/>
  <c r="ES12" i="19"/>
  <c r="ER12" i="19"/>
  <c r="EQ12" i="19"/>
  <c r="EP12" i="19"/>
  <c r="EO12" i="19"/>
  <c r="EN12" i="19"/>
  <c r="EM12" i="19"/>
  <c r="EL12" i="19"/>
  <c r="EK12" i="19"/>
  <c r="EJ12" i="19"/>
  <c r="EH12" i="19"/>
  <c r="EG12" i="19"/>
  <c r="EF12" i="19"/>
  <c r="EE12" i="19"/>
  <c r="ED12" i="19"/>
  <c r="EC12" i="19"/>
  <c r="EB12" i="19"/>
  <c r="EA12" i="19"/>
  <c r="DZ12" i="19"/>
  <c r="DY12" i="19"/>
  <c r="DX12" i="19"/>
  <c r="DW12" i="19"/>
  <c r="DV12" i="19"/>
  <c r="DU12" i="19"/>
  <c r="DT12" i="19"/>
  <c r="DS12" i="19"/>
  <c r="DR12" i="19"/>
  <c r="DQ12" i="19"/>
  <c r="DP12" i="19"/>
  <c r="DO12" i="19"/>
  <c r="DN12" i="19"/>
  <c r="DM12" i="19"/>
  <c r="DL12" i="19"/>
  <c r="DK12" i="19"/>
  <c r="DJ12" i="19"/>
  <c r="DI12" i="19"/>
  <c r="CQ12" i="19"/>
  <c r="BS12" i="19"/>
  <c r="CT12" i="19" s="1"/>
  <c r="BR12" i="19"/>
  <c r="CS12" i="19" s="1"/>
  <c r="BE12" i="19"/>
  <c r="CF12" i="19" s="1"/>
  <c r="DG12" i="19" s="1"/>
  <c r="BD12" i="19"/>
  <c r="CE12" i="19" s="1"/>
  <c r="DF12" i="19" s="1"/>
  <c r="BC12" i="19"/>
  <c r="CD12" i="19" s="1"/>
  <c r="DE12" i="19" s="1"/>
  <c r="BB12" i="19"/>
  <c r="CC12" i="19" s="1"/>
  <c r="DD12" i="19" s="1"/>
  <c r="BA12" i="19"/>
  <c r="CB12" i="19" s="1"/>
  <c r="DC12" i="19" s="1"/>
  <c r="AY12" i="19"/>
  <c r="BZ12" i="19" s="1"/>
  <c r="DA12" i="19" s="1"/>
  <c r="AX12" i="19"/>
  <c r="BY12" i="19" s="1"/>
  <c r="CZ12" i="19" s="1"/>
  <c r="AW12" i="19"/>
  <c r="BX12" i="19" s="1"/>
  <c r="CY12" i="19" s="1"/>
  <c r="AV12" i="19"/>
  <c r="BW12" i="19" s="1"/>
  <c r="CX12" i="19" s="1"/>
  <c r="AT12" i="19"/>
  <c r="BU12" i="19" s="1"/>
  <c r="CV12" i="19" s="1"/>
  <c r="AS12" i="19"/>
  <c r="BT12" i="19" s="1"/>
  <c r="CU12" i="19" s="1"/>
  <c r="AR12" i="19"/>
  <c r="AQ12" i="19"/>
  <c r="AP12" i="19"/>
  <c r="BQ12" i="19" s="1"/>
  <c r="CR12" i="19" s="1"/>
  <c r="AO12" i="19"/>
  <c r="BP12" i="19" s="1"/>
  <c r="AN12" i="19"/>
  <c r="BO12" i="19" s="1"/>
  <c r="CP12" i="19" s="1"/>
  <c r="AM12" i="19"/>
  <c r="BN12" i="19" s="1"/>
  <c r="CO12" i="19" s="1"/>
  <c r="AL12" i="19"/>
  <c r="AK12" i="19"/>
  <c r="BL12" i="19" s="1"/>
  <c r="CM12" i="19" s="1"/>
  <c r="AI12" i="19"/>
  <c r="BJ12" i="19" s="1"/>
  <c r="CK12" i="19" s="1"/>
  <c r="AH12" i="19"/>
  <c r="BI12" i="19" s="1"/>
  <c r="CJ12" i="19" s="1"/>
  <c r="AG12" i="19"/>
  <c r="BH12" i="19" s="1"/>
  <c r="CI12" i="19" s="1"/>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C12" i="19"/>
  <c r="A12" i="19"/>
  <c r="HV11" i="19"/>
  <c r="HU11" i="19"/>
  <c r="HT11" i="19"/>
  <c r="HS11" i="19"/>
  <c r="HR11" i="19"/>
  <c r="HQ11" i="19"/>
  <c r="HP11" i="19"/>
  <c r="HO11" i="19"/>
  <c r="HN11" i="19"/>
  <c r="HM11" i="19"/>
  <c r="HL11" i="19"/>
  <c r="HK11" i="19"/>
  <c r="HI11" i="19"/>
  <c r="HH11" i="19"/>
  <c r="HG11" i="19"/>
  <c r="HF11" i="19"/>
  <c r="HE11" i="19"/>
  <c r="HD11" i="19"/>
  <c r="HC11" i="19"/>
  <c r="HB11" i="19"/>
  <c r="HA11" i="19"/>
  <c r="GZ11" i="19"/>
  <c r="GY11" i="19"/>
  <c r="GX11" i="19"/>
  <c r="GV11" i="19"/>
  <c r="GU11" i="19"/>
  <c r="GT11" i="19"/>
  <c r="GS11" i="19"/>
  <c r="GR11" i="19"/>
  <c r="GQ11" i="19"/>
  <c r="GP11" i="19"/>
  <c r="GO11" i="19"/>
  <c r="GN11" i="19"/>
  <c r="GM11" i="19"/>
  <c r="GL11" i="19"/>
  <c r="GK11" i="19"/>
  <c r="GJ11" i="19"/>
  <c r="GI11" i="19"/>
  <c r="GH11" i="19"/>
  <c r="GG11" i="19"/>
  <c r="GF11" i="19"/>
  <c r="GE11" i="19"/>
  <c r="GD11" i="19"/>
  <c r="GC11" i="19"/>
  <c r="GB11" i="19"/>
  <c r="GA11" i="19"/>
  <c r="FZ11" i="19"/>
  <c r="FY11" i="19"/>
  <c r="FX11" i="19"/>
  <c r="FW11" i="19"/>
  <c r="FV11" i="19"/>
  <c r="FU11" i="19"/>
  <c r="FT11" i="19"/>
  <c r="FS11" i="19"/>
  <c r="FR11" i="19"/>
  <c r="FQ11" i="19"/>
  <c r="FP11" i="19"/>
  <c r="FO11" i="19"/>
  <c r="FN11" i="19"/>
  <c r="FM11" i="19"/>
  <c r="FL11" i="19"/>
  <c r="FK11" i="19"/>
  <c r="FJ11" i="19"/>
  <c r="FI11" i="19"/>
  <c r="FH11" i="19"/>
  <c r="FG11" i="19"/>
  <c r="FF11" i="19"/>
  <c r="FE11" i="19"/>
  <c r="FD11" i="19"/>
  <c r="FC11" i="19"/>
  <c r="FB11" i="19"/>
  <c r="FA11" i="19"/>
  <c r="EZ11" i="19"/>
  <c r="EY11" i="19"/>
  <c r="EX11" i="19"/>
  <c r="EW11" i="19"/>
  <c r="EV11" i="19"/>
  <c r="EU11" i="19"/>
  <c r="ET11" i="19"/>
  <c r="ES11" i="19"/>
  <c r="ER11" i="19"/>
  <c r="EQ11" i="19"/>
  <c r="EP11" i="19"/>
  <c r="EO11" i="19"/>
  <c r="EN11" i="19"/>
  <c r="EM11" i="19"/>
  <c r="EL11" i="19"/>
  <c r="EK11" i="19"/>
  <c r="EJ11" i="19"/>
  <c r="EH11" i="19"/>
  <c r="EG11" i="19"/>
  <c r="EF11" i="19"/>
  <c r="EE11" i="19"/>
  <c r="ED11" i="19"/>
  <c r="EC11" i="19"/>
  <c r="EB11" i="19"/>
  <c r="EA11" i="19"/>
  <c r="DZ11" i="19"/>
  <c r="DY11" i="19"/>
  <c r="DX11" i="19"/>
  <c r="DW11" i="19"/>
  <c r="DV11" i="19"/>
  <c r="DU11" i="19"/>
  <c r="DT11" i="19"/>
  <c r="DS11" i="19"/>
  <c r="DR11" i="19"/>
  <c r="DQ11" i="19"/>
  <c r="DP11" i="19"/>
  <c r="DO11" i="19"/>
  <c r="DN11" i="19"/>
  <c r="DM11" i="19"/>
  <c r="DL11" i="19"/>
  <c r="DK11" i="19"/>
  <c r="DJ11" i="19"/>
  <c r="DI11" i="19"/>
  <c r="BZ11" i="19"/>
  <c r="DA11" i="19" s="1"/>
  <c r="BX11" i="19"/>
  <c r="CY11" i="19" s="1"/>
  <c r="BE11" i="19"/>
  <c r="CF11" i="19" s="1"/>
  <c r="DG11" i="19" s="1"/>
  <c r="BD11" i="19"/>
  <c r="CE11" i="19" s="1"/>
  <c r="DF11" i="19" s="1"/>
  <c r="BC11" i="19"/>
  <c r="BB11" i="19"/>
  <c r="CC11" i="19" s="1"/>
  <c r="DD11" i="19" s="1"/>
  <c r="BA11" i="19"/>
  <c r="CB11" i="19" s="1"/>
  <c r="DC11" i="19" s="1"/>
  <c r="AY11" i="19"/>
  <c r="AX11" i="19"/>
  <c r="BY11" i="19" s="1"/>
  <c r="CZ11" i="19" s="1"/>
  <c r="AW11" i="19"/>
  <c r="AV11" i="19"/>
  <c r="BW11" i="19" s="1"/>
  <c r="CX11" i="19" s="1"/>
  <c r="AT11" i="19"/>
  <c r="BU11" i="19" s="1"/>
  <c r="CV11" i="19" s="1"/>
  <c r="AS11" i="19"/>
  <c r="BT11" i="19" s="1"/>
  <c r="CU11" i="19" s="1"/>
  <c r="AR11" i="19"/>
  <c r="BS11" i="19" s="1"/>
  <c r="CT11" i="19" s="1"/>
  <c r="AQ11" i="19"/>
  <c r="BR11" i="19" s="1"/>
  <c r="CS11" i="19" s="1"/>
  <c r="AP11" i="19"/>
  <c r="BQ11" i="19" s="1"/>
  <c r="CR11" i="19" s="1"/>
  <c r="AO11" i="19"/>
  <c r="BP11" i="19" s="1"/>
  <c r="CQ11" i="19" s="1"/>
  <c r="AN11" i="19"/>
  <c r="BO11" i="19" s="1"/>
  <c r="CP11" i="19" s="1"/>
  <c r="AM11" i="19"/>
  <c r="BN11" i="19" s="1"/>
  <c r="CO11" i="19" s="1"/>
  <c r="AL11" i="19"/>
  <c r="BM11" i="19" s="1"/>
  <c r="CN11" i="19" s="1"/>
  <c r="AK11" i="19"/>
  <c r="BL11" i="19" s="1"/>
  <c r="CM11" i="19" s="1"/>
  <c r="AI11" i="19"/>
  <c r="BJ11" i="19" s="1"/>
  <c r="CK11" i="19" s="1"/>
  <c r="AH11" i="19"/>
  <c r="BI11" i="19" s="1"/>
  <c r="CJ11" i="19" s="1"/>
  <c r="AG11" i="19"/>
  <c r="BH11" i="19" s="1"/>
  <c r="CI11" i="19" s="1"/>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C11" i="19"/>
  <c r="A11" i="19"/>
  <c r="HV10" i="19"/>
  <c r="HU10" i="19"/>
  <c r="HT10" i="19"/>
  <c r="HS10" i="19"/>
  <c r="HR10" i="19"/>
  <c r="HQ10" i="19"/>
  <c r="HP10" i="19"/>
  <c r="HO10" i="19"/>
  <c r="HN10" i="19"/>
  <c r="HM10" i="19"/>
  <c r="HL10" i="19"/>
  <c r="HK10" i="19"/>
  <c r="HI10" i="19"/>
  <c r="HH10" i="19"/>
  <c r="HG10" i="19"/>
  <c r="HF10" i="19"/>
  <c r="HE10" i="19"/>
  <c r="HD10" i="19"/>
  <c r="HC10" i="19"/>
  <c r="HB10" i="19"/>
  <c r="HA10" i="19"/>
  <c r="GZ10" i="19"/>
  <c r="GY10" i="19"/>
  <c r="GX10" i="19"/>
  <c r="GV10" i="19"/>
  <c r="GU10" i="19"/>
  <c r="GT10" i="19"/>
  <c r="GS10" i="19"/>
  <c r="GR10" i="19"/>
  <c r="GQ10" i="19"/>
  <c r="GP10" i="19"/>
  <c r="GO10" i="19"/>
  <c r="GN10" i="19"/>
  <c r="GM10" i="19"/>
  <c r="GL10" i="19"/>
  <c r="GK10" i="19"/>
  <c r="GJ10" i="19"/>
  <c r="GI10" i="19"/>
  <c r="GH10" i="19"/>
  <c r="GG10" i="19"/>
  <c r="GF10" i="19"/>
  <c r="GE10" i="19"/>
  <c r="GD10" i="19"/>
  <c r="GC10" i="19"/>
  <c r="GB10" i="19"/>
  <c r="GA10" i="19"/>
  <c r="FZ10" i="19"/>
  <c r="FY10" i="19"/>
  <c r="FX10" i="19"/>
  <c r="FW10" i="19"/>
  <c r="FV10" i="19"/>
  <c r="FU10" i="19"/>
  <c r="FT10" i="19"/>
  <c r="FS10" i="19"/>
  <c r="FR10" i="19"/>
  <c r="FQ10" i="19"/>
  <c r="FP10" i="19"/>
  <c r="FO10" i="19"/>
  <c r="FN10" i="19"/>
  <c r="FM10" i="19"/>
  <c r="FL10" i="19"/>
  <c r="FK10" i="19"/>
  <c r="FJ10" i="19"/>
  <c r="FI10" i="19"/>
  <c r="FH10" i="19"/>
  <c r="FG10" i="19"/>
  <c r="FF10" i="19"/>
  <c r="FE10" i="19"/>
  <c r="FD10" i="19"/>
  <c r="FC10" i="19"/>
  <c r="FB10" i="19"/>
  <c r="FA10" i="19"/>
  <c r="EZ10" i="19"/>
  <c r="EY10" i="19"/>
  <c r="EX10" i="19"/>
  <c r="EW10" i="19"/>
  <c r="EV10" i="19"/>
  <c r="EU10" i="19"/>
  <c r="ET10" i="19"/>
  <c r="ES10" i="19"/>
  <c r="ER10" i="19"/>
  <c r="EQ10" i="19"/>
  <c r="EP10" i="19"/>
  <c r="EO10" i="19"/>
  <c r="EN10" i="19"/>
  <c r="EM10" i="19"/>
  <c r="EL10" i="19"/>
  <c r="EK10" i="19"/>
  <c r="EJ10" i="19"/>
  <c r="EH10" i="19"/>
  <c r="EG10" i="19"/>
  <c r="EF10" i="19"/>
  <c r="EE10" i="19"/>
  <c r="ED10" i="19"/>
  <c r="EC10" i="19"/>
  <c r="EB10" i="19"/>
  <c r="EA10" i="19"/>
  <c r="DZ10" i="19"/>
  <c r="DY10" i="19"/>
  <c r="DX10" i="19"/>
  <c r="DW10" i="19"/>
  <c r="DV10" i="19"/>
  <c r="DU10" i="19"/>
  <c r="DT10" i="19"/>
  <c r="DS10" i="19"/>
  <c r="DR10" i="19"/>
  <c r="DQ10" i="19"/>
  <c r="DP10" i="19"/>
  <c r="DO10" i="19"/>
  <c r="DN10" i="19"/>
  <c r="DM10" i="19"/>
  <c r="DL10" i="19"/>
  <c r="DK10" i="19"/>
  <c r="DJ10" i="19"/>
  <c r="DI10" i="19"/>
  <c r="CB10" i="19"/>
  <c r="DC10" i="19" s="1"/>
  <c r="BE10" i="19"/>
  <c r="CF10" i="19" s="1"/>
  <c r="DG10" i="19" s="1"/>
  <c r="BD10" i="19"/>
  <c r="CE10" i="19" s="1"/>
  <c r="DF10" i="19" s="1"/>
  <c r="BC10" i="19"/>
  <c r="CD10" i="19" s="1"/>
  <c r="DE10" i="19" s="1"/>
  <c r="BB10" i="19"/>
  <c r="CC10" i="19" s="1"/>
  <c r="DD10" i="19" s="1"/>
  <c r="BA10" i="19"/>
  <c r="AY10" i="19"/>
  <c r="BZ10" i="19" s="1"/>
  <c r="DA10" i="19" s="1"/>
  <c r="AX10" i="19"/>
  <c r="AW10" i="19"/>
  <c r="BX10" i="19" s="1"/>
  <c r="CY10" i="19" s="1"/>
  <c r="AV10" i="19"/>
  <c r="BW10" i="19" s="1"/>
  <c r="CX10" i="19" s="1"/>
  <c r="AT10" i="19"/>
  <c r="BU10" i="19" s="1"/>
  <c r="CV10" i="19" s="1"/>
  <c r="AS10" i="19"/>
  <c r="BT10" i="19" s="1"/>
  <c r="CU10" i="19" s="1"/>
  <c r="AR10" i="19"/>
  <c r="BS10" i="19" s="1"/>
  <c r="CT10" i="19" s="1"/>
  <c r="AQ10" i="19"/>
  <c r="BR10" i="19" s="1"/>
  <c r="CS10" i="19" s="1"/>
  <c r="AP10" i="19"/>
  <c r="BQ10" i="19" s="1"/>
  <c r="CR10" i="19" s="1"/>
  <c r="AO10" i="19"/>
  <c r="BP10" i="19" s="1"/>
  <c r="CQ10" i="19" s="1"/>
  <c r="AN10" i="19"/>
  <c r="BO10" i="19" s="1"/>
  <c r="CP10" i="19" s="1"/>
  <c r="AM10" i="19"/>
  <c r="BN10" i="19" s="1"/>
  <c r="CO10" i="19" s="1"/>
  <c r="AL10" i="19"/>
  <c r="BM10" i="19" s="1"/>
  <c r="CN10" i="19" s="1"/>
  <c r="AK10" i="19"/>
  <c r="BL10" i="19" s="1"/>
  <c r="CM10" i="19" s="1"/>
  <c r="AI10" i="19"/>
  <c r="BJ10" i="19" s="1"/>
  <c r="CK10" i="19" s="1"/>
  <c r="AH10" i="19"/>
  <c r="AG10" i="19"/>
  <c r="BH10" i="19" s="1"/>
  <c r="CI10" i="19" s="1"/>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C10" i="19"/>
  <c r="A10" i="19"/>
  <c r="HV9" i="19"/>
  <c r="HU9" i="19"/>
  <c r="HT9" i="19"/>
  <c r="HS9" i="19"/>
  <c r="HR9" i="19"/>
  <c r="HQ9" i="19"/>
  <c r="HP9" i="19"/>
  <c r="HO9" i="19"/>
  <c r="HN9" i="19"/>
  <c r="HM9" i="19"/>
  <c r="HL9" i="19"/>
  <c r="HK9" i="19"/>
  <c r="HI9" i="19"/>
  <c r="HH9" i="19"/>
  <c r="HG9" i="19"/>
  <c r="HF9" i="19"/>
  <c r="HE9" i="19"/>
  <c r="HD9" i="19"/>
  <c r="HC9" i="19"/>
  <c r="HB9" i="19"/>
  <c r="HA9" i="19"/>
  <c r="GZ9" i="19"/>
  <c r="GY9" i="19"/>
  <c r="GX9" i="19"/>
  <c r="GV9" i="19"/>
  <c r="GU9" i="19"/>
  <c r="GT9" i="19"/>
  <c r="GS9" i="19"/>
  <c r="GR9" i="19"/>
  <c r="GQ9" i="19"/>
  <c r="GP9" i="19"/>
  <c r="GO9" i="19"/>
  <c r="GN9" i="19"/>
  <c r="GM9" i="19"/>
  <c r="GL9" i="19"/>
  <c r="GK9" i="19"/>
  <c r="GJ9" i="19"/>
  <c r="GI9" i="19"/>
  <c r="GH9" i="19"/>
  <c r="GG9" i="19"/>
  <c r="GF9" i="19"/>
  <c r="GE9" i="19"/>
  <c r="GD9" i="19"/>
  <c r="GC9" i="19"/>
  <c r="GB9" i="19"/>
  <c r="GA9" i="19"/>
  <c r="FZ9" i="19"/>
  <c r="FY9" i="19"/>
  <c r="FX9" i="19"/>
  <c r="FW9" i="19"/>
  <c r="FV9" i="19"/>
  <c r="FU9" i="19"/>
  <c r="FT9" i="19"/>
  <c r="FS9" i="19"/>
  <c r="FR9" i="19"/>
  <c r="FQ9" i="19"/>
  <c r="FP9" i="19"/>
  <c r="FO9" i="19"/>
  <c r="FN9" i="19"/>
  <c r="FM9" i="19"/>
  <c r="FL9" i="19"/>
  <c r="FK9" i="19"/>
  <c r="FJ9" i="19"/>
  <c r="FI9" i="19"/>
  <c r="FH9" i="19"/>
  <c r="FG9" i="19"/>
  <c r="FF9" i="19"/>
  <c r="FE9" i="19"/>
  <c r="FD9" i="19"/>
  <c r="FC9" i="19"/>
  <c r="FB9" i="19"/>
  <c r="FA9" i="19"/>
  <c r="EZ9" i="19"/>
  <c r="EY9" i="19"/>
  <c r="EX9" i="19"/>
  <c r="EW9" i="19"/>
  <c r="EV9" i="19"/>
  <c r="EU9" i="19"/>
  <c r="ET9" i="19"/>
  <c r="ES9" i="19"/>
  <c r="ER9" i="19"/>
  <c r="EQ9" i="19"/>
  <c r="EP9" i="19"/>
  <c r="EO9" i="19"/>
  <c r="EN9" i="19"/>
  <c r="EM9" i="19"/>
  <c r="EL9" i="19"/>
  <c r="EK9" i="19"/>
  <c r="EJ9" i="19"/>
  <c r="EH9" i="19"/>
  <c r="EG9" i="19"/>
  <c r="EF9" i="19"/>
  <c r="EE9" i="19"/>
  <c r="ED9" i="19"/>
  <c r="EC9" i="19"/>
  <c r="EB9" i="19"/>
  <c r="EA9" i="19"/>
  <c r="DZ9" i="19"/>
  <c r="DY9" i="19"/>
  <c r="DX9" i="19"/>
  <c r="DW9" i="19"/>
  <c r="DV9" i="19"/>
  <c r="DU9" i="19"/>
  <c r="DT9" i="19"/>
  <c r="DS9" i="19"/>
  <c r="DR9" i="19"/>
  <c r="DQ9" i="19"/>
  <c r="DP9" i="19"/>
  <c r="DO9" i="19"/>
  <c r="DN9" i="19"/>
  <c r="DM9" i="19"/>
  <c r="DL9" i="19"/>
  <c r="DK9" i="19"/>
  <c r="DJ9" i="19"/>
  <c r="DI9" i="19"/>
  <c r="CD9" i="19"/>
  <c r="DE9" i="19" s="1"/>
  <c r="BH9" i="19"/>
  <c r="CI9" i="19" s="1"/>
  <c r="BE9" i="19"/>
  <c r="BD9" i="19"/>
  <c r="CE9" i="19" s="1"/>
  <c r="DF9" i="19" s="1"/>
  <c r="BC9" i="19"/>
  <c r="BB9" i="19"/>
  <c r="CC9" i="19" s="1"/>
  <c r="DD9" i="19" s="1"/>
  <c r="BA9" i="19"/>
  <c r="CB9" i="19" s="1"/>
  <c r="DC9" i="19" s="1"/>
  <c r="AY9" i="19"/>
  <c r="AX9" i="19"/>
  <c r="BY9" i="19" s="1"/>
  <c r="CZ9" i="19" s="1"/>
  <c r="AW9" i="19"/>
  <c r="BX9" i="19" s="1"/>
  <c r="CY9" i="19" s="1"/>
  <c r="AV9" i="19"/>
  <c r="BW9" i="19" s="1"/>
  <c r="CX9" i="19" s="1"/>
  <c r="AT9" i="19"/>
  <c r="BU9" i="19" s="1"/>
  <c r="CV9" i="19" s="1"/>
  <c r="AS9" i="19"/>
  <c r="BT9" i="19" s="1"/>
  <c r="CU9" i="19" s="1"/>
  <c r="AR9" i="19"/>
  <c r="BS9" i="19" s="1"/>
  <c r="CT9" i="19" s="1"/>
  <c r="AQ9" i="19"/>
  <c r="BR9" i="19" s="1"/>
  <c r="CS9" i="19" s="1"/>
  <c r="AP9" i="19"/>
  <c r="BQ9" i="19" s="1"/>
  <c r="CR9" i="19" s="1"/>
  <c r="AO9" i="19"/>
  <c r="BP9" i="19" s="1"/>
  <c r="CQ9" i="19" s="1"/>
  <c r="AN9" i="19"/>
  <c r="BO9" i="19" s="1"/>
  <c r="CP9" i="19" s="1"/>
  <c r="AM9" i="19"/>
  <c r="BN9" i="19" s="1"/>
  <c r="CO9" i="19" s="1"/>
  <c r="AL9" i="19"/>
  <c r="BM9" i="19" s="1"/>
  <c r="CN9" i="19" s="1"/>
  <c r="AK9" i="19"/>
  <c r="BL9" i="19" s="1"/>
  <c r="CM9" i="19" s="1"/>
  <c r="AI9" i="19"/>
  <c r="AH9" i="19"/>
  <c r="BI9" i="19" s="1"/>
  <c r="CJ9" i="19" s="1"/>
  <c r="AG9" i="19"/>
  <c r="AD9" i="19"/>
  <c r="AC9" i="19"/>
  <c r="AB9" i="19"/>
  <c r="AA9" i="19"/>
  <c r="Z9" i="19"/>
  <c r="Y9" i="19"/>
  <c r="X9" i="19"/>
  <c r="W9" i="19"/>
  <c r="V9" i="19"/>
  <c r="U9" i="19"/>
  <c r="T9" i="19"/>
  <c r="S9" i="19"/>
  <c r="R9" i="19"/>
  <c r="Q9" i="19"/>
  <c r="P9" i="19"/>
  <c r="O9" i="19"/>
  <c r="N9" i="19"/>
  <c r="M9" i="19"/>
  <c r="L9" i="19"/>
  <c r="K9" i="19"/>
  <c r="J9" i="19"/>
  <c r="I9" i="19"/>
  <c r="H9" i="19"/>
  <c r="G9" i="19"/>
  <c r="F9" i="19"/>
  <c r="E9" i="19"/>
  <c r="C9" i="19"/>
  <c r="B9" i="19"/>
  <c r="A9" i="19"/>
  <c r="HV7" i="19"/>
  <c r="HU7" i="19"/>
  <c r="HT7" i="19"/>
  <c r="HS7" i="19"/>
  <c r="HR7" i="19"/>
  <c r="HQ7" i="19"/>
  <c r="HP7" i="19"/>
  <c r="HO7" i="19"/>
  <c r="HN7" i="19"/>
  <c r="HM7" i="19"/>
  <c r="HL7" i="19"/>
  <c r="HK7" i="19"/>
  <c r="GV7" i="19"/>
  <c r="GU7" i="19"/>
  <c r="GT7" i="19"/>
  <c r="GS7" i="19"/>
  <c r="GR7" i="19"/>
  <c r="GQ7" i="19"/>
  <c r="GP7" i="19"/>
  <c r="GO7" i="19"/>
  <c r="GN7" i="19"/>
  <c r="GM7" i="19"/>
  <c r="GL7" i="19"/>
  <c r="GK7" i="19"/>
  <c r="GJ7" i="19"/>
  <c r="GI7" i="19"/>
  <c r="GH7" i="19"/>
  <c r="GG7" i="19"/>
  <c r="GF7" i="19"/>
  <c r="GE7" i="19"/>
  <c r="GD7" i="19"/>
  <c r="GC7" i="19"/>
  <c r="GB7" i="19"/>
  <c r="GA7" i="19"/>
  <c r="FZ7" i="19"/>
  <c r="FY7" i="19"/>
  <c r="FX7" i="19"/>
  <c r="FW7" i="19"/>
  <c r="FV7" i="19"/>
  <c r="FU7" i="19"/>
  <c r="FT7" i="19"/>
  <c r="FS7" i="19"/>
  <c r="FR7" i="19"/>
  <c r="FQ7" i="19"/>
  <c r="FP7" i="19"/>
  <c r="FO7" i="19"/>
  <c r="FN7" i="19"/>
  <c r="FM7" i="19"/>
  <c r="FL7" i="19"/>
  <c r="FK7" i="19"/>
  <c r="FJ7" i="19"/>
  <c r="FI7" i="19"/>
  <c r="FH7" i="19"/>
  <c r="FG7" i="19"/>
  <c r="FF7" i="19"/>
  <c r="FE7" i="19"/>
  <c r="FD7" i="19"/>
  <c r="FC7" i="19"/>
  <c r="FB7" i="19"/>
  <c r="FA7" i="19"/>
  <c r="EZ7" i="19"/>
  <c r="EY7" i="19"/>
  <c r="EX7" i="19"/>
  <c r="EW7" i="19"/>
  <c r="EV7" i="19"/>
  <c r="EU7" i="19"/>
  <c r="ET7" i="19"/>
  <c r="ES7" i="19"/>
  <c r="ER7" i="19"/>
  <c r="EQ7" i="19"/>
  <c r="EP7" i="19"/>
  <c r="EO7" i="19"/>
  <c r="EN7" i="19"/>
  <c r="EM7" i="19"/>
  <c r="EL7" i="19"/>
  <c r="EK7" i="19"/>
  <c r="EJ7" i="19"/>
  <c r="HV6" i="19"/>
  <c r="HU6" i="19"/>
  <c r="HT6" i="19"/>
  <c r="HS6" i="19"/>
  <c r="HR6" i="19"/>
  <c r="HQ6" i="19"/>
  <c r="HP6" i="19"/>
  <c r="HO6" i="19"/>
  <c r="HN6" i="19"/>
  <c r="HM6" i="19"/>
  <c r="HL6" i="19"/>
  <c r="HK6" i="19"/>
  <c r="HI6" i="19"/>
  <c r="HH6" i="19"/>
  <c r="HG6" i="19"/>
  <c r="HF6" i="19"/>
  <c r="HE6" i="19"/>
  <c r="HD6" i="19"/>
  <c r="HC6" i="19"/>
  <c r="HB6" i="19"/>
  <c r="HA6" i="19"/>
  <c r="GZ6" i="19"/>
  <c r="GY6" i="19"/>
  <c r="GX6" i="19"/>
  <c r="EH6" i="19"/>
  <c r="EG6" i="19"/>
  <c r="EF6" i="19"/>
  <c r="EE6" i="19"/>
  <c r="ED6" i="19"/>
  <c r="EC6" i="19"/>
  <c r="EB6" i="19"/>
  <c r="EA6" i="19"/>
  <c r="DZ6" i="19"/>
  <c r="DY6" i="19"/>
  <c r="DX6" i="19"/>
  <c r="DW6" i="19"/>
  <c r="DV6" i="19"/>
  <c r="DU6" i="19"/>
  <c r="DT6" i="19"/>
  <c r="DS6" i="19"/>
  <c r="DR6" i="19"/>
  <c r="DQ6" i="19"/>
  <c r="DP6" i="19"/>
  <c r="DO6" i="19"/>
  <c r="DN6" i="19"/>
  <c r="DM6" i="19"/>
  <c r="DL6" i="19"/>
  <c r="DK6" i="19"/>
  <c r="DJ6" i="19"/>
  <c r="DI6" i="19"/>
  <c r="AS6" i="19"/>
  <c r="CU6" i="19" s="1"/>
  <c r="AD6" i="19"/>
  <c r="AC6" i="19"/>
  <c r="AB6" i="19"/>
  <c r="AA6" i="19"/>
  <c r="Z6" i="19"/>
  <c r="Y6" i="19"/>
  <c r="X6" i="19"/>
  <c r="W6" i="19"/>
  <c r="V6" i="19"/>
  <c r="U6" i="19"/>
  <c r="T6" i="19"/>
  <c r="S6" i="19"/>
  <c r="R6" i="19"/>
  <c r="Q6" i="19"/>
  <c r="P6" i="19"/>
  <c r="O6" i="19"/>
  <c r="N6" i="19"/>
  <c r="M6" i="19"/>
  <c r="L6" i="19"/>
  <c r="K6" i="19"/>
  <c r="J6" i="19"/>
  <c r="I6" i="19"/>
  <c r="H6" i="19"/>
  <c r="G6" i="19"/>
  <c r="F6" i="19"/>
  <c r="E6" i="19"/>
  <c r="HS5" i="19"/>
  <c r="HQ5" i="19"/>
  <c r="HM5" i="19"/>
  <c r="HK5" i="19"/>
  <c r="HF5" i="19"/>
  <c r="HD5" i="19"/>
  <c r="GZ5" i="19"/>
  <c r="GX5" i="19"/>
  <c r="EH5" i="19"/>
  <c r="EG5" i="19"/>
  <c r="EF5" i="19"/>
  <c r="EE5" i="19"/>
  <c r="ED5" i="19"/>
  <c r="EC5" i="19"/>
  <c r="EB5" i="19"/>
  <c r="EA5" i="19"/>
  <c r="DZ5" i="19"/>
  <c r="DY5" i="19"/>
  <c r="DX5" i="19"/>
  <c r="DW5" i="19"/>
  <c r="DV5" i="19"/>
  <c r="DU5" i="19"/>
  <c r="DT5" i="19"/>
  <c r="DS5" i="19"/>
  <c r="DR5" i="19"/>
  <c r="DQ5" i="19"/>
  <c r="DP5" i="19"/>
  <c r="DO5" i="19"/>
  <c r="DN5" i="19"/>
  <c r="DM5" i="19"/>
  <c r="DL5" i="19"/>
  <c r="DK5" i="19"/>
  <c r="DJ5" i="19"/>
  <c r="DI5" i="19"/>
  <c r="DG5" i="19"/>
  <c r="DF5" i="19"/>
  <c r="DE5" i="19"/>
  <c r="DD5" i="19"/>
  <c r="DC5" i="19"/>
  <c r="DB5" i="19"/>
  <c r="DA5" i="19"/>
  <c r="CZ5" i="19"/>
  <c r="CY5" i="19"/>
  <c r="CX5" i="19"/>
  <c r="CW5" i="19"/>
  <c r="CV5" i="19"/>
  <c r="CU5" i="19"/>
  <c r="CT5" i="19"/>
  <c r="CS5" i="19"/>
  <c r="CR5" i="19"/>
  <c r="CQ5" i="19"/>
  <c r="CP5" i="19"/>
  <c r="CO5" i="19"/>
  <c r="CN5" i="19"/>
  <c r="CM5" i="19"/>
  <c r="CL5" i="19"/>
  <c r="CK5" i="19"/>
  <c r="CJ5" i="19"/>
  <c r="CI5" i="19"/>
  <c r="CH5" i="19"/>
  <c r="CF5" i="19"/>
  <c r="CE5" i="19"/>
  <c r="CD5" i="19"/>
  <c r="CC5" i="19"/>
  <c r="CB5" i="19"/>
  <c r="CA5" i="19"/>
  <c r="BZ5" i="19"/>
  <c r="BY5" i="19"/>
  <c r="BX5" i="19"/>
  <c r="BW5" i="19"/>
  <c r="BV5" i="19"/>
  <c r="BU5" i="19"/>
  <c r="BT5" i="19"/>
  <c r="BS5" i="19"/>
  <c r="BR5" i="19"/>
  <c r="BQ5" i="19"/>
  <c r="BP5" i="19"/>
  <c r="BO5" i="19"/>
  <c r="BN5" i="19"/>
  <c r="BM5" i="19"/>
  <c r="BL5" i="19"/>
  <c r="BK5" i="19"/>
  <c r="BJ5" i="19"/>
  <c r="BI5" i="19"/>
  <c r="BH5" i="19"/>
  <c r="BG5" i="19"/>
  <c r="BE5" i="19"/>
  <c r="BD5" i="19"/>
  <c r="BC5" i="19"/>
  <c r="BB5" i="19"/>
  <c r="BA5" i="19"/>
  <c r="AZ5" i="19"/>
  <c r="AY5" i="19"/>
  <c r="AX5" i="19"/>
  <c r="AW5" i="19"/>
  <c r="AV5" i="19"/>
  <c r="AU5" i="19"/>
  <c r="AT5" i="19"/>
  <c r="AS5" i="19"/>
  <c r="AR5" i="19"/>
  <c r="AQ5" i="19"/>
  <c r="AP5" i="19"/>
  <c r="AO5" i="19"/>
  <c r="AN5" i="19"/>
  <c r="AM5" i="19"/>
  <c r="AL5" i="19"/>
  <c r="AK5" i="19"/>
  <c r="AJ5" i="19"/>
  <c r="AI5" i="19"/>
  <c r="AH5" i="19"/>
  <c r="AG5" i="19"/>
  <c r="AF5" i="19"/>
  <c r="AD5" i="19"/>
  <c r="AC5" i="19"/>
  <c r="AB5" i="19"/>
  <c r="AA5" i="19"/>
  <c r="Z5" i="19"/>
  <c r="Y5" i="19"/>
  <c r="X5" i="19"/>
  <c r="W5" i="19"/>
  <c r="V5" i="19"/>
  <c r="U5" i="19"/>
  <c r="T5" i="19"/>
  <c r="S5" i="19"/>
  <c r="R5" i="19"/>
  <c r="Q5" i="19"/>
  <c r="P5" i="19"/>
  <c r="O5" i="19"/>
  <c r="N5" i="19"/>
  <c r="M5" i="19"/>
  <c r="L5" i="19"/>
  <c r="K5" i="19"/>
  <c r="J5" i="19"/>
  <c r="I5" i="19"/>
  <c r="H5" i="19"/>
  <c r="G5" i="19"/>
  <c r="F5" i="19"/>
  <c r="E5" i="19"/>
  <c r="EH4" i="19"/>
  <c r="EG4" i="19"/>
  <c r="EF4" i="19"/>
  <c r="EE4" i="19"/>
  <c r="ED4" i="19"/>
  <c r="EC4" i="19"/>
  <c r="EB4" i="19"/>
  <c r="EA4" i="19"/>
  <c r="DZ4" i="19"/>
  <c r="DY4" i="19"/>
  <c r="DX4" i="19"/>
  <c r="DW4" i="19"/>
  <c r="DV4" i="19"/>
  <c r="DU4" i="19"/>
  <c r="DT4" i="19"/>
  <c r="DS4" i="19"/>
  <c r="DR4" i="19"/>
  <c r="DQ4" i="19"/>
  <c r="DP4" i="19"/>
  <c r="DO4" i="19"/>
  <c r="DN4" i="19"/>
  <c r="DM4" i="19"/>
  <c r="DL4" i="19"/>
  <c r="DK4" i="19"/>
  <c r="DJ4" i="19"/>
  <c r="DI4" i="19"/>
  <c r="AS4" i="19"/>
  <c r="EH3" i="19"/>
  <c r="EG3" i="19"/>
  <c r="EF3" i="19"/>
  <c r="EE3" i="19"/>
  <c r="ED3" i="19"/>
  <c r="EC3" i="19"/>
  <c r="EB3" i="19"/>
  <c r="EA3" i="19"/>
  <c r="DZ3" i="19"/>
  <c r="DY3" i="19"/>
  <c r="DX3" i="19"/>
  <c r="DW3" i="19"/>
  <c r="DV3" i="19"/>
  <c r="DU3" i="19"/>
  <c r="DT3" i="19"/>
  <c r="DS3" i="19"/>
  <c r="DR3" i="19"/>
  <c r="DQ3" i="19"/>
  <c r="DP3" i="19"/>
  <c r="DO3" i="19"/>
  <c r="DN3" i="19"/>
  <c r="DM3" i="19"/>
  <c r="DL3" i="19"/>
  <c r="DK3" i="19"/>
  <c r="DJ3" i="19"/>
  <c r="DI3" i="19"/>
  <c r="AD3" i="19"/>
  <c r="AC3" i="19"/>
  <c r="AB3" i="19"/>
  <c r="AA3" i="19"/>
  <c r="Z3" i="19"/>
  <c r="Y3" i="19"/>
  <c r="X3" i="19"/>
  <c r="W3" i="19"/>
  <c r="V3" i="19"/>
  <c r="U3" i="19"/>
  <c r="T3" i="19"/>
  <c r="S3" i="19"/>
  <c r="R3" i="19"/>
  <c r="Q3" i="19"/>
  <c r="P3" i="19"/>
  <c r="O3" i="19"/>
  <c r="N3" i="19"/>
  <c r="M3" i="19"/>
  <c r="L3" i="19"/>
  <c r="K3" i="19"/>
  <c r="J3" i="19"/>
  <c r="I3" i="19"/>
  <c r="H3" i="19"/>
  <c r="G3" i="19"/>
  <c r="F3" i="19"/>
  <c r="E3" i="19"/>
  <c r="A1" i="19" a="1"/>
  <c r="A1" i="19" s="1"/>
  <c r="I33" i="2" s="1"/>
  <c r="AI11" i="20" a="1"/>
  <c r="AI11" i="20" s="1"/>
  <c r="AH11" i="20" a="1"/>
  <c r="AH11" i="20" s="1"/>
  <c r="AG11" i="20" a="1"/>
  <c r="AG11" i="20" s="1"/>
  <c r="AF11" i="20" a="1"/>
  <c r="AF11" i="20" s="1"/>
  <c r="AE11" i="20" a="1"/>
  <c r="AE11" i="20" s="1"/>
  <c r="AD11" i="20" a="1"/>
  <c r="AD11" i="20" s="1"/>
  <c r="AC11" i="20" a="1"/>
  <c r="AC11" i="20" s="1"/>
  <c r="AB11" i="20" a="1"/>
  <c r="AB11" i="20" s="1"/>
  <c r="AA11" i="20" a="1"/>
  <c r="AA11" i="20" s="1"/>
  <c r="I11" i="20"/>
  <c r="I11" i="20" a="1"/>
  <c r="H11" i="20"/>
  <c r="H11" i="20" a="1"/>
  <c r="G11" i="20"/>
  <c r="G11" i="20" a="1"/>
  <c r="F11" i="20"/>
  <c r="F11" i="20" a="1"/>
  <c r="E11" i="20"/>
  <c r="E11" i="20" a="1"/>
  <c r="D11" i="20"/>
  <c r="D11" i="20" a="1"/>
  <c r="C11" i="20"/>
  <c r="C11" i="20" a="1"/>
  <c r="B11" i="20"/>
  <c r="B11" i="20" a="1"/>
  <c r="A11" i="20"/>
  <c r="A11" i="20" a="1"/>
  <c r="AI10" i="20" a="1"/>
  <c r="AI10" i="20" s="1"/>
  <c r="AH10" i="20" a="1"/>
  <c r="AH10" i="20" s="1"/>
  <c r="AG10" i="20" a="1"/>
  <c r="AG10" i="20" s="1"/>
  <c r="AF10" i="20" a="1"/>
  <c r="AF10" i="20" s="1"/>
  <c r="AE10" i="20" a="1"/>
  <c r="AE10" i="20" s="1"/>
  <c r="AD10" i="20" a="1"/>
  <c r="AD10" i="20" s="1"/>
  <c r="AC10" i="20" a="1"/>
  <c r="AC10" i="20" s="1"/>
  <c r="AB10" i="20" a="1"/>
  <c r="AB10" i="20" s="1"/>
  <c r="AA10" i="20" a="1"/>
  <c r="AA10" i="20" s="1"/>
  <c r="I10" i="20"/>
  <c r="I10" i="20" a="1"/>
  <c r="H10" i="20"/>
  <c r="H10" i="20" a="1"/>
  <c r="G10" i="20"/>
  <c r="G10" i="20" a="1"/>
  <c r="F10" i="20"/>
  <c r="F10" i="20" a="1"/>
  <c r="E10" i="20"/>
  <c r="E10" i="20" a="1"/>
  <c r="D10" i="20"/>
  <c r="D10" i="20" a="1"/>
  <c r="C10" i="20"/>
  <c r="C10" i="20" a="1"/>
  <c r="B10" i="20"/>
  <c r="B10" i="20" a="1"/>
  <c r="A10" i="20"/>
  <c r="A10" i="20" a="1"/>
  <c r="AI9" i="20" a="1"/>
  <c r="AI9" i="20" s="1"/>
  <c r="AH9" i="20" a="1"/>
  <c r="AH9" i="20" s="1"/>
  <c r="AG9" i="20"/>
  <c r="AG9" i="20" a="1"/>
  <c r="AF9" i="20" a="1"/>
  <c r="AF9" i="20" s="1"/>
  <c r="AE9" i="20" a="1"/>
  <c r="AE9" i="20" s="1"/>
  <c r="AD9" i="20" a="1"/>
  <c r="AD9" i="20" s="1"/>
  <c r="AC9" i="20" a="1"/>
  <c r="AC9" i="20" s="1"/>
  <c r="AB9" i="20" a="1"/>
  <c r="AB9" i="20" s="1"/>
  <c r="AA9" i="20" a="1"/>
  <c r="AA9" i="20" s="1"/>
  <c r="I9" i="20"/>
  <c r="I9" i="20" a="1"/>
  <c r="H9" i="20"/>
  <c r="H9" i="20" a="1"/>
  <c r="G9" i="20"/>
  <c r="G9" i="20" a="1"/>
  <c r="F9" i="20"/>
  <c r="F9" i="20" a="1"/>
  <c r="E9" i="20"/>
  <c r="E9" i="20" a="1"/>
  <c r="D9" i="20"/>
  <c r="D9" i="20" a="1"/>
  <c r="C9" i="20"/>
  <c r="C9" i="20" a="1"/>
  <c r="B9" i="20"/>
  <c r="B9" i="20" a="1"/>
  <c r="A9" i="20"/>
  <c r="A9" i="20" a="1"/>
  <c r="AI8" i="20" a="1"/>
  <c r="AI8" i="20" s="1"/>
  <c r="AH8" i="20" a="1"/>
  <c r="AH8" i="20" s="1"/>
  <c r="AG8" i="20" a="1"/>
  <c r="AG8" i="20" s="1"/>
  <c r="AD8" i="20" a="1"/>
  <c r="AD8" i="20" s="1"/>
  <c r="AC8" i="20" a="1"/>
  <c r="AC8" i="20" s="1"/>
  <c r="AB8" i="20" a="1"/>
  <c r="AB8" i="20" s="1"/>
  <c r="AA8" i="20"/>
  <c r="AA8" i="20" a="1"/>
  <c r="I8" i="20"/>
  <c r="I8" i="20" a="1"/>
  <c r="H8" i="20"/>
  <c r="H8" i="20" a="1"/>
  <c r="G8" i="20"/>
  <c r="G8" i="20" a="1"/>
  <c r="F8" i="20"/>
  <c r="F8" i="20" a="1"/>
  <c r="E8" i="20"/>
  <c r="E8" i="20" a="1"/>
  <c r="D8" i="20"/>
  <c r="D8" i="20" a="1"/>
  <c r="C8" i="20"/>
  <c r="C8" i="20" a="1"/>
  <c r="B8" i="20"/>
  <c r="B8" i="20" a="1"/>
  <c r="A8" i="20"/>
  <c r="A8" i="20" a="1"/>
  <c r="AI7" i="20" a="1"/>
  <c r="AI7" i="20" s="1"/>
  <c r="AH7" i="20"/>
  <c r="AH7" i="20" a="1"/>
  <c r="AG7" i="20" a="1"/>
  <c r="AG7" i="20" s="1"/>
  <c r="AD7" i="20"/>
  <c r="AD7" i="20" a="1"/>
  <c r="AC7" i="20" a="1"/>
  <c r="AC7" i="20" s="1"/>
  <c r="AA7" i="20" a="1"/>
  <c r="AA7" i="20" s="1"/>
  <c r="I7" i="20"/>
  <c r="I7" i="20" a="1"/>
  <c r="H7" i="20"/>
  <c r="H7" i="20" a="1"/>
  <c r="G7" i="20"/>
  <c r="G7" i="20" a="1"/>
  <c r="F7" i="20"/>
  <c r="F7" i="20" a="1"/>
  <c r="E7" i="20"/>
  <c r="E7" i="20" a="1"/>
  <c r="D7" i="20"/>
  <c r="D7" i="20" a="1"/>
  <c r="C7" i="20"/>
  <c r="C7" i="20" a="1"/>
  <c r="B7" i="20"/>
  <c r="B7" i="20" a="1"/>
  <c r="A7" i="20"/>
  <c r="A7" i="20" a="1"/>
  <c r="AI6" i="20"/>
  <c r="AI6" i="20" a="1"/>
  <c r="AH6" i="20" a="1"/>
  <c r="AH6" i="20" s="1"/>
  <c r="AG6" i="20" a="1"/>
  <c r="AG6" i="20" s="1"/>
  <c r="AC6" i="20" a="1"/>
  <c r="AC6" i="20" s="1"/>
  <c r="AA6" i="20" a="1"/>
  <c r="AA6" i="20" s="1"/>
  <c r="I6" i="20"/>
  <c r="I6" i="20" a="1"/>
  <c r="H6" i="20"/>
  <c r="H6" i="20" a="1"/>
  <c r="G6" i="20"/>
  <c r="G6" i="20" a="1"/>
  <c r="F6" i="20"/>
  <c r="F6" i="20" a="1"/>
  <c r="E6" i="20"/>
  <c r="E6" i="20" a="1"/>
  <c r="D6" i="20"/>
  <c r="D6" i="20" a="1"/>
  <c r="C6" i="20"/>
  <c r="C6" i="20" a="1"/>
  <c r="B6" i="20"/>
  <c r="B6" i="20" a="1"/>
  <c r="A6" i="20"/>
  <c r="A6" i="20" a="1"/>
  <c r="AC5" i="20" a="1"/>
  <c r="AC5" i="20" s="1"/>
  <c r="I5" i="20"/>
  <c r="I5" i="20" a="1"/>
  <c r="H5" i="20"/>
  <c r="H5" i="20" a="1"/>
  <c r="G5" i="20"/>
  <c r="G5" i="20" a="1"/>
  <c r="F5" i="20"/>
  <c r="F5" i="20" a="1"/>
  <c r="E5" i="20"/>
  <c r="E5" i="20" a="1"/>
  <c r="D5" i="20"/>
  <c r="D5" i="20" a="1"/>
  <c r="C5" i="20"/>
  <c r="C5" i="20" a="1"/>
  <c r="B5" i="20"/>
  <c r="B5" i="20" a="1"/>
  <c r="A5" i="20"/>
  <c r="A5" i="20" a="1"/>
  <c r="I4" i="20"/>
  <c r="I4" i="20" a="1"/>
  <c r="H4" i="20"/>
  <c r="H4" i="20" a="1"/>
  <c r="G4" i="20"/>
  <c r="G4" i="20" a="1"/>
  <c r="F4" i="20"/>
  <c r="F4" i="20" a="1"/>
  <c r="E4" i="20"/>
  <c r="E4" i="20" a="1"/>
  <c r="D4" i="20"/>
  <c r="D4" i="20" a="1"/>
  <c r="C4" i="20"/>
  <c r="C4" i="20" a="1"/>
  <c r="B4" i="20"/>
  <c r="B4" i="20" a="1"/>
  <c r="A4" i="20"/>
  <c r="A4" i="20" a="1"/>
  <c r="AI3" i="20"/>
  <c r="AH3" i="20"/>
  <c r="AG3" i="20"/>
  <c r="AF3" i="20"/>
  <c r="AE3" i="20"/>
  <c r="AD3" i="20"/>
  <c r="AC3" i="20"/>
  <c r="AB3" i="20"/>
  <c r="AA3" i="20"/>
  <c r="A3" i="20"/>
  <c r="A2" i="20" a="1"/>
  <c r="A2" i="20" s="1"/>
  <c r="I31" i="2" s="1"/>
  <c r="C100" i="12"/>
  <c r="B100" i="12"/>
  <c r="C99" i="12"/>
  <c r="B99" i="12"/>
  <c r="C98" i="12"/>
  <c r="B98" i="12"/>
  <c r="C97" i="12"/>
  <c r="B97" i="12"/>
  <c r="C96" i="12"/>
  <c r="B96" i="12"/>
  <c r="C95" i="12"/>
  <c r="B95" i="12"/>
  <c r="C94" i="12"/>
  <c r="B94" i="12"/>
  <c r="C93" i="12"/>
  <c r="B93" i="12"/>
  <c r="C92" i="12"/>
  <c r="B92" i="12"/>
  <c r="C91" i="12"/>
  <c r="B91" i="12"/>
  <c r="C90" i="12"/>
  <c r="B90" i="12"/>
  <c r="C89" i="12"/>
  <c r="B89" i="12"/>
  <c r="C88" i="12"/>
  <c r="B88" i="12"/>
  <c r="C87" i="12"/>
  <c r="B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C59" i="12"/>
  <c r="B59" i="12"/>
  <c r="C58" i="12"/>
  <c r="B58" i="12"/>
  <c r="C57" i="12"/>
  <c r="B57" i="12"/>
  <c r="C56" i="12"/>
  <c r="B56" i="12"/>
  <c r="C55" i="12"/>
  <c r="B55" i="12"/>
  <c r="C54" i="12"/>
  <c r="B54" i="12"/>
  <c r="C53" i="12"/>
  <c r="B53" i="12"/>
  <c r="C52" i="12"/>
  <c r="B52" i="12"/>
  <c r="C51" i="12"/>
  <c r="B51" i="12"/>
  <c r="C50" i="12"/>
  <c r="B50" i="12"/>
  <c r="A50" i="12"/>
  <c r="C49" i="12"/>
  <c r="B49" i="12"/>
  <c r="C48" i="12"/>
  <c r="B48" i="12"/>
  <c r="C47" i="12"/>
  <c r="B47" i="12"/>
  <c r="C46" i="12"/>
  <c r="B46" i="12"/>
  <c r="C45" i="12"/>
  <c r="B45" i="12"/>
  <c r="C44" i="12"/>
  <c r="B44" i="12"/>
  <c r="C43" i="12"/>
  <c r="B43" i="12"/>
  <c r="C42" i="12"/>
  <c r="B42" i="12"/>
  <c r="C41" i="12"/>
  <c r="B41" i="12"/>
  <c r="C40" i="12"/>
  <c r="B40" i="12"/>
  <c r="C39" i="12"/>
  <c r="B39" i="12"/>
  <c r="C38" i="12"/>
  <c r="B38" i="12"/>
  <c r="C37" i="12"/>
  <c r="B37" i="12"/>
  <c r="C36" i="12"/>
  <c r="B36" i="12"/>
  <c r="C35" i="12"/>
  <c r="B35" i="12"/>
  <c r="C34" i="12"/>
  <c r="C33" i="12"/>
  <c r="C32" i="12"/>
  <c r="C31" i="12"/>
  <c r="C30" i="12"/>
  <c r="C29" i="12"/>
  <c r="C28" i="12"/>
  <c r="C27" i="12"/>
  <c r="B27" i="12"/>
  <c r="C26" i="12"/>
  <c r="C25" i="12"/>
  <c r="C24" i="12"/>
  <c r="C23" i="12"/>
  <c r="C22" i="12"/>
  <c r="C21" i="12"/>
  <c r="C20" i="12"/>
  <c r="C19" i="12"/>
  <c r="B19" i="12"/>
  <c r="C18" i="12"/>
  <c r="C17" i="12"/>
  <c r="C16" i="12"/>
  <c r="C15" i="12"/>
  <c r="C14" i="12"/>
  <c r="C13" i="12"/>
  <c r="C12" i="12"/>
  <c r="C11" i="12"/>
  <c r="B11" i="12"/>
  <c r="C10" i="12"/>
  <c r="B10" i="12"/>
  <c r="C9" i="12"/>
  <c r="B9" i="12"/>
  <c r="C8" i="12"/>
  <c r="B8" i="12"/>
  <c r="C7" i="12"/>
  <c r="B7" i="12"/>
  <c r="C6" i="12"/>
  <c r="B6" i="12"/>
  <c r="C5" i="12"/>
  <c r="B5" i="12"/>
  <c r="C4" i="12"/>
  <c r="B4" i="12"/>
  <c r="C3" i="12"/>
  <c r="B3" i="12"/>
  <c r="A3" i="12"/>
  <c r="C1" i="12" a="1"/>
  <c r="C1" i="12" s="1"/>
  <c r="I28" i="2" s="1"/>
  <c r="AI11" i="23" a="1"/>
  <c r="AI11" i="23" s="1"/>
  <c r="AH11" i="23" a="1"/>
  <c r="AH11" i="23" s="1"/>
  <c r="AG11" i="23" a="1"/>
  <c r="AG11" i="23" s="1"/>
  <c r="AF11" i="23" a="1"/>
  <c r="AF11" i="23" s="1"/>
  <c r="AE11" i="23" a="1"/>
  <c r="AE11" i="23" s="1"/>
  <c r="AD11" i="23" a="1"/>
  <c r="AD11" i="23" s="1"/>
  <c r="AC11" i="23" a="1"/>
  <c r="AC11" i="23" s="1"/>
  <c r="AB11" i="23" a="1"/>
  <c r="AB11" i="23" s="1"/>
  <c r="AA11" i="23" a="1"/>
  <c r="AA11" i="23" s="1"/>
  <c r="I11" i="23"/>
  <c r="I11" i="23" a="1"/>
  <c r="H11" i="23"/>
  <c r="H11" i="23" a="1"/>
  <c r="G11" i="23"/>
  <c r="G11" i="23" a="1"/>
  <c r="F11" i="23"/>
  <c r="F11" i="23" a="1"/>
  <c r="E11" i="23"/>
  <c r="E11" i="23" a="1"/>
  <c r="D11" i="23"/>
  <c r="D11" i="23" a="1"/>
  <c r="C11" i="23"/>
  <c r="C11" i="23" a="1"/>
  <c r="B11" i="23"/>
  <c r="B11" i="23" a="1"/>
  <c r="A11" i="23"/>
  <c r="A11" i="23" a="1"/>
  <c r="AI10" i="23" a="1"/>
  <c r="AI10" i="23" s="1"/>
  <c r="AH10" i="23" a="1"/>
  <c r="AH10" i="23" s="1"/>
  <c r="AG10" i="23" a="1"/>
  <c r="AG10" i="23" s="1"/>
  <c r="AF10" i="23" a="1"/>
  <c r="AF10" i="23" s="1"/>
  <c r="AE10" i="23" a="1"/>
  <c r="AE10" i="23" s="1"/>
  <c r="AD10" i="23" a="1"/>
  <c r="AD10" i="23" s="1"/>
  <c r="AC10" i="23" a="1"/>
  <c r="AC10" i="23" s="1"/>
  <c r="AB10" i="23" a="1"/>
  <c r="AB10" i="23" s="1"/>
  <c r="AA10" i="23"/>
  <c r="AA10" i="23" a="1"/>
  <c r="I10" i="23"/>
  <c r="I10" i="23" a="1"/>
  <c r="H10" i="23"/>
  <c r="H10" i="23" a="1"/>
  <c r="G10" i="23"/>
  <c r="G10" i="23" a="1"/>
  <c r="F10" i="23"/>
  <c r="F10" i="23" a="1"/>
  <c r="E10" i="23"/>
  <c r="E10" i="23" a="1"/>
  <c r="D10" i="23"/>
  <c r="D10" i="23" a="1"/>
  <c r="C10" i="23"/>
  <c r="C10" i="23" a="1"/>
  <c r="B10" i="23"/>
  <c r="B10" i="23" a="1"/>
  <c r="A10" i="23"/>
  <c r="A10" i="23" a="1"/>
  <c r="AI9" i="23" a="1"/>
  <c r="AI9" i="23" s="1"/>
  <c r="AH9" i="23" a="1"/>
  <c r="AH9" i="23" s="1"/>
  <c r="AG9" i="23" a="1"/>
  <c r="AG9" i="23" s="1"/>
  <c r="AF9" i="23" a="1"/>
  <c r="AF9" i="23" s="1"/>
  <c r="AE9" i="23" a="1"/>
  <c r="AE9" i="23" s="1"/>
  <c r="AD9" i="23" a="1"/>
  <c r="AD9" i="23" s="1"/>
  <c r="AC9" i="23" a="1"/>
  <c r="AC9" i="23" s="1"/>
  <c r="AB9" i="23" a="1"/>
  <c r="AB9" i="23" s="1"/>
  <c r="AA9" i="23" a="1"/>
  <c r="AA9" i="23" s="1"/>
  <c r="I9" i="23"/>
  <c r="I9" i="23" a="1"/>
  <c r="H9" i="23"/>
  <c r="H9" i="23" a="1"/>
  <c r="G9" i="23"/>
  <c r="G9" i="23" a="1"/>
  <c r="F9" i="23"/>
  <c r="F9" i="23" a="1"/>
  <c r="E9" i="23"/>
  <c r="E9" i="23" a="1"/>
  <c r="D9" i="23"/>
  <c r="D9" i="23" a="1"/>
  <c r="C9" i="23"/>
  <c r="C9" i="23" a="1"/>
  <c r="B9" i="23"/>
  <c r="B9" i="23" a="1"/>
  <c r="A9" i="23"/>
  <c r="A9" i="23" a="1"/>
  <c r="AI8" i="23" a="1"/>
  <c r="AI8" i="23" s="1"/>
  <c r="AH8" i="23"/>
  <c r="AH8" i="23" a="1"/>
  <c r="AG8" i="23" a="1"/>
  <c r="AG8" i="23" s="1"/>
  <c r="AD8" i="23" a="1"/>
  <c r="AD8" i="23" s="1"/>
  <c r="AC8" i="23" a="1"/>
  <c r="AC8" i="23" s="1"/>
  <c r="AB8" i="23"/>
  <c r="AB8" i="23" a="1"/>
  <c r="AA8" i="23" a="1"/>
  <c r="AA8" i="23" s="1"/>
  <c r="I8" i="23"/>
  <c r="I8" i="23" a="1"/>
  <c r="H8" i="23"/>
  <c r="H8" i="23" a="1"/>
  <c r="G8" i="23"/>
  <c r="G8" i="23" a="1"/>
  <c r="F8" i="23"/>
  <c r="F8" i="23" a="1"/>
  <c r="E8" i="23"/>
  <c r="E8" i="23" a="1"/>
  <c r="D8" i="23"/>
  <c r="D8" i="23" a="1"/>
  <c r="C8" i="23"/>
  <c r="C8" i="23" a="1"/>
  <c r="B8" i="23"/>
  <c r="B8" i="23" a="1"/>
  <c r="A8" i="23"/>
  <c r="A8" i="23" a="1"/>
  <c r="AI7" i="23" a="1"/>
  <c r="AI7" i="23" s="1"/>
  <c r="AH7" i="23"/>
  <c r="AH7" i="23" a="1"/>
  <c r="AG7" i="23" a="1"/>
  <c r="AG7" i="23" s="1"/>
  <c r="AD7" i="23" a="1"/>
  <c r="AD7" i="23" s="1"/>
  <c r="AC7" i="23" a="1"/>
  <c r="AC7" i="23" s="1"/>
  <c r="AA7" i="23" a="1"/>
  <c r="AA7" i="23" s="1"/>
  <c r="I7" i="23"/>
  <c r="I7" i="23" a="1"/>
  <c r="H7" i="23"/>
  <c r="H7" i="23" a="1"/>
  <c r="G7" i="23"/>
  <c r="G7" i="23" a="1"/>
  <c r="F7" i="23"/>
  <c r="F7" i="23" a="1"/>
  <c r="E7" i="23"/>
  <c r="E7" i="23" a="1"/>
  <c r="D7" i="23"/>
  <c r="D7" i="23" a="1"/>
  <c r="C7" i="23"/>
  <c r="C7" i="23" a="1"/>
  <c r="B7" i="23"/>
  <c r="B7" i="23" a="1"/>
  <c r="A7" i="23"/>
  <c r="A7" i="23" a="1"/>
  <c r="AI6" i="23" a="1"/>
  <c r="AI6" i="23" s="1"/>
  <c r="AH6" i="23" a="1"/>
  <c r="AH6" i="23" s="1"/>
  <c r="AG6" i="23" a="1"/>
  <c r="AG6" i="23" s="1"/>
  <c r="AC6" i="23" a="1"/>
  <c r="AC6" i="23" s="1"/>
  <c r="AA6" i="23" a="1"/>
  <c r="AA6" i="23" s="1"/>
  <c r="I6" i="23"/>
  <c r="I6" i="23" a="1"/>
  <c r="H6" i="23"/>
  <c r="H6" i="23" a="1"/>
  <c r="G6" i="23"/>
  <c r="G6" i="23" a="1"/>
  <c r="F6" i="23"/>
  <c r="F6" i="23" a="1"/>
  <c r="E6" i="23"/>
  <c r="E6" i="23" a="1"/>
  <c r="D6" i="23"/>
  <c r="D6" i="23" a="1"/>
  <c r="C6" i="23"/>
  <c r="C6" i="23" a="1"/>
  <c r="B6" i="23"/>
  <c r="B6" i="23" a="1"/>
  <c r="A6" i="23"/>
  <c r="A6" i="23" a="1"/>
  <c r="AC5" i="23" a="1"/>
  <c r="AC5" i="23" s="1"/>
  <c r="I5" i="23"/>
  <c r="I5" i="23" a="1"/>
  <c r="H5" i="23"/>
  <c r="H5" i="23" a="1"/>
  <c r="G5" i="23"/>
  <c r="G5" i="23" a="1"/>
  <c r="F5" i="23"/>
  <c r="F5" i="23" a="1"/>
  <c r="E5" i="23"/>
  <c r="E5" i="23" a="1"/>
  <c r="D5" i="23"/>
  <c r="D5" i="23" a="1"/>
  <c r="C5" i="23"/>
  <c r="C5" i="23" a="1"/>
  <c r="B5" i="23"/>
  <c r="B5" i="23" a="1"/>
  <c r="A5" i="23"/>
  <c r="A5" i="23" a="1"/>
  <c r="I4" i="23"/>
  <c r="I4" i="23" a="1"/>
  <c r="H4" i="23"/>
  <c r="H4" i="23" a="1"/>
  <c r="G4" i="23"/>
  <c r="G4" i="23" a="1"/>
  <c r="F4" i="23"/>
  <c r="F4" i="23" a="1"/>
  <c r="E4" i="23"/>
  <c r="E4" i="23" a="1"/>
  <c r="D4" i="23"/>
  <c r="D4" i="23" a="1"/>
  <c r="C4" i="23"/>
  <c r="C4" i="23" a="1"/>
  <c r="B4" i="23"/>
  <c r="B4" i="23" a="1"/>
  <c r="A4" i="23"/>
  <c r="A4" i="23" a="1"/>
  <c r="AI3" i="23"/>
  <c r="AH3" i="23"/>
  <c r="AG3" i="23"/>
  <c r="AF3" i="23"/>
  <c r="AE3" i="23"/>
  <c r="AD3" i="23"/>
  <c r="AC3" i="23"/>
  <c r="AB3" i="23"/>
  <c r="AA3" i="23"/>
  <c r="A3" i="23"/>
  <c r="A2" i="23" a="1"/>
  <c r="A2" i="23" s="1"/>
  <c r="I26" i="2" s="1"/>
  <c r="C102" i="11"/>
  <c r="B102" i="11"/>
  <c r="C101" i="11"/>
  <c r="B101" i="11"/>
  <c r="C100" i="11"/>
  <c r="B100" i="11"/>
  <c r="C99" i="11"/>
  <c r="B99" i="11"/>
  <c r="C98" i="11"/>
  <c r="B98" i="11"/>
  <c r="C97" i="11"/>
  <c r="B97" i="11"/>
  <c r="C96" i="11"/>
  <c r="B96"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A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A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C9" i="11"/>
  <c r="B9" i="11"/>
  <c r="C8" i="11"/>
  <c r="B8" i="11"/>
  <c r="C7" i="11"/>
  <c r="B7" i="11"/>
  <c r="C6" i="11"/>
  <c r="B6" i="11"/>
  <c r="C5" i="11"/>
  <c r="B5" i="11"/>
  <c r="A5" i="11"/>
  <c r="A2" i="11" a="1"/>
  <c r="A2" i="11" s="1"/>
  <c r="AI11" i="21" a="1"/>
  <c r="AI11" i="21" s="1"/>
  <c r="AH11" i="21" a="1"/>
  <c r="AH11" i="21" s="1"/>
  <c r="AG11" i="21" a="1"/>
  <c r="AG11" i="21" s="1"/>
  <c r="AF11" i="21" a="1"/>
  <c r="AF11" i="21" s="1"/>
  <c r="AE11" i="21" a="1"/>
  <c r="AE11" i="21" s="1"/>
  <c r="AD11" i="21" a="1"/>
  <c r="AD11" i="21" s="1"/>
  <c r="AC11" i="21" a="1"/>
  <c r="AC11" i="21" s="1"/>
  <c r="AB11" i="21" a="1"/>
  <c r="AB11" i="21" s="1"/>
  <c r="I11" i="21" a="1"/>
  <c r="I11" i="21" s="1"/>
  <c r="H11" i="21" a="1"/>
  <c r="H11" i="21" s="1"/>
  <c r="G11" i="21" a="1"/>
  <c r="G11" i="21" s="1"/>
  <c r="F11" i="21" a="1"/>
  <c r="F11" i="21" s="1"/>
  <c r="E11" i="21" a="1"/>
  <c r="E11" i="21" s="1"/>
  <c r="D11" i="21" a="1"/>
  <c r="D11" i="21" s="1"/>
  <c r="C11" i="21" a="1"/>
  <c r="C11" i="21" s="1"/>
  <c r="B11" i="21" a="1"/>
  <c r="B11" i="21" s="1"/>
  <c r="AI10" i="21" a="1"/>
  <c r="AI10" i="21" s="1"/>
  <c r="AH10" i="21" a="1"/>
  <c r="AH10" i="21" s="1"/>
  <c r="AG10" i="21" a="1"/>
  <c r="AG10" i="21" s="1"/>
  <c r="AF10" i="21" a="1"/>
  <c r="AF10" i="21" s="1"/>
  <c r="AE10" i="21" a="1"/>
  <c r="AE10" i="21" s="1"/>
  <c r="AD10" i="21" a="1"/>
  <c r="AD10" i="21" s="1"/>
  <c r="AC10" i="21" a="1"/>
  <c r="AC10" i="21" s="1"/>
  <c r="AB10" i="21" a="1"/>
  <c r="AB10" i="21" s="1"/>
  <c r="I10" i="21" a="1"/>
  <c r="I10" i="21" s="1"/>
  <c r="H10" i="21" a="1"/>
  <c r="H10" i="21" s="1"/>
  <c r="G10" i="21" a="1"/>
  <c r="G10" i="21" s="1"/>
  <c r="F10" i="21" a="1"/>
  <c r="F10" i="21" s="1"/>
  <c r="E10" i="21" a="1"/>
  <c r="E10" i="21" s="1"/>
  <c r="D10" i="21" a="1"/>
  <c r="D10" i="21" s="1"/>
  <c r="C10" i="21" a="1"/>
  <c r="C10" i="21" s="1"/>
  <c r="B10" i="21" a="1"/>
  <c r="B10" i="21" s="1"/>
  <c r="AI9" i="21" a="1"/>
  <c r="AI9" i="21" s="1"/>
  <c r="AH9" i="21" a="1"/>
  <c r="AH9" i="21" s="1"/>
  <c r="AG9" i="21" a="1"/>
  <c r="AG9" i="21" s="1"/>
  <c r="AF9" i="21" a="1"/>
  <c r="AF9" i="21" s="1"/>
  <c r="AE9" i="21" a="1"/>
  <c r="AE9" i="21" s="1"/>
  <c r="AD9" i="21" a="1"/>
  <c r="AD9" i="21" s="1"/>
  <c r="AC9" i="21" a="1"/>
  <c r="AC9" i="21" s="1"/>
  <c r="AB9" i="21" a="1"/>
  <c r="AB9" i="21" s="1"/>
  <c r="I9" i="21" a="1"/>
  <c r="I9" i="21" s="1"/>
  <c r="H9" i="21" a="1"/>
  <c r="H9" i="21" s="1"/>
  <c r="G9" i="21" a="1"/>
  <c r="G9" i="21" s="1"/>
  <c r="F9" i="21" a="1"/>
  <c r="F9" i="21" s="1"/>
  <c r="E9" i="21" a="1"/>
  <c r="E9" i="21" s="1"/>
  <c r="D9" i="21" a="1"/>
  <c r="D9" i="21" s="1"/>
  <c r="C9" i="21" a="1"/>
  <c r="C9" i="21" s="1"/>
  <c r="B9" i="21" a="1"/>
  <c r="B9" i="21" s="1"/>
  <c r="AI8" i="21" a="1"/>
  <c r="AI8" i="21" s="1"/>
  <c r="AH8" i="21" a="1"/>
  <c r="AH8" i="21" s="1"/>
  <c r="AG8" i="21" a="1"/>
  <c r="AG8" i="21" s="1"/>
  <c r="AF8" i="21" a="1"/>
  <c r="AF8" i="21" s="1"/>
  <c r="F8" i="21" s="1" a="1"/>
  <c r="F8" i="21" s="1"/>
  <c r="AE8" i="21" a="1"/>
  <c r="AE8" i="21" s="1"/>
  <c r="E8" i="21" s="1" a="1"/>
  <c r="E8" i="21" s="1"/>
  <c r="AD8" i="21" a="1"/>
  <c r="AD8" i="21" s="1"/>
  <c r="AC8" i="21" a="1"/>
  <c r="AC8" i="21" s="1"/>
  <c r="AB8" i="21" a="1"/>
  <c r="AB8" i="21" s="1"/>
  <c r="I8" i="21" a="1"/>
  <c r="I8" i="21" s="1"/>
  <c r="H8" i="21" a="1"/>
  <c r="H8" i="21" s="1"/>
  <c r="G8" i="21" a="1"/>
  <c r="G8" i="21" s="1"/>
  <c r="D8" i="21" a="1"/>
  <c r="D8" i="21" s="1"/>
  <c r="C8" i="21" a="1"/>
  <c r="C8" i="21" s="1"/>
  <c r="B8" i="21" a="1"/>
  <c r="B8" i="21" s="1"/>
  <c r="AI7" i="21" a="1"/>
  <c r="AI7" i="21" s="1"/>
  <c r="AH7" i="21" a="1"/>
  <c r="AH7" i="21" s="1"/>
  <c r="AG7" i="21" a="1"/>
  <c r="AG7" i="21" s="1"/>
  <c r="AF7" i="21" a="1"/>
  <c r="AF7" i="21" s="1"/>
  <c r="F7" i="21" s="1" a="1"/>
  <c r="F7" i="21" s="1"/>
  <c r="AE7" i="21" a="1"/>
  <c r="AE7" i="21" s="1"/>
  <c r="E7" i="21" s="1" a="1"/>
  <c r="E7" i="21" s="1"/>
  <c r="AD7" i="21" a="1"/>
  <c r="AD7" i="21" s="1"/>
  <c r="AC7" i="21" a="1"/>
  <c r="AC7" i="21" s="1"/>
  <c r="AB7" i="21" a="1"/>
  <c r="AB7" i="21" s="1"/>
  <c r="B7" i="21" s="1" a="1"/>
  <c r="B7" i="21" s="1"/>
  <c r="I7" i="21" a="1"/>
  <c r="I7" i="21" s="1"/>
  <c r="H7" i="21" a="1"/>
  <c r="H7" i="21" s="1"/>
  <c r="G7" i="21" a="1"/>
  <c r="G7" i="21" s="1"/>
  <c r="D7" i="21" a="1"/>
  <c r="D7" i="21" s="1"/>
  <c r="C7" i="21" a="1"/>
  <c r="C7" i="21" s="1"/>
  <c r="AI6" i="21" a="1"/>
  <c r="AI6" i="21" s="1"/>
  <c r="AH6" i="21" a="1"/>
  <c r="AH6" i="21" s="1"/>
  <c r="AG6" i="21" a="1"/>
  <c r="AG6" i="21" s="1"/>
  <c r="AF6" i="21" a="1"/>
  <c r="AF6" i="21" s="1"/>
  <c r="F6" i="21" s="1" a="1"/>
  <c r="F6" i="21" s="1"/>
  <c r="AE6" i="21" a="1"/>
  <c r="AE6" i="21" s="1"/>
  <c r="E6" i="21" s="1" a="1"/>
  <c r="E6" i="21" s="1"/>
  <c r="AD6" i="21" a="1"/>
  <c r="AD6" i="21" s="1"/>
  <c r="D6" i="21" s="1" a="1"/>
  <c r="D6" i="21" s="1"/>
  <c r="AC6" i="21" a="1"/>
  <c r="AC6" i="21" s="1"/>
  <c r="AB6" i="21" a="1"/>
  <c r="AB6" i="21" s="1"/>
  <c r="B6" i="21" s="1" a="1"/>
  <c r="B6" i="21" s="1"/>
  <c r="I6" i="21" a="1"/>
  <c r="I6" i="21" s="1"/>
  <c r="H6" i="21" a="1"/>
  <c r="H6" i="21" s="1"/>
  <c r="G6" i="21" a="1"/>
  <c r="G6" i="21" s="1"/>
  <c r="C6" i="21" a="1"/>
  <c r="C6" i="21" s="1"/>
  <c r="AI5" i="21" a="1"/>
  <c r="AI5" i="21" s="1"/>
  <c r="I5" i="21" s="1" a="1"/>
  <c r="I5" i="21" s="1"/>
  <c r="AH5" i="21" a="1"/>
  <c r="AH5" i="21" s="1"/>
  <c r="H5" i="21" s="1" a="1"/>
  <c r="H5" i="21" s="1"/>
  <c r="AG5" i="21" a="1"/>
  <c r="AG5" i="21" s="1"/>
  <c r="G5" i="21" s="1" a="1"/>
  <c r="G5" i="21" s="1"/>
  <c r="AF5" i="21" a="1"/>
  <c r="AF5" i="21" s="1"/>
  <c r="F5" i="21" s="1" a="1"/>
  <c r="F5" i="21" s="1"/>
  <c r="AE5" i="21" a="1"/>
  <c r="AE5" i="21" s="1"/>
  <c r="E5" i="21" s="1" a="1"/>
  <c r="E5" i="21" s="1"/>
  <c r="AD5" i="21" a="1"/>
  <c r="AD5" i="21" s="1"/>
  <c r="D5" i="21" s="1" a="1"/>
  <c r="D5" i="21" s="1"/>
  <c r="AC5" i="21" a="1"/>
  <c r="AC5" i="21" s="1"/>
  <c r="AB5" i="21" a="1"/>
  <c r="AB5" i="21" s="1"/>
  <c r="C5" i="21" a="1"/>
  <c r="C5" i="21" s="1"/>
  <c r="B5" i="21" a="1"/>
  <c r="B5" i="21" s="1"/>
  <c r="AI4" i="21" a="1"/>
  <c r="AI4" i="21" s="1"/>
  <c r="I4" i="21" s="1" a="1"/>
  <c r="I4" i="21" s="1"/>
  <c r="AH4" i="21" a="1"/>
  <c r="AH4" i="21" s="1"/>
  <c r="AG4" i="21" a="1"/>
  <c r="AG4" i="21" s="1"/>
  <c r="G4" i="21" s="1" a="1"/>
  <c r="G4" i="21" s="1"/>
  <c r="AF4" i="21" a="1"/>
  <c r="AF4" i="21" s="1"/>
  <c r="AE4" i="21" a="1"/>
  <c r="AE4" i="21" s="1"/>
  <c r="E4" i="21" s="1" a="1"/>
  <c r="E4" i="21" s="1"/>
  <c r="AD4" i="21" a="1"/>
  <c r="AD4" i="21" s="1"/>
  <c r="AC4" i="21" a="1"/>
  <c r="AC4" i="21" s="1"/>
  <c r="C4" i="21" s="1" a="1"/>
  <c r="C4" i="21" s="1"/>
  <c r="AB4" i="21" a="1"/>
  <c r="AB4" i="21" s="1"/>
  <c r="B4" i="21" s="1" a="1"/>
  <c r="B4" i="21" s="1"/>
  <c r="H4" i="21" a="1"/>
  <c r="H4" i="21" s="1"/>
  <c r="F4" i="21" a="1"/>
  <c r="F4" i="21" s="1"/>
  <c r="D4" i="21" a="1"/>
  <c r="D4" i="21" s="1"/>
  <c r="AI3" i="21"/>
  <c r="AH3" i="21"/>
  <c r="AG3" i="21"/>
  <c r="AF3" i="21"/>
  <c r="AE3" i="21"/>
  <c r="AD3" i="21"/>
  <c r="AC3" i="21"/>
  <c r="AB3" i="21"/>
  <c r="A3" i="21"/>
  <c r="AA4" i="21" s="1" a="1"/>
  <c r="AA4" i="21" s="1"/>
  <c r="A2" i="21" a="1"/>
  <c r="A2" i="21" s="1"/>
  <c r="I22" i="2" s="1"/>
  <c r="AL102" i="18"/>
  <c r="AK102" i="18"/>
  <c r="AJ102" i="18"/>
  <c r="AI102" i="18"/>
  <c r="AH102" i="18"/>
  <c r="AG102" i="18"/>
  <c r="AF102" i="18"/>
  <c r="AE102" i="18"/>
  <c r="AD102" i="18"/>
  <c r="AC102" i="18"/>
  <c r="AB102" i="18"/>
  <c r="AA102" i="18"/>
  <c r="C102" i="18"/>
  <c r="B102" i="18"/>
  <c r="AL101" i="18"/>
  <c r="AK101" i="18"/>
  <c r="AJ101" i="18"/>
  <c r="AI101" i="18"/>
  <c r="AH101" i="18"/>
  <c r="AG101" i="18"/>
  <c r="AF101" i="18"/>
  <c r="AE101" i="18"/>
  <c r="AD101" i="18"/>
  <c r="AC101" i="18"/>
  <c r="AB101" i="18"/>
  <c r="AA101" i="18"/>
  <c r="C101" i="18"/>
  <c r="B101" i="18"/>
  <c r="AL100" i="18"/>
  <c r="AK100" i="18"/>
  <c r="AJ100" i="18"/>
  <c r="AI100" i="18"/>
  <c r="AH100" i="18"/>
  <c r="AG100" i="18"/>
  <c r="AF100" i="18"/>
  <c r="AE100" i="18"/>
  <c r="AD100" i="18"/>
  <c r="AC100" i="18"/>
  <c r="AB100" i="18"/>
  <c r="AA100" i="18"/>
  <c r="C100" i="18"/>
  <c r="B100" i="18"/>
  <c r="AL99" i="18"/>
  <c r="AK99" i="18"/>
  <c r="AJ99" i="18"/>
  <c r="AI99" i="18"/>
  <c r="AH99" i="18"/>
  <c r="AG99" i="18"/>
  <c r="AF99" i="18"/>
  <c r="AE99" i="18"/>
  <c r="AD99" i="18"/>
  <c r="AC99" i="18"/>
  <c r="AB99" i="18"/>
  <c r="AA99" i="18"/>
  <c r="C99" i="18"/>
  <c r="B99" i="18"/>
  <c r="AL98" i="18"/>
  <c r="AK98" i="18"/>
  <c r="AJ98" i="18"/>
  <c r="AI98" i="18"/>
  <c r="AH98" i="18"/>
  <c r="AG98" i="18"/>
  <c r="AF98" i="18"/>
  <c r="AE98" i="18"/>
  <c r="AD98" i="18"/>
  <c r="AC98" i="18"/>
  <c r="AB98" i="18"/>
  <c r="AA98" i="18"/>
  <c r="C98" i="18"/>
  <c r="B98" i="18"/>
  <c r="AL97" i="18"/>
  <c r="AK97" i="18"/>
  <c r="AJ97" i="18"/>
  <c r="AI97" i="18"/>
  <c r="AH97" i="18"/>
  <c r="AG97" i="18"/>
  <c r="AF97" i="18"/>
  <c r="AE97" i="18"/>
  <c r="AD97" i="18"/>
  <c r="AC97" i="18"/>
  <c r="AB97" i="18"/>
  <c r="AA97" i="18"/>
  <c r="C97" i="18"/>
  <c r="B97" i="18"/>
  <c r="AL96" i="18"/>
  <c r="AK96" i="18"/>
  <c r="AJ96" i="18"/>
  <c r="AI96" i="18"/>
  <c r="AH96" i="18"/>
  <c r="AG96" i="18"/>
  <c r="AF96" i="18"/>
  <c r="AE96" i="18"/>
  <c r="AD96" i="18"/>
  <c r="AC96" i="18"/>
  <c r="AB96" i="18"/>
  <c r="AA96" i="18"/>
  <c r="C96" i="18"/>
  <c r="B96" i="18"/>
  <c r="AL95" i="18"/>
  <c r="AK95" i="18"/>
  <c r="AJ95" i="18"/>
  <c r="AI95" i="18"/>
  <c r="AH95" i="18"/>
  <c r="AG95" i="18"/>
  <c r="AF95" i="18"/>
  <c r="AE95" i="18"/>
  <c r="AD95" i="18"/>
  <c r="AC95" i="18"/>
  <c r="AB95" i="18"/>
  <c r="AA95" i="18"/>
  <c r="C95" i="18"/>
  <c r="B95" i="18"/>
  <c r="AL94" i="18"/>
  <c r="AK94" i="18"/>
  <c r="AJ94" i="18"/>
  <c r="AI94" i="18"/>
  <c r="AH94" i="18"/>
  <c r="AG94" i="18"/>
  <c r="AF94" i="18"/>
  <c r="AE94" i="18"/>
  <c r="AD94" i="18"/>
  <c r="AC94" i="18"/>
  <c r="AB94" i="18"/>
  <c r="AA94" i="18"/>
  <c r="C94" i="18"/>
  <c r="B94" i="18"/>
  <c r="AL93" i="18"/>
  <c r="AK93" i="18"/>
  <c r="AJ93" i="18"/>
  <c r="AI93" i="18"/>
  <c r="AH93" i="18"/>
  <c r="AG93" i="18"/>
  <c r="AF93" i="18"/>
  <c r="AE93" i="18"/>
  <c r="AD93" i="18"/>
  <c r="AC93" i="18"/>
  <c r="AB93" i="18"/>
  <c r="AA93" i="18"/>
  <c r="C93" i="18"/>
  <c r="B93" i="18"/>
  <c r="AL92" i="18"/>
  <c r="AK92" i="18"/>
  <c r="AJ92" i="18"/>
  <c r="AI92" i="18"/>
  <c r="AH92" i="18"/>
  <c r="AG92" i="18"/>
  <c r="AF92" i="18"/>
  <c r="AE92" i="18"/>
  <c r="AD92" i="18"/>
  <c r="AC92" i="18"/>
  <c r="AB92" i="18"/>
  <c r="AA92" i="18"/>
  <c r="C92" i="18"/>
  <c r="B92" i="18"/>
  <c r="AL91" i="18"/>
  <c r="AK91" i="18"/>
  <c r="AJ91" i="18"/>
  <c r="AI91" i="18"/>
  <c r="AH91" i="18"/>
  <c r="AG91" i="18"/>
  <c r="AF91" i="18"/>
  <c r="AE91" i="18"/>
  <c r="AD91" i="18"/>
  <c r="AC91" i="18"/>
  <c r="AB91" i="18"/>
  <c r="AA91" i="18"/>
  <c r="C91" i="18"/>
  <c r="B91" i="18"/>
  <c r="AL90" i="18"/>
  <c r="AK90" i="18"/>
  <c r="AJ90" i="18"/>
  <c r="AI90" i="18"/>
  <c r="AH90" i="18"/>
  <c r="AG90" i="18"/>
  <c r="AF90" i="18"/>
  <c r="AE90" i="18"/>
  <c r="AD90" i="18"/>
  <c r="AC90" i="18"/>
  <c r="AB90" i="18"/>
  <c r="AA90" i="18"/>
  <c r="C90" i="18"/>
  <c r="B90" i="18"/>
  <c r="AL89" i="18"/>
  <c r="AK89" i="18"/>
  <c r="AJ89" i="18"/>
  <c r="AI89" i="18"/>
  <c r="AH89" i="18"/>
  <c r="AG89" i="18"/>
  <c r="AF89" i="18"/>
  <c r="AE89" i="18"/>
  <c r="AD89" i="18"/>
  <c r="AC89" i="18"/>
  <c r="AB89" i="18"/>
  <c r="AA89" i="18"/>
  <c r="C89" i="18"/>
  <c r="B89" i="18"/>
  <c r="AL88" i="18"/>
  <c r="AK88" i="18"/>
  <c r="AJ88" i="18"/>
  <c r="AI88" i="18"/>
  <c r="AH88" i="18"/>
  <c r="AG88" i="18"/>
  <c r="AF88" i="18"/>
  <c r="AE88" i="18"/>
  <c r="AD88" i="18"/>
  <c r="AC88" i="18"/>
  <c r="AB88" i="18"/>
  <c r="AA88" i="18"/>
  <c r="C88" i="18"/>
  <c r="B88" i="18"/>
  <c r="AL87" i="18"/>
  <c r="AK87" i="18"/>
  <c r="AJ87" i="18"/>
  <c r="AI87" i="18"/>
  <c r="AH87" i="18"/>
  <c r="AG87" i="18"/>
  <c r="AF87" i="18"/>
  <c r="AE87" i="18"/>
  <c r="AD87" i="18"/>
  <c r="AC87" i="18"/>
  <c r="AB87" i="18"/>
  <c r="AA87" i="18"/>
  <c r="C87" i="18"/>
  <c r="B87" i="18"/>
  <c r="AL86" i="18"/>
  <c r="AK86" i="18"/>
  <c r="AJ86" i="18"/>
  <c r="AI86" i="18"/>
  <c r="AH86" i="18"/>
  <c r="AG86" i="18"/>
  <c r="AF86" i="18"/>
  <c r="AE86" i="18"/>
  <c r="AD86" i="18"/>
  <c r="AC86" i="18"/>
  <c r="AB86" i="18"/>
  <c r="AA86" i="18"/>
  <c r="C86" i="18"/>
  <c r="B86" i="18"/>
  <c r="AL85" i="18"/>
  <c r="AK85" i="18"/>
  <c r="AJ85" i="18"/>
  <c r="AI85" i="18"/>
  <c r="AH85" i="18"/>
  <c r="AG85" i="18"/>
  <c r="AF85" i="18"/>
  <c r="AE85" i="18"/>
  <c r="AD85" i="18"/>
  <c r="AC85" i="18"/>
  <c r="AB85" i="18"/>
  <c r="AA85" i="18"/>
  <c r="C85" i="18"/>
  <c r="B85" i="18"/>
  <c r="AL84" i="18"/>
  <c r="AK84" i="18"/>
  <c r="AJ84" i="18"/>
  <c r="AI84" i="18"/>
  <c r="AH84" i="18"/>
  <c r="AG84" i="18"/>
  <c r="AF84" i="18"/>
  <c r="AE84" i="18"/>
  <c r="AD84" i="18"/>
  <c r="AC84" i="18"/>
  <c r="AB84" i="18"/>
  <c r="AA84" i="18"/>
  <c r="C84" i="18"/>
  <c r="B84" i="18"/>
  <c r="AL83" i="18"/>
  <c r="AK83" i="18"/>
  <c r="AJ83" i="18"/>
  <c r="AI83" i="18"/>
  <c r="AH83" i="18"/>
  <c r="AG83" i="18"/>
  <c r="AF83" i="18"/>
  <c r="AE83" i="18"/>
  <c r="AD83" i="18"/>
  <c r="AC83" i="18"/>
  <c r="AB83" i="18"/>
  <c r="AA83" i="18"/>
  <c r="C83" i="18"/>
  <c r="B83" i="18"/>
  <c r="AL82" i="18"/>
  <c r="AK82" i="18"/>
  <c r="AJ82" i="18"/>
  <c r="AI82" i="18"/>
  <c r="AH82" i="18"/>
  <c r="AG82" i="18"/>
  <c r="AF82" i="18"/>
  <c r="AE82" i="18"/>
  <c r="AD82" i="18"/>
  <c r="AC82" i="18"/>
  <c r="AB82" i="18"/>
  <c r="AA82" i="18"/>
  <c r="C82" i="18"/>
  <c r="B82" i="18"/>
  <c r="AL81" i="18"/>
  <c r="AK81" i="18"/>
  <c r="AJ81" i="18"/>
  <c r="AI81" i="18"/>
  <c r="AH81" i="18"/>
  <c r="AG81" i="18"/>
  <c r="AF81" i="18"/>
  <c r="AE81" i="18"/>
  <c r="AD81" i="18"/>
  <c r="AC81" i="18"/>
  <c r="AB81" i="18"/>
  <c r="AA81" i="18"/>
  <c r="C81" i="18"/>
  <c r="B81" i="18"/>
  <c r="AL80" i="18"/>
  <c r="AK80" i="18"/>
  <c r="AJ80" i="18"/>
  <c r="AI80" i="18"/>
  <c r="AH80" i="18"/>
  <c r="AG80" i="18"/>
  <c r="AF80" i="18"/>
  <c r="AE80" i="18"/>
  <c r="AD80" i="18"/>
  <c r="AC80" i="18"/>
  <c r="AB80" i="18"/>
  <c r="AA80" i="18"/>
  <c r="C80" i="18"/>
  <c r="B80" i="18"/>
  <c r="A80" i="18"/>
  <c r="AL79" i="18"/>
  <c r="AK79" i="18"/>
  <c r="AJ79" i="18"/>
  <c r="AI79" i="18"/>
  <c r="AH79" i="18"/>
  <c r="AG79" i="18"/>
  <c r="AF79" i="18"/>
  <c r="AE79" i="18"/>
  <c r="AD79" i="18"/>
  <c r="AC79" i="18"/>
  <c r="AB79" i="18"/>
  <c r="AA79" i="18"/>
  <c r="C79" i="18"/>
  <c r="B79" i="18"/>
  <c r="AL78" i="18"/>
  <c r="AK78" i="18"/>
  <c r="AJ78" i="18"/>
  <c r="AI78" i="18"/>
  <c r="AH78" i="18"/>
  <c r="AG78" i="18"/>
  <c r="AF78" i="18"/>
  <c r="AE78" i="18"/>
  <c r="AD78" i="18"/>
  <c r="AC78" i="18"/>
  <c r="AB78" i="18"/>
  <c r="AA78" i="18"/>
  <c r="C78" i="18"/>
  <c r="B78" i="18"/>
  <c r="AL77" i="18"/>
  <c r="AK77" i="18"/>
  <c r="AJ77" i="18"/>
  <c r="AI77" i="18"/>
  <c r="AH77" i="18"/>
  <c r="AG77" i="18"/>
  <c r="AF77" i="18"/>
  <c r="AE77" i="18"/>
  <c r="AD77" i="18"/>
  <c r="AC77" i="18"/>
  <c r="AB77" i="18"/>
  <c r="AA77" i="18"/>
  <c r="C77" i="18"/>
  <c r="B77" i="18"/>
  <c r="AL76" i="18"/>
  <c r="AK76" i="18"/>
  <c r="AJ76" i="18"/>
  <c r="AI76" i="18"/>
  <c r="AH76" i="18"/>
  <c r="AG76" i="18"/>
  <c r="AF76" i="18"/>
  <c r="AE76" i="18"/>
  <c r="AD76" i="18"/>
  <c r="AC76" i="18"/>
  <c r="AB76" i="18"/>
  <c r="AA76" i="18"/>
  <c r="C76" i="18"/>
  <c r="B76" i="18"/>
  <c r="AL75" i="18"/>
  <c r="AK75" i="18"/>
  <c r="AJ75" i="18"/>
  <c r="AI75" i="18"/>
  <c r="AH75" i="18"/>
  <c r="AG75" i="18"/>
  <c r="AF75" i="18"/>
  <c r="AE75" i="18"/>
  <c r="AD75" i="18"/>
  <c r="AC75" i="18"/>
  <c r="AB75" i="18"/>
  <c r="AA75" i="18"/>
  <c r="C75" i="18"/>
  <c r="B75" i="18"/>
  <c r="AL74" i="18"/>
  <c r="AK74" i="18"/>
  <c r="AJ74" i="18"/>
  <c r="AI74" i="18"/>
  <c r="AH74" i="18"/>
  <c r="AG74" i="18"/>
  <c r="AF74" i="18"/>
  <c r="AE74" i="18"/>
  <c r="AD74" i="18"/>
  <c r="AC74" i="18"/>
  <c r="AB74" i="18"/>
  <c r="AA74" i="18"/>
  <c r="C74" i="18"/>
  <c r="B74" i="18"/>
  <c r="AL73" i="18"/>
  <c r="AK73" i="18"/>
  <c r="AJ73" i="18"/>
  <c r="AI73" i="18"/>
  <c r="AH73" i="18"/>
  <c r="AG73" i="18"/>
  <c r="AF73" i="18"/>
  <c r="AE73" i="18"/>
  <c r="AD73" i="18"/>
  <c r="AC73" i="18"/>
  <c r="AB73" i="18"/>
  <c r="AA73" i="18"/>
  <c r="C73" i="18"/>
  <c r="B73" i="18"/>
  <c r="AL72" i="18"/>
  <c r="AK72" i="18"/>
  <c r="AJ72" i="18"/>
  <c r="AI72" i="18"/>
  <c r="AH72" i="18"/>
  <c r="AG72" i="18"/>
  <c r="AF72" i="18"/>
  <c r="AE72" i="18"/>
  <c r="AD72" i="18"/>
  <c r="AC72" i="18"/>
  <c r="AB72" i="18"/>
  <c r="AA72" i="18"/>
  <c r="C72" i="18"/>
  <c r="B72" i="18"/>
  <c r="AL71" i="18"/>
  <c r="AK71" i="18"/>
  <c r="AJ71" i="18"/>
  <c r="AI71" i="18"/>
  <c r="AH71" i="18"/>
  <c r="AG71" i="18"/>
  <c r="AF71" i="18"/>
  <c r="AE71" i="18"/>
  <c r="AD71" i="18"/>
  <c r="AC71" i="18"/>
  <c r="AB71" i="18"/>
  <c r="AA71" i="18"/>
  <c r="C71" i="18"/>
  <c r="B71" i="18"/>
  <c r="AL70" i="18"/>
  <c r="AK70" i="18"/>
  <c r="AJ70" i="18"/>
  <c r="AI70" i="18"/>
  <c r="AH70" i="18"/>
  <c r="AG70" i="18"/>
  <c r="AF70" i="18"/>
  <c r="AE70" i="18"/>
  <c r="AD70" i="18"/>
  <c r="AC70" i="18"/>
  <c r="AB70" i="18"/>
  <c r="AA70" i="18"/>
  <c r="C70" i="18"/>
  <c r="B70" i="18"/>
  <c r="AL69" i="18"/>
  <c r="AK69" i="18"/>
  <c r="AJ69" i="18"/>
  <c r="AI69" i="18"/>
  <c r="AH69" i="18"/>
  <c r="AG69" i="18"/>
  <c r="AF69" i="18"/>
  <c r="AE69" i="18"/>
  <c r="AD69" i="18"/>
  <c r="AC69" i="18"/>
  <c r="AB69" i="18"/>
  <c r="AA69" i="18"/>
  <c r="C69" i="18"/>
  <c r="B69" i="18"/>
  <c r="AL68" i="18"/>
  <c r="AK68" i="18"/>
  <c r="AJ68" i="18"/>
  <c r="AI68" i="18"/>
  <c r="AH68" i="18"/>
  <c r="AG68" i="18"/>
  <c r="AF68" i="18"/>
  <c r="AE68" i="18"/>
  <c r="AD68" i="18"/>
  <c r="AC68" i="18"/>
  <c r="AB68" i="18"/>
  <c r="AA68" i="18"/>
  <c r="C68" i="18"/>
  <c r="B68" i="18"/>
  <c r="AL67" i="18"/>
  <c r="AK67" i="18"/>
  <c r="AJ67" i="18"/>
  <c r="AI67" i="18"/>
  <c r="AH67" i="18"/>
  <c r="AG67" i="18"/>
  <c r="AF67" i="18"/>
  <c r="AE67" i="18"/>
  <c r="AD67" i="18"/>
  <c r="AC67" i="18"/>
  <c r="AB67" i="18"/>
  <c r="AA67" i="18"/>
  <c r="C67" i="18"/>
  <c r="B67" i="18"/>
  <c r="AL66" i="18"/>
  <c r="AK66" i="18"/>
  <c r="AJ66" i="18"/>
  <c r="AI66" i="18"/>
  <c r="AH66" i="18"/>
  <c r="AG66" i="18"/>
  <c r="AF66" i="18"/>
  <c r="AE66" i="18"/>
  <c r="AD66" i="18"/>
  <c r="AC66" i="18"/>
  <c r="AB66" i="18"/>
  <c r="AA66" i="18"/>
  <c r="C66" i="18"/>
  <c r="B66" i="18"/>
  <c r="AL65" i="18"/>
  <c r="AK65" i="18"/>
  <c r="AJ65" i="18"/>
  <c r="AI65" i="18"/>
  <c r="AH65" i="18"/>
  <c r="AG65" i="18"/>
  <c r="AF65" i="18"/>
  <c r="AE65" i="18"/>
  <c r="AD65" i="18"/>
  <c r="AC65" i="18"/>
  <c r="AB65" i="18"/>
  <c r="AA65" i="18"/>
  <c r="C65" i="18"/>
  <c r="B65" i="18"/>
  <c r="AL64" i="18"/>
  <c r="AK64" i="18"/>
  <c r="AJ64" i="18"/>
  <c r="AI64" i="18"/>
  <c r="AH64" i="18"/>
  <c r="AG64" i="18"/>
  <c r="AF64" i="18"/>
  <c r="AE64" i="18"/>
  <c r="AD64" i="18"/>
  <c r="AC64" i="18"/>
  <c r="AB64" i="18"/>
  <c r="AA64" i="18"/>
  <c r="C64" i="18"/>
  <c r="B64" i="18"/>
  <c r="AL63" i="18"/>
  <c r="AK63" i="18"/>
  <c r="AJ63" i="18"/>
  <c r="AI63" i="18"/>
  <c r="AH63" i="18"/>
  <c r="AG63" i="18"/>
  <c r="AF63" i="18"/>
  <c r="AE63" i="18"/>
  <c r="AD63" i="18"/>
  <c r="AC63" i="18"/>
  <c r="AB63" i="18"/>
  <c r="AA63" i="18"/>
  <c r="C63" i="18"/>
  <c r="B63" i="18"/>
  <c r="AL62" i="18"/>
  <c r="AK62" i="18"/>
  <c r="AJ62" i="18"/>
  <c r="AI62" i="18"/>
  <c r="AH62" i="18"/>
  <c r="AG62" i="18"/>
  <c r="AF62" i="18"/>
  <c r="AE62" i="18"/>
  <c r="AD62" i="18"/>
  <c r="AC62" i="18"/>
  <c r="AB62" i="18"/>
  <c r="AA62" i="18"/>
  <c r="C62" i="18"/>
  <c r="B62" i="18"/>
  <c r="AL61" i="18"/>
  <c r="AK61" i="18"/>
  <c r="AJ61" i="18"/>
  <c r="AI61" i="18"/>
  <c r="AH61" i="18"/>
  <c r="AG61" i="18"/>
  <c r="AF61" i="18"/>
  <c r="AE61" i="18"/>
  <c r="AD61" i="18"/>
  <c r="AC61" i="18"/>
  <c r="AB61" i="18"/>
  <c r="AA61" i="18"/>
  <c r="C61" i="18"/>
  <c r="B61" i="18"/>
  <c r="AL60" i="18"/>
  <c r="AK60" i="18"/>
  <c r="AJ60" i="18"/>
  <c r="AI60" i="18"/>
  <c r="AH60" i="18"/>
  <c r="AG60" i="18"/>
  <c r="AF60" i="18"/>
  <c r="AE60" i="18"/>
  <c r="AD60" i="18"/>
  <c r="AC60" i="18"/>
  <c r="AB60" i="18"/>
  <c r="AA60" i="18"/>
  <c r="C60" i="18"/>
  <c r="B60" i="18"/>
  <c r="AL59" i="18"/>
  <c r="AK59" i="18"/>
  <c r="AJ59" i="18"/>
  <c r="AI59" i="18"/>
  <c r="AH59" i="18"/>
  <c r="AG59" i="18"/>
  <c r="AF59" i="18"/>
  <c r="AE59" i="18"/>
  <c r="AD59" i="18"/>
  <c r="AC59" i="18"/>
  <c r="AB59" i="18"/>
  <c r="AA59" i="18"/>
  <c r="C59" i="18"/>
  <c r="B59" i="18"/>
  <c r="AL58" i="18"/>
  <c r="AK58" i="18"/>
  <c r="AJ58" i="18"/>
  <c r="AI58" i="18"/>
  <c r="AH58" i="18"/>
  <c r="AG58" i="18"/>
  <c r="AF58" i="18"/>
  <c r="AE58" i="18"/>
  <c r="AD58" i="18"/>
  <c r="AC58" i="18"/>
  <c r="AB58" i="18"/>
  <c r="AA58" i="18"/>
  <c r="C58" i="18"/>
  <c r="B58" i="18"/>
  <c r="AL57" i="18"/>
  <c r="AK57" i="18"/>
  <c r="AJ57" i="18"/>
  <c r="AI57" i="18"/>
  <c r="AH57" i="18"/>
  <c r="AG57" i="18"/>
  <c r="AF57" i="18"/>
  <c r="AE57" i="18"/>
  <c r="AD57" i="18"/>
  <c r="AC57" i="18"/>
  <c r="AB57" i="18"/>
  <c r="AA57" i="18"/>
  <c r="C57" i="18"/>
  <c r="B57" i="18"/>
  <c r="AL56" i="18"/>
  <c r="AK56" i="18"/>
  <c r="AJ56" i="18"/>
  <c r="AI56" i="18"/>
  <c r="AH56" i="18"/>
  <c r="AG56" i="18"/>
  <c r="AF56" i="18"/>
  <c r="AE56" i="18"/>
  <c r="AD56" i="18"/>
  <c r="AC56" i="18"/>
  <c r="AB56" i="18"/>
  <c r="AA56" i="18"/>
  <c r="C56" i="18"/>
  <c r="B56" i="18"/>
  <c r="AL55" i="18"/>
  <c r="AK55" i="18"/>
  <c r="AJ55" i="18"/>
  <c r="AI55" i="18"/>
  <c r="AH55" i="18"/>
  <c r="AG55" i="18"/>
  <c r="AF55" i="18"/>
  <c r="AE55" i="18"/>
  <c r="AD55" i="18"/>
  <c r="AC55" i="18"/>
  <c r="AB55" i="18"/>
  <c r="AA55" i="18"/>
  <c r="C55" i="18"/>
  <c r="B55" i="18"/>
  <c r="A55" i="18"/>
  <c r="AL54" i="18"/>
  <c r="AK54" i="18"/>
  <c r="AJ54" i="18"/>
  <c r="AI54" i="18"/>
  <c r="AH54" i="18"/>
  <c r="AG54" i="18"/>
  <c r="AF54" i="18"/>
  <c r="AE54" i="18"/>
  <c r="AD54" i="18"/>
  <c r="AC54" i="18"/>
  <c r="AB54" i="18"/>
  <c r="AA54" i="18"/>
  <c r="C54" i="18"/>
  <c r="B54" i="18"/>
  <c r="AL53" i="18"/>
  <c r="AK53" i="18"/>
  <c r="AJ53" i="18"/>
  <c r="AI53" i="18"/>
  <c r="AH53" i="18"/>
  <c r="AG53" i="18"/>
  <c r="AF53" i="18"/>
  <c r="AE53" i="18"/>
  <c r="AD53" i="18"/>
  <c r="AC53" i="18"/>
  <c r="AB53" i="18"/>
  <c r="AA53" i="18"/>
  <c r="C53" i="18"/>
  <c r="B53" i="18"/>
  <c r="AL52" i="18"/>
  <c r="AK52" i="18"/>
  <c r="AJ52" i="18"/>
  <c r="AI52" i="18"/>
  <c r="AH52" i="18"/>
  <c r="AG52" i="18"/>
  <c r="AF52" i="18"/>
  <c r="AE52" i="18"/>
  <c r="AD52" i="18"/>
  <c r="AC52" i="18"/>
  <c r="AB52" i="18"/>
  <c r="AA52" i="18"/>
  <c r="C52" i="18"/>
  <c r="B52" i="18"/>
  <c r="AL51" i="18"/>
  <c r="AK51" i="18"/>
  <c r="AJ51" i="18"/>
  <c r="AI51" i="18"/>
  <c r="AH51" i="18"/>
  <c r="AG51" i="18"/>
  <c r="AF51" i="18"/>
  <c r="AE51" i="18"/>
  <c r="AD51" i="18"/>
  <c r="AC51" i="18"/>
  <c r="AB51" i="18"/>
  <c r="AA51" i="18"/>
  <c r="C51" i="18"/>
  <c r="B51" i="18"/>
  <c r="AL50" i="18"/>
  <c r="AK50" i="18"/>
  <c r="AJ50" i="18"/>
  <c r="AI50" i="18"/>
  <c r="AH50" i="18"/>
  <c r="AG50" i="18"/>
  <c r="AF50" i="18"/>
  <c r="AE50" i="18"/>
  <c r="AD50" i="18"/>
  <c r="AC50" i="18"/>
  <c r="AB50" i="18"/>
  <c r="AA50" i="18"/>
  <c r="C50" i="18"/>
  <c r="B50" i="18"/>
  <c r="AL49" i="18"/>
  <c r="AK49" i="18"/>
  <c r="AJ49" i="18"/>
  <c r="AI49" i="18"/>
  <c r="AH49" i="18"/>
  <c r="AG49" i="18"/>
  <c r="AF49" i="18"/>
  <c r="AE49" i="18"/>
  <c r="AD49" i="18"/>
  <c r="AC49" i="18"/>
  <c r="AB49" i="18"/>
  <c r="AA49" i="18"/>
  <c r="C49" i="18"/>
  <c r="B49" i="18"/>
  <c r="AL48" i="18"/>
  <c r="AK48" i="18"/>
  <c r="AJ48" i="18"/>
  <c r="AI48" i="18"/>
  <c r="AH48" i="18"/>
  <c r="AG48" i="18"/>
  <c r="AF48" i="18"/>
  <c r="AE48" i="18"/>
  <c r="AD48" i="18"/>
  <c r="AC48" i="18"/>
  <c r="AB48" i="18"/>
  <c r="AA48" i="18"/>
  <c r="C48" i="18"/>
  <c r="B48" i="18"/>
  <c r="AL47" i="18"/>
  <c r="AK47" i="18"/>
  <c r="AJ47" i="18"/>
  <c r="AI47" i="18"/>
  <c r="AH47" i="18"/>
  <c r="AG47" i="18"/>
  <c r="AF47" i="18"/>
  <c r="AE47" i="18"/>
  <c r="AD47" i="18"/>
  <c r="AC47" i="18"/>
  <c r="AB47" i="18"/>
  <c r="AA47" i="18"/>
  <c r="C47" i="18"/>
  <c r="B47" i="18"/>
  <c r="AL46" i="18"/>
  <c r="AK46" i="18"/>
  <c r="AJ46" i="18"/>
  <c r="AI46" i="18"/>
  <c r="AH46" i="18"/>
  <c r="AG46" i="18"/>
  <c r="AF46" i="18"/>
  <c r="AE46" i="18"/>
  <c r="AD46" i="18"/>
  <c r="AC46" i="18"/>
  <c r="AB46" i="18"/>
  <c r="AA46" i="18"/>
  <c r="C46" i="18"/>
  <c r="B46" i="18"/>
  <c r="AL45" i="18"/>
  <c r="AK45" i="18"/>
  <c r="AJ45" i="18"/>
  <c r="AI45" i="18"/>
  <c r="AH45" i="18"/>
  <c r="AG45" i="18"/>
  <c r="AF45" i="18"/>
  <c r="AE45" i="18"/>
  <c r="AD45" i="18"/>
  <c r="AC45" i="18"/>
  <c r="AB45" i="18"/>
  <c r="AA45" i="18"/>
  <c r="C45" i="18"/>
  <c r="B45" i="18"/>
  <c r="AL44" i="18"/>
  <c r="AK44" i="18"/>
  <c r="AJ44" i="18"/>
  <c r="AI44" i="18"/>
  <c r="AH44" i="18"/>
  <c r="AG44" i="18"/>
  <c r="AF44" i="18"/>
  <c r="AE44" i="18"/>
  <c r="AD44" i="18"/>
  <c r="AC44" i="18"/>
  <c r="AB44" i="18"/>
  <c r="AA44" i="18"/>
  <c r="C44" i="18"/>
  <c r="B44" i="18"/>
  <c r="AL43" i="18"/>
  <c r="AK43" i="18"/>
  <c r="AJ43" i="18"/>
  <c r="AI43" i="18"/>
  <c r="AH43" i="18"/>
  <c r="AG43" i="18"/>
  <c r="AF43" i="18"/>
  <c r="AE43" i="18"/>
  <c r="AD43" i="18"/>
  <c r="AC43" i="18"/>
  <c r="AB43" i="18"/>
  <c r="AA43" i="18"/>
  <c r="C43" i="18"/>
  <c r="B43" i="18"/>
  <c r="AL42" i="18"/>
  <c r="AK42" i="18"/>
  <c r="AJ42" i="18"/>
  <c r="AI42" i="18"/>
  <c r="AH42" i="18"/>
  <c r="AG42" i="18"/>
  <c r="AF42" i="18"/>
  <c r="AE42" i="18"/>
  <c r="AD42" i="18"/>
  <c r="AC42" i="18"/>
  <c r="AB42" i="18"/>
  <c r="AA42" i="18"/>
  <c r="C42" i="18"/>
  <c r="B42" i="18"/>
  <c r="AL41" i="18"/>
  <c r="AK41" i="18"/>
  <c r="AJ41" i="18"/>
  <c r="AI41" i="18"/>
  <c r="AH41" i="18"/>
  <c r="AG41" i="18"/>
  <c r="AF41" i="18"/>
  <c r="AE41" i="18"/>
  <c r="AD41" i="18"/>
  <c r="AC41" i="18"/>
  <c r="AB41" i="18"/>
  <c r="AA41" i="18"/>
  <c r="C41" i="18"/>
  <c r="B41" i="18"/>
  <c r="AL40" i="18"/>
  <c r="AK40" i="18"/>
  <c r="AJ40" i="18"/>
  <c r="AI40" i="18"/>
  <c r="AH40" i="18"/>
  <c r="AG40" i="18"/>
  <c r="AF40" i="18"/>
  <c r="AE40" i="18"/>
  <c r="AD40" i="18"/>
  <c r="AC40" i="18"/>
  <c r="AB40" i="18"/>
  <c r="AA40" i="18"/>
  <c r="C40" i="18"/>
  <c r="B40" i="18"/>
  <c r="AL39" i="18"/>
  <c r="AK39" i="18"/>
  <c r="AJ39" i="18"/>
  <c r="AI39" i="18"/>
  <c r="AH39" i="18"/>
  <c r="AG39" i="18"/>
  <c r="AF39" i="18"/>
  <c r="AE39" i="18"/>
  <c r="AD39" i="18"/>
  <c r="AC39" i="18"/>
  <c r="AB39" i="18"/>
  <c r="AA39" i="18"/>
  <c r="C39" i="18"/>
  <c r="B39" i="18"/>
  <c r="AL38" i="18"/>
  <c r="AK38" i="18"/>
  <c r="AJ38" i="18"/>
  <c r="AI38" i="18"/>
  <c r="AH38" i="18"/>
  <c r="AG38" i="18"/>
  <c r="AF38" i="18"/>
  <c r="AE38" i="18"/>
  <c r="AD38" i="18"/>
  <c r="AC38" i="18"/>
  <c r="AB38" i="18"/>
  <c r="AA38" i="18"/>
  <c r="C38" i="18"/>
  <c r="B38" i="18"/>
  <c r="AL37" i="18"/>
  <c r="AK37" i="18"/>
  <c r="AJ37" i="18"/>
  <c r="AI37" i="18"/>
  <c r="AH37" i="18"/>
  <c r="AG37" i="18"/>
  <c r="AF37" i="18"/>
  <c r="AE37" i="18"/>
  <c r="AD37" i="18"/>
  <c r="AC37" i="18"/>
  <c r="AB37" i="18"/>
  <c r="AA37" i="18"/>
  <c r="C37" i="18"/>
  <c r="B37" i="18"/>
  <c r="AL36" i="18"/>
  <c r="AK36" i="18"/>
  <c r="AJ36" i="18"/>
  <c r="AI36" i="18"/>
  <c r="AH36" i="18"/>
  <c r="AG36" i="18"/>
  <c r="AF36" i="18"/>
  <c r="AE36" i="18"/>
  <c r="AD36" i="18"/>
  <c r="AC36" i="18"/>
  <c r="AB36" i="18"/>
  <c r="AA36" i="18"/>
  <c r="C36" i="18"/>
  <c r="B36" i="18"/>
  <c r="AL35" i="18"/>
  <c r="AK35" i="18"/>
  <c r="AJ35" i="18"/>
  <c r="AI35" i="18"/>
  <c r="AH35" i="18"/>
  <c r="AG35" i="18"/>
  <c r="AF35" i="18"/>
  <c r="AE35" i="18"/>
  <c r="AD35" i="18"/>
  <c r="AC35" i="18"/>
  <c r="AB35" i="18"/>
  <c r="AA35" i="18"/>
  <c r="C35" i="18"/>
  <c r="B35" i="18"/>
  <c r="AL34" i="18"/>
  <c r="AK34" i="18"/>
  <c r="AJ34" i="18"/>
  <c r="AI34" i="18"/>
  <c r="AH34" i="18"/>
  <c r="AG34" i="18"/>
  <c r="AF34" i="18"/>
  <c r="AE34" i="18"/>
  <c r="AD34" i="18"/>
  <c r="AC34" i="18"/>
  <c r="AB34" i="18"/>
  <c r="AA34" i="18"/>
  <c r="C34" i="18"/>
  <c r="B34" i="18"/>
  <c r="AL33" i="18"/>
  <c r="AK33" i="18"/>
  <c r="AJ33" i="18"/>
  <c r="AI33" i="18"/>
  <c r="AH33" i="18"/>
  <c r="AG33" i="18"/>
  <c r="AF33" i="18"/>
  <c r="AE33" i="18"/>
  <c r="AD33" i="18"/>
  <c r="AC33" i="18"/>
  <c r="AB33" i="18"/>
  <c r="AA33" i="18"/>
  <c r="C33" i="18"/>
  <c r="B33" i="18"/>
  <c r="AL32" i="18"/>
  <c r="AK32" i="18"/>
  <c r="AJ32" i="18"/>
  <c r="AI32" i="18"/>
  <c r="AH32" i="18"/>
  <c r="AG32" i="18"/>
  <c r="AF32" i="18"/>
  <c r="AE32" i="18"/>
  <c r="AD32" i="18"/>
  <c r="AC32" i="18"/>
  <c r="AB32" i="18"/>
  <c r="AA32" i="18"/>
  <c r="C32" i="18"/>
  <c r="B32" i="18"/>
  <c r="AL31" i="18"/>
  <c r="AK31" i="18"/>
  <c r="AJ31" i="18"/>
  <c r="AI31" i="18"/>
  <c r="AH31" i="18"/>
  <c r="AG31" i="18"/>
  <c r="AF31" i="18"/>
  <c r="AE31" i="18"/>
  <c r="AD31" i="18"/>
  <c r="AC31" i="18"/>
  <c r="AB31" i="18"/>
  <c r="AA31" i="18"/>
  <c r="C31" i="18"/>
  <c r="B31" i="18"/>
  <c r="AL30" i="18"/>
  <c r="AK30" i="18"/>
  <c r="AJ30" i="18"/>
  <c r="AI30" i="18"/>
  <c r="AH30" i="18"/>
  <c r="AG30" i="18"/>
  <c r="AF30" i="18"/>
  <c r="AE30" i="18"/>
  <c r="AD30" i="18"/>
  <c r="AC30" i="18"/>
  <c r="AB30" i="18"/>
  <c r="AA30" i="18"/>
  <c r="C30" i="18"/>
  <c r="B30" i="18"/>
  <c r="AL29" i="18"/>
  <c r="AK29" i="18"/>
  <c r="AJ29" i="18"/>
  <c r="AI29" i="18"/>
  <c r="AH29" i="18"/>
  <c r="AG29" i="18"/>
  <c r="AF29" i="18"/>
  <c r="AE29" i="18"/>
  <c r="AD29" i="18"/>
  <c r="AC29" i="18"/>
  <c r="AB29" i="18"/>
  <c r="AA29" i="18"/>
  <c r="C29" i="18"/>
  <c r="B29" i="18"/>
  <c r="AL28" i="18"/>
  <c r="AK28" i="18"/>
  <c r="AJ28" i="18"/>
  <c r="AI28" i="18"/>
  <c r="AH28" i="18"/>
  <c r="AG28" i="18"/>
  <c r="AF28" i="18"/>
  <c r="AE28" i="18"/>
  <c r="AD28" i="18"/>
  <c r="AC28" i="18"/>
  <c r="AB28" i="18"/>
  <c r="AA28" i="18"/>
  <c r="C28" i="18"/>
  <c r="B28" i="18"/>
  <c r="AL27" i="18"/>
  <c r="AK27" i="18"/>
  <c r="AJ27" i="18"/>
  <c r="AI27" i="18"/>
  <c r="AH27" i="18"/>
  <c r="AG27" i="18"/>
  <c r="AF27" i="18"/>
  <c r="AE27" i="18"/>
  <c r="AD27" i="18"/>
  <c r="AC27" i="18"/>
  <c r="AB27" i="18"/>
  <c r="AA27" i="18"/>
  <c r="C27" i="18"/>
  <c r="B27" i="18"/>
  <c r="AL26" i="18"/>
  <c r="AK26" i="18"/>
  <c r="AJ26" i="18"/>
  <c r="AI26" i="18"/>
  <c r="AH26" i="18"/>
  <c r="AG26" i="18"/>
  <c r="AF26" i="18"/>
  <c r="AE26" i="18"/>
  <c r="AD26" i="18"/>
  <c r="AC26" i="18"/>
  <c r="AB26" i="18"/>
  <c r="AA26" i="18"/>
  <c r="C26" i="18"/>
  <c r="B26" i="18"/>
  <c r="AL25" i="18"/>
  <c r="AK25" i="18"/>
  <c r="AJ25" i="18"/>
  <c r="AI25" i="18"/>
  <c r="AH25" i="18"/>
  <c r="AG25" i="18"/>
  <c r="AF25" i="18"/>
  <c r="AE25" i="18"/>
  <c r="AD25" i="18"/>
  <c r="AC25" i="18"/>
  <c r="AB25" i="18"/>
  <c r="AA25" i="18"/>
  <c r="C25" i="18"/>
  <c r="B25" i="18"/>
  <c r="AL24" i="18"/>
  <c r="AK24" i="18"/>
  <c r="AJ24" i="18"/>
  <c r="AI24" i="18"/>
  <c r="AH24" i="18"/>
  <c r="AG24" i="18"/>
  <c r="AF24" i="18"/>
  <c r="AE24" i="18"/>
  <c r="AD24" i="18"/>
  <c r="AC24" i="18"/>
  <c r="AB24" i="18"/>
  <c r="AA24" i="18"/>
  <c r="C24" i="18"/>
  <c r="B24" i="18"/>
  <c r="AL23" i="18"/>
  <c r="AK23" i="18"/>
  <c r="AJ23" i="18"/>
  <c r="AI23" i="18"/>
  <c r="AH23" i="18"/>
  <c r="AG23" i="18"/>
  <c r="AF23" i="18"/>
  <c r="AE23" i="18"/>
  <c r="AD23" i="18"/>
  <c r="AC23" i="18"/>
  <c r="AB23" i="18"/>
  <c r="AA23" i="18"/>
  <c r="C23" i="18"/>
  <c r="B23" i="18"/>
  <c r="AL22" i="18"/>
  <c r="AK22" i="18"/>
  <c r="AJ22" i="18"/>
  <c r="AI22" i="18"/>
  <c r="AH22" i="18"/>
  <c r="AG22" i="18"/>
  <c r="AF22" i="18"/>
  <c r="AE22" i="18"/>
  <c r="AD22" i="18"/>
  <c r="AC22" i="18"/>
  <c r="AB22" i="18"/>
  <c r="AA22" i="18"/>
  <c r="C22" i="18"/>
  <c r="B22" i="18"/>
  <c r="AL21" i="18"/>
  <c r="AK21" i="18"/>
  <c r="AJ21" i="18"/>
  <c r="AI21" i="18"/>
  <c r="AH21" i="18"/>
  <c r="AG21" i="18"/>
  <c r="AF21" i="18"/>
  <c r="AE21" i="18"/>
  <c r="AD21" i="18"/>
  <c r="AC21" i="18"/>
  <c r="AB21" i="18"/>
  <c r="AA21" i="18"/>
  <c r="C21" i="18"/>
  <c r="B21" i="18"/>
  <c r="AL20" i="18"/>
  <c r="AK20" i="18"/>
  <c r="AJ20" i="18"/>
  <c r="AI20" i="18"/>
  <c r="AH20" i="18"/>
  <c r="AG20" i="18"/>
  <c r="AF20" i="18"/>
  <c r="AE20" i="18"/>
  <c r="AD20" i="18"/>
  <c r="AC20" i="18"/>
  <c r="AB20" i="18"/>
  <c r="AA20" i="18"/>
  <c r="C20" i="18"/>
  <c r="B20" i="18"/>
  <c r="AL19" i="18"/>
  <c r="AK19" i="18"/>
  <c r="AJ19" i="18"/>
  <c r="AI19" i="18"/>
  <c r="AH19" i="18"/>
  <c r="AG19" i="18"/>
  <c r="AF19" i="18"/>
  <c r="AE19" i="18"/>
  <c r="AD19" i="18"/>
  <c r="AC19" i="18"/>
  <c r="AB19" i="18"/>
  <c r="AA19" i="18"/>
  <c r="C19" i="18"/>
  <c r="B19" i="18"/>
  <c r="AL18" i="18"/>
  <c r="AK18" i="18"/>
  <c r="AJ18" i="18"/>
  <c r="AI18" i="18"/>
  <c r="AH18" i="18"/>
  <c r="AG18" i="18"/>
  <c r="AF18" i="18"/>
  <c r="AE18" i="18"/>
  <c r="AD18" i="18"/>
  <c r="AC18" i="18"/>
  <c r="AB18" i="18"/>
  <c r="AA18" i="18"/>
  <c r="C18" i="18"/>
  <c r="B18" i="18"/>
  <c r="AL17" i="18"/>
  <c r="AK17" i="18"/>
  <c r="AJ17" i="18"/>
  <c r="AI17" i="18"/>
  <c r="AH17" i="18"/>
  <c r="AG17" i="18"/>
  <c r="AF17" i="18"/>
  <c r="AE17" i="18"/>
  <c r="AD17" i="18"/>
  <c r="AC17" i="18"/>
  <c r="AB17" i="18"/>
  <c r="AA17" i="18"/>
  <c r="C17" i="18"/>
  <c r="B17" i="18"/>
  <c r="AL16" i="18"/>
  <c r="AK16" i="18"/>
  <c r="AJ16" i="18"/>
  <c r="AI16" i="18"/>
  <c r="AH16" i="18"/>
  <c r="AG16" i="18"/>
  <c r="AF16" i="18"/>
  <c r="AE16" i="18"/>
  <c r="AD16" i="18"/>
  <c r="AC16" i="18"/>
  <c r="AB16" i="18"/>
  <c r="AA16" i="18"/>
  <c r="C16" i="18"/>
  <c r="B16" i="18"/>
  <c r="AL15" i="18"/>
  <c r="AK15" i="18"/>
  <c r="AJ15" i="18"/>
  <c r="AI15" i="18"/>
  <c r="AH15" i="18"/>
  <c r="AG15" i="18"/>
  <c r="AF15" i="18"/>
  <c r="AE15" i="18"/>
  <c r="AD15" i="18"/>
  <c r="AC15" i="18"/>
  <c r="AB15" i="18"/>
  <c r="AA15" i="18"/>
  <c r="C15" i="18"/>
  <c r="B15" i="18"/>
  <c r="AL14" i="18"/>
  <c r="AK14" i="18"/>
  <c r="AJ14" i="18"/>
  <c r="AI14" i="18"/>
  <c r="AH14" i="18"/>
  <c r="AG14" i="18"/>
  <c r="AF14" i="18"/>
  <c r="AE14" i="18"/>
  <c r="AD14" i="18"/>
  <c r="AC14" i="18"/>
  <c r="AB14" i="18"/>
  <c r="AA14" i="18"/>
  <c r="C14" i="18"/>
  <c r="B14" i="18"/>
  <c r="AL13" i="18"/>
  <c r="AK13" i="18"/>
  <c r="AJ13" i="18"/>
  <c r="AI13" i="18"/>
  <c r="AH13" i="18"/>
  <c r="AG13" i="18"/>
  <c r="AF13" i="18"/>
  <c r="AE13" i="18"/>
  <c r="AD13" i="18"/>
  <c r="AC13" i="18"/>
  <c r="AB13" i="18"/>
  <c r="AA13" i="18"/>
  <c r="C13" i="18"/>
  <c r="B13" i="18"/>
  <c r="AL12" i="18"/>
  <c r="AK12" i="18"/>
  <c r="AJ12" i="18"/>
  <c r="AI12" i="18"/>
  <c r="AH12" i="18"/>
  <c r="AG12" i="18"/>
  <c r="AF12" i="18"/>
  <c r="AE12" i="18"/>
  <c r="AD12" i="18"/>
  <c r="AC12" i="18"/>
  <c r="AB12" i="18"/>
  <c r="AA12" i="18"/>
  <c r="C12" i="18"/>
  <c r="B12" i="18"/>
  <c r="AL11" i="18"/>
  <c r="AK11" i="18"/>
  <c r="AJ11" i="18"/>
  <c r="AI11" i="18"/>
  <c r="AH11" i="18"/>
  <c r="AG11" i="18"/>
  <c r="AF11" i="18"/>
  <c r="AE11" i="18"/>
  <c r="AD11" i="18"/>
  <c r="AC11" i="18"/>
  <c r="AB11" i="18"/>
  <c r="AA11" i="18"/>
  <c r="C11" i="18"/>
  <c r="B11" i="18"/>
  <c r="AL10" i="18"/>
  <c r="AK10" i="18"/>
  <c r="AJ10" i="18"/>
  <c r="AI10" i="18"/>
  <c r="AH10" i="18"/>
  <c r="AG10" i="18"/>
  <c r="AF10" i="18"/>
  <c r="AE10" i="18"/>
  <c r="AD10" i="18"/>
  <c r="AC10" i="18"/>
  <c r="AB10" i="18"/>
  <c r="AA10" i="18"/>
  <c r="C10" i="18"/>
  <c r="B10" i="18"/>
  <c r="AL9" i="18"/>
  <c r="AK9" i="18"/>
  <c r="AJ9" i="18"/>
  <c r="AI9" i="18"/>
  <c r="AH9" i="18"/>
  <c r="AG9" i="18"/>
  <c r="AF9" i="18"/>
  <c r="AE9" i="18"/>
  <c r="AD9" i="18"/>
  <c r="AC9" i="18"/>
  <c r="AB9" i="18"/>
  <c r="AA9" i="18"/>
  <c r="C9" i="18"/>
  <c r="B9" i="18"/>
  <c r="AL8" i="18"/>
  <c r="AK8" i="18"/>
  <c r="AJ8" i="18"/>
  <c r="AI8" i="18"/>
  <c r="AH8" i="18"/>
  <c r="AG8" i="18"/>
  <c r="AF8" i="18"/>
  <c r="AE8" i="18"/>
  <c r="AD8" i="18"/>
  <c r="AC8" i="18"/>
  <c r="AB8" i="18"/>
  <c r="AA8" i="18"/>
  <c r="C8" i="18"/>
  <c r="B8" i="18"/>
  <c r="AL7" i="18"/>
  <c r="AK7" i="18"/>
  <c r="AJ7" i="18"/>
  <c r="AI7" i="18"/>
  <c r="AH7" i="18"/>
  <c r="AG7" i="18"/>
  <c r="AF7" i="18"/>
  <c r="AE7" i="18"/>
  <c r="AD7" i="18"/>
  <c r="AC7" i="18"/>
  <c r="AB7" i="18"/>
  <c r="AA7" i="18"/>
  <c r="C7" i="18"/>
  <c r="B7" i="18"/>
  <c r="AL6" i="18"/>
  <c r="AK6" i="18"/>
  <c r="AJ6" i="18"/>
  <c r="AI6" i="18"/>
  <c r="AH6" i="18"/>
  <c r="AG6" i="18"/>
  <c r="AF6" i="18"/>
  <c r="AE6" i="18"/>
  <c r="AD6" i="18"/>
  <c r="AC6" i="18"/>
  <c r="AB6" i="18"/>
  <c r="AA6" i="18"/>
  <c r="C6" i="18"/>
  <c r="B6" i="18"/>
  <c r="AL5" i="18"/>
  <c r="AK5" i="18"/>
  <c r="AJ5" i="18"/>
  <c r="AI5" i="18"/>
  <c r="AH5" i="18"/>
  <c r="AG5" i="18"/>
  <c r="AF5" i="18"/>
  <c r="AE5" i="18"/>
  <c r="AD5" i="18"/>
  <c r="AC5" i="18"/>
  <c r="AB5" i="18"/>
  <c r="AA5" i="18"/>
  <c r="C5" i="18"/>
  <c r="B5" i="18"/>
  <c r="A5" i="18"/>
  <c r="A2" i="18" a="1"/>
  <c r="A2" i="18" s="1"/>
  <c r="AI11" i="22"/>
  <c r="AI11" i="22" a="1"/>
  <c r="AH11" i="22"/>
  <c r="AH11" i="22" a="1"/>
  <c r="AG11" i="22"/>
  <c r="AG11" i="22" a="1"/>
  <c r="AF11" i="22"/>
  <c r="AF11" i="22" a="1"/>
  <c r="AE11" i="22"/>
  <c r="AE11" i="22" a="1"/>
  <c r="AD11" i="22"/>
  <c r="AD11" i="22" a="1"/>
  <c r="AC11" i="22"/>
  <c r="AC11" i="22" a="1"/>
  <c r="AB11" i="22"/>
  <c r="AB11" i="22" a="1"/>
  <c r="AA11" i="22"/>
  <c r="AA11" i="22" a="1"/>
  <c r="I11" i="22"/>
  <c r="I11" i="22" a="1"/>
  <c r="H11" i="22"/>
  <c r="H11" i="22" a="1"/>
  <c r="G11" i="22"/>
  <c r="G11" i="22" a="1"/>
  <c r="F11" i="22"/>
  <c r="F11" i="22" a="1"/>
  <c r="E11" i="22"/>
  <c r="E11" i="22" a="1"/>
  <c r="D11" i="22"/>
  <c r="D11" i="22" a="1"/>
  <c r="C11" i="22"/>
  <c r="C11" i="22" a="1"/>
  <c r="B11" i="22"/>
  <c r="B11" i="22" a="1"/>
  <c r="A11" i="22"/>
  <c r="A11" i="22" a="1"/>
  <c r="AI10" i="22"/>
  <c r="AI10" i="22" a="1"/>
  <c r="AH10" i="22"/>
  <c r="AH10" i="22" a="1"/>
  <c r="AG10" i="22"/>
  <c r="AG10" i="22" a="1"/>
  <c r="AF10" i="22"/>
  <c r="AF10" i="22" a="1"/>
  <c r="AE10" i="22"/>
  <c r="AE10" i="22" a="1"/>
  <c r="AD10" i="22"/>
  <c r="AD10" i="22" a="1"/>
  <c r="AC10" i="22"/>
  <c r="AC10" i="22" a="1"/>
  <c r="AB10" i="22"/>
  <c r="AB10" i="22" a="1"/>
  <c r="AA10" i="22"/>
  <c r="AA10" i="22" a="1"/>
  <c r="I10" i="22"/>
  <c r="I10" i="22" a="1"/>
  <c r="H10" i="22"/>
  <c r="H10" i="22" a="1"/>
  <c r="G10" i="22"/>
  <c r="G10" i="22" a="1"/>
  <c r="F10" i="22"/>
  <c r="F10" i="22" a="1"/>
  <c r="E10" i="22"/>
  <c r="E10" i="22" a="1"/>
  <c r="D10" i="22"/>
  <c r="D10" i="22" a="1"/>
  <c r="C10" i="22"/>
  <c r="C10" i="22" a="1"/>
  <c r="B10" i="22"/>
  <c r="B10" i="22" a="1"/>
  <c r="A10" i="22"/>
  <c r="A10" i="22" a="1"/>
  <c r="AI9" i="22"/>
  <c r="AI9" i="22" a="1"/>
  <c r="AH9" i="22"/>
  <c r="AH9" i="22" a="1"/>
  <c r="AG9" i="22"/>
  <c r="AG9" i="22" a="1"/>
  <c r="AF9" i="22"/>
  <c r="AF9" i="22" a="1"/>
  <c r="AE9" i="22"/>
  <c r="AE9" i="22" a="1"/>
  <c r="AD9" i="22"/>
  <c r="AD9" i="22" a="1"/>
  <c r="AC9" i="22"/>
  <c r="AC9" i="22" a="1"/>
  <c r="AB9" i="22"/>
  <c r="AB9" i="22" a="1"/>
  <c r="AA9" i="22"/>
  <c r="AA9" i="22" a="1"/>
  <c r="I9" i="22"/>
  <c r="I9" i="22" a="1"/>
  <c r="H9" i="22"/>
  <c r="H9" i="22" a="1"/>
  <c r="G9" i="22"/>
  <c r="G9" i="22" a="1"/>
  <c r="F9" i="22"/>
  <c r="F9" i="22" a="1"/>
  <c r="E9" i="22"/>
  <c r="E9" i="22" a="1"/>
  <c r="D9" i="22"/>
  <c r="D9" i="22" a="1"/>
  <c r="C9" i="22"/>
  <c r="C9" i="22" a="1"/>
  <c r="B9" i="22"/>
  <c r="B9" i="22" a="1"/>
  <c r="A9" i="22"/>
  <c r="A9" i="22" a="1"/>
  <c r="AI8" i="22"/>
  <c r="AI8" i="22" a="1"/>
  <c r="AH8" i="22"/>
  <c r="AH8" i="22" a="1"/>
  <c r="AG8" i="22"/>
  <c r="AG8" i="22" a="1"/>
  <c r="AF8" i="22"/>
  <c r="AF8" i="22" a="1"/>
  <c r="AE8" i="22"/>
  <c r="AE8" i="22" a="1"/>
  <c r="AD8" i="22"/>
  <c r="AD8" i="22" a="1"/>
  <c r="AC8" i="22"/>
  <c r="AC8" i="22" a="1"/>
  <c r="AB8" i="22"/>
  <c r="AB8" i="22" a="1"/>
  <c r="AA8" i="22"/>
  <c r="AA8" i="22" a="1"/>
  <c r="I8" i="22"/>
  <c r="I8" i="22" a="1"/>
  <c r="H8" i="22"/>
  <c r="H8" i="22" a="1"/>
  <c r="G8" i="22"/>
  <c r="G8" i="22" a="1"/>
  <c r="F8" i="22"/>
  <c r="F8" i="22" a="1"/>
  <c r="E8" i="22"/>
  <c r="E8" i="22" a="1"/>
  <c r="D8" i="22"/>
  <c r="D8" i="22" a="1"/>
  <c r="C8" i="22"/>
  <c r="C8" i="22" a="1"/>
  <c r="B8" i="22"/>
  <c r="B8" i="22" a="1"/>
  <c r="A8" i="22"/>
  <c r="A8" i="22" a="1"/>
  <c r="AI7" i="22"/>
  <c r="AI7" i="22" a="1"/>
  <c r="AH7" i="22"/>
  <c r="AH7" i="22" a="1"/>
  <c r="AG7" i="22"/>
  <c r="AG7" i="22" a="1"/>
  <c r="AF7" i="22"/>
  <c r="AF7" i="22" a="1"/>
  <c r="AE7" i="22"/>
  <c r="AE7" i="22" a="1"/>
  <c r="AD7" i="22"/>
  <c r="AD7" i="22" a="1"/>
  <c r="AC7" i="22"/>
  <c r="AC7" i="22" a="1"/>
  <c r="AB7" i="22"/>
  <c r="AB7" i="22" a="1"/>
  <c r="AA7" i="22"/>
  <c r="AA7" i="22" a="1"/>
  <c r="I7" i="22"/>
  <c r="I7" i="22" a="1"/>
  <c r="H7" i="22"/>
  <c r="H7" i="22" a="1"/>
  <c r="G7" i="22"/>
  <c r="G7" i="22" a="1"/>
  <c r="F7" i="22"/>
  <c r="F7" i="22" a="1"/>
  <c r="E7" i="22"/>
  <c r="E7" i="22" a="1"/>
  <c r="D7" i="22"/>
  <c r="D7" i="22" a="1"/>
  <c r="C7" i="22"/>
  <c r="C7" i="22" a="1"/>
  <c r="B7" i="22"/>
  <c r="B7" i="22" a="1"/>
  <c r="A7" i="22"/>
  <c r="A7" i="22" a="1"/>
  <c r="AI6" i="22"/>
  <c r="AI6" i="22" a="1"/>
  <c r="AH6" i="22"/>
  <c r="AH6" i="22" a="1"/>
  <c r="AG6" i="22"/>
  <c r="AG6" i="22" a="1"/>
  <c r="AF6" i="22"/>
  <c r="AF6" i="22" a="1"/>
  <c r="AE6" i="22"/>
  <c r="AE6" i="22" a="1"/>
  <c r="AD6" i="22"/>
  <c r="AD6" i="22" a="1"/>
  <c r="AC6" i="22"/>
  <c r="AC6" i="22" a="1"/>
  <c r="AB6" i="22"/>
  <c r="AB6" i="22" a="1"/>
  <c r="AA6" i="22"/>
  <c r="AA6" i="22" a="1"/>
  <c r="I6" i="22"/>
  <c r="I6" i="22" a="1"/>
  <c r="H6" i="22"/>
  <c r="H6" i="22" a="1"/>
  <c r="G6" i="22"/>
  <c r="G6" i="22" a="1"/>
  <c r="F6" i="22"/>
  <c r="F6" i="22" a="1"/>
  <c r="E6" i="22"/>
  <c r="E6" i="22" a="1"/>
  <c r="D6" i="22"/>
  <c r="D6" i="22" a="1"/>
  <c r="C6" i="22"/>
  <c r="C6" i="22" a="1"/>
  <c r="B6" i="22"/>
  <c r="B6" i="22" a="1"/>
  <c r="A6" i="22"/>
  <c r="A6" i="22" a="1"/>
  <c r="AI5" i="22"/>
  <c r="AI5" i="22" a="1"/>
  <c r="AH5" i="22"/>
  <c r="AH5" i="22" a="1"/>
  <c r="AG5" i="22"/>
  <c r="AG5" i="22" a="1"/>
  <c r="AF5" i="22"/>
  <c r="AF5" i="22" a="1"/>
  <c r="AE5" i="22"/>
  <c r="AE5" i="22" a="1"/>
  <c r="AD5" i="22"/>
  <c r="AD5" i="22" a="1"/>
  <c r="AC5" i="22"/>
  <c r="AC5" i="22" a="1"/>
  <c r="AB5" i="22"/>
  <c r="AB5" i="22" a="1"/>
  <c r="AA5" i="22"/>
  <c r="AA5" i="22" a="1"/>
  <c r="I5" i="22"/>
  <c r="I5" i="22" a="1"/>
  <c r="H5" i="22"/>
  <c r="H5" i="22" a="1"/>
  <c r="G5" i="22"/>
  <c r="G5" i="22" a="1"/>
  <c r="F5" i="22"/>
  <c r="F5" i="22" a="1"/>
  <c r="E5" i="22"/>
  <c r="E5" i="22" a="1"/>
  <c r="D5" i="22"/>
  <c r="D5" i="22" a="1"/>
  <c r="C5" i="22"/>
  <c r="C5" i="22" a="1"/>
  <c r="B5" i="22"/>
  <c r="B5" i="22" a="1"/>
  <c r="A5" i="22"/>
  <c r="A5" i="22" a="1"/>
  <c r="AI4" i="22"/>
  <c r="AI4" i="22" a="1"/>
  <c r="AH4" i="22"/>
  <c r="AH4" i="22" a="1"/>
  <c r="AG4" i="22"/>
  <c r="AG4" i="22" a="1"/>
  <c r="AF4" i="22"/>
  <c r="AF4" i="22" a="1"/>
  <c r="AE4" i="22"/>
  <c r="AE4" i="22" a="1"/>
  <c r="AD4" i="22"/>
  <c r="AD4" i="22" a="1"/>
  <c r="AC4" i="22"/>
  <c r="AC4" i="22" a="1"/>
  <c r="AB4" i="22"/>
  <c r="AB4" i="22" a="1"/>
  <c r="AA4" i="22"/>
  <c r="AA4" i="22" a="1"/>
  <c r="I4" i="22"/>
  <c r="I4" i="22" a="1"/>
  <c r="H4" i="22"/>
  <c r="H4" i="22" a="1"/>
  <c r="F4" i="22"/>
  <c r="F4" i="22" a="1"/>
  <c r="E4" i="22"/>
  <c r="E4" i="22" a="1"/>
  <c r="D4" i="22"/>
  <c r="D4" i="22" a="1"/>
  <c r="C4" i="22"/>
  <c r="C4" i="22" a="1"/>
  <c r="B4" i="22"/>
  <c r="B4" i="22" a="1"/>
  <c r="A4" i="22"/>
  <c r="A4" i="22" a="1"/>
  <c r="AI3" i="22"/>
  <c r="AH3" i="22"/>
  <c r="AG3" i="22"/>
  <c r="AF3" i="22"/>
  <c r="AE3" i="22"/>
  <c r="AD3" i="22"/>
  <c r="AC3" i="22"/>
  <c r="AB3" i="22"/>
  <c r="AA3" i="22"/>
  <c r="A3" i="22"/>
  <c r="A2" i="22" a="1"/>
  <c r="A2" i="22" s="1"/>
  <c r="C103" i="6"/>
  <c r="B103" i="6"/>
  <c r="C102" i="6"/>
  <c r="B102" i="6"/>
  <c r="C101" i="6"/>
  <c r="B101" i="6"/>
  <c r="C100" i="6"/>
  <c r="B100" i="6"/>
  <c r="C99" i="6"/>
  <c r="B99" i="6"/>
  <c r="C98" i="6"/>
  <c r="B98" i="6"/>
  <c r="C97" i="6"/>
  <c r="B97" i="6"/>
  <c r="C96" i="6"/>
  <c r="B96" i="6"/>
  <c r="C95" i="6"/>
  <c r="B95" i="6"/>
  <c r="C94" i="6"/>
  <c r="B94" i="6"/>
  <c r="C93" i="6"/>
  <c r="B93" i="6"/>
  <c r="C92" i="6"/>
  <c r="B92" i="6"/>
  <c r="C91" i="6"/>
  <c r="B91" i="6"/>
  <c r="C90" i="6"/>
  <c r="B90" i="6"/>
  <c r="C89" i="6"/>
  <c r="B89" i="6"/>
  <c r="C88" i="6"/>
  <c r="B88" i="6"/>
  <c r="C87" i="6"/>
  <c r="B87" i="6"/>
  <c r="C86" i="6"/>
  <c r="B86" i="6"/>
  <c r="C85" i="6"/>
  <c r="B85" i="6"/>
  <c r="C84" i="6"/>
  <c r="B84" i="6"/>
  <c r="C83" i="6"/>
  <c r="B83" i="6"/>
  <c r="C82" i="6"/>
  <c r="B82" i="6"/>
  <c r="C81" i="6"/>
  <c r="B81" i="6"/>
  <c r="A81" i="6"/>
  <c r="C80" i="6"/>
  <c r="B80" i="6"/>
  <c r="C79" i="6"/>
  <c r="B79" i="6"/>
  <c r="C78" i="6"/>
  <c r="B78" i="6"/>
  <c r="C77" i="6"/>
  <c r="B77" i="6"/>
  <c r="C76" i="6"/>
  <c r="B76" i="6"/>
  <c r="C75" i="6"/>
  <c r="B75" i="6"/>
  <c r="C74" i="6"/>
  <c r="B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C45" i="6"/>
  <c r="B45" i="6"/>
  <c r="C44" i="6"/>
  <c r="B44" i="6"/>
  <c r="C43" i="6"/>
  <c r="B43" i="6"/>
  <c r="C42" i="6"/>
  <c r="B42" i="6"/>
  <c r="C41" i="6"/>
  <c r="B41" i="6"/>
  <c r="C40" i="6"/>
  <c r="B40" i="6"/>
  <c r="C39" i="6"/>
  <c r="B39" i="6"/>
  <c r="C38" i="6"/>
  <c r="B38" i="6"/>
  <c r="C36" i="6"/>
  <c r="C35" i="6"/>
  <c r="C34" i="6"/>
  <c r="C33" i="6"/>
  <c r="C32" i="6"/>
  <c r="C31" i="6"/>
  <c r="C30" i="6"/>
  <c r="B30" i="6"/>
  <c r="C29" i="6"/>
  <c r="C28" i="6"/>
  <c r="C27" i="6"/>
  <c r="C26" i="6"/>
  <c r="C25" i="6"/>
  <c r="C24" i="6"/>
  <c r="C23" i="6"/>
  <c r="C22" i="6"/>
  <c r="B22" i="6"/>
  <c r="C21" i="6"/>
  <c r="C19" i="6"/>
  <c r="C18" i="6"/>
  <c r="C17" i="6"/>
  <c r="C16" i="6"/>
  <c r="C15" i="6"/>
  <c r="C14" i="6"/>
  <c r="B14" i="6"/>
  <c r="C13" i="6"/>
  <c r="C12" i="6"/>
  <c r="C11" i="6"/>
  <c r="C10" i="6"/>
  <c r="C9" i="6"/>
  <c r="C8" i="6"/>
  <c r="C7" i="6"/>
  <c r="C6" i="6"/>
  <c r="B6" i="6"/>
  <c r="A6" i="6"/>
  <c r="BP3" i="6"/>
  <c r="BO3" i="6"/>
  <c r="BN3" i="6"/>
  <c r="BM3" i="6"/>
  <c r="BL3" i="6"/>
  <c r="BK3" i="6"/>
  <c r="BJ3" i="6"/>
  <c r="BI3" i="6"/>
  <c r="BH3" i="6"/>
  <c r="BG3" i="6"/>
  <c r="BF3" i="6"/>
  <c r="BE3" i="6"/>
  <c r="BD3" i="6"/>
  <c r="BC3" i="6"/>
  <c r="BB3" i="6"/>
  <c r="BA3" i="6"/>
  <c r="AZ3" i="6"/>
  <c r="AY3" i="6"/>
  <c r="AX3" i="6"/>
  <c r="AW3" i="6"/>
  <c r="AV3" i="6"/>
  <c r="AU3" i="6"/>
  <c r="AT3" i="6"/>
  <c r="AS3" i="6"/>
  <c r="AR3" i="6"/>
  <c r="AQ3" i="6"/>
  <c r="AP3" i="6"/>
  <c r="AO3" i="6"/>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F3" i="6"/>
  <c r="E3" i="6"/>
  <c r="D3" i="6"/>
  <c r="BN2" i="6"/>
  <c r="BJ2" i="6"/>
  <c r="BG2" i="6"/>
  <c r="BE2" i="6"/>
  <c r="BB2" i="6"/>
  <c r="BA2" i="6"/>
  <c r="AY2" i="6"/>
  <c r="AW2" i="6"/>
  <c r="AV2" i="6"/>
  <c r="AU2" i="6"/>
  <c r="AR2" i="6"/>
  <c r="AQ2" i="6"/>
  <c r="AP2" i="6"/>
  <c r="AO2" i="6"/>
  <c r="AM2" i="6"/>
  <c r="AH2" i="6"/>
  <c r="AE2" i="6"/>
  <c r="AB2" i="6"/>
  <c r="AA2" i="6"/>
  <c r="X2" i="6"/>
  <c r="U2" i="6"/>
  <c r="N2" i="6"/>
  <c r="L2" i="6"/>
  <c r="I2" i="6"/>
  <c r="F2" i="6"/>
  <c r="D2" i="6"/>
  <c r="A2" i="6" a="1"/>
  <c r="A2" i="6" s="1"/>
  <c r="BE1" i="6"/>
  <c r="BA1" i="6"/>
  <c r="AR1" i="6"/>
  <c r="AH1" i="6"/>
  <c r="AA1" i="6"/>
  <c r="X1" i="6"/>
  <c r="I1" i="6"/>
  <c r="D1" i="6"/>
  <c r="A2" i="17" a="1"/>
  <c r="A2" i="17" s="1"/>
  <c r="I11" i="2" s="1"/>
  <c r="C1" i="10" a="1"/>
  <c r="C1" i="10" s="1"/>
  <c r="I9" i="2" s="1"/>
  <c r="A4" i="2" a="1"/>
  <c r="A4" i="2" s="1"/>
  <c r="I7" i="2" s="1"/>
  <c r="BE57" i="19" l="1"/>
  <c r="CF57" i="19" s="1"/>
  <c r="DG57" i="19" s="1"/>
  <c r="AU15" i="19"/>
  <c r="BV15" i="19" s="1"/>
  <c r="CW15" i="19" s="1"/>
  <c r="AH60" i="19"/>
  <c r="BI60" i="19" s="1"/>
  <c r="CJ60" i="19" s="1"/>
  <c r="AZ74" i="19"/>
  <c r="CA74" i="19" s="1"/>
  <c r="DB74" i="19" s="1"/>
  <c r="AK81" i="19"/>
  <c r="BL81" i="19" s="1"/>
  <c r="CM81" i="19" s="1"/>
  <c r="AH92" i="19"/>
  <c r="BI92" i="19" s="1"/>
  <c r="CJ92" i="19" s="1"/>
  <c r="AM102" i="19"/>
  <c r="BN102" i="19" s="1"/>
  <c r="CO102" i="19" s="1"/>
  <c r="AN39" i="19"/>
  <c r="BO39" i="19" s="1"/>
  <c r="CP39" i="19" s="1"/>
  <c r="AK38" i="19"/>
  <c r="BL38" i="19" s="1"/>
  <c r="CM38" i="19" s="1"/>
  <c r="AI60" i="19"/>
  <c r="BJ60" i="19" s="1"/>
  <c r="CK60" i="19" s="1"/>
  <c r="AH73" i="19"/>
  <c r="BI73" i="19" s="1"/>
  <c r="CJ73" i="19" s="1"/>
  <c r="AJ88" i="19"/>
  <c r="BK88" i="19" s="1"/>
  <c r="CL88" i="19" s="1"/>
  <c r="AX90" i="19"/>
  <c r="BY90" i="19" s="1"/>
  <c r="CZ90" i="19" s="1"/>
  <c r="AN98" i="19"/>
  <c r="BO98" i="19" s="1"/>
  <c r="CP98" i="19" s="1"/>
  <c r="AN42" i="19"/>
  <c r="BO42" i="19" s="1"/>
  <c r="CP42" i="19" s="1"/>
  <c r="BC17" i="19"/>
  <c r="CD17" i="19" s="1"/>
  <c r="DE17" i="19" s="1"/>
  <c r="AU27" i="19"/>
  <c r="BV27" i="19" s="1"/>
  <c r="CW27" i="19" s="1"/>
  <c r="AG42" i="19"/>
  <c r="BH42" i="19" s="1"/>
  <c r="CI42" i="19" s="1"/>
  <c r="AN46" i="19"/>
  <c r="BO46" i="19" s="1"/>
  <c r="CP46" i="19" s="1"/>
  <c r="AU65" i="19"/>
  <c r="BV65" i="19" s="1"/>
  <c r="CW65" i="19" s="1"/>
  <c r="AW89" i="19"/>
  <c r="BX89" i="19" s="1"/>
  <c r="CY89" i="19" s="1"/>
  <c r="BC21" i="19"/>
  <c r="CD21" i="19" s="1"/>
  <c r="DE21" i="19" s="1"/>
  <c r="AG35" i="19"/>
  <c r="BH35" i="19" s="1"/>
  <c r="CI35" i="19" s="1"/>
  <c r="AF50" i="19"/>
  <c r="BG50" i="19" s="1"/>
  <c r="CH50" i="19" s="1"/>
  <c r="BA37" i="19"/>
  <c r="CB37" i="19" s="1"/>
  <c r="DC37" i="19" s="1"/>
  <c r="BA38" i="19"/>
  <c r="CB38" i="19" s="1"/>
  <c r="DC38" i="19" s="1"/>
  <c r="AK62" i="19"/>
  <c r="BL62" i="19" s="1"/>
  <c r="CM62" i="19" s="1"/>
  <c r="AX64" i="19"/>
  <c r="BY64" i="19" s="1"/>
  <c r="CZ64" i="19" s="1"/>
  <c r="AK89" i="19"/>
  <c r="BL89" i="19" s="1"/>
  <c r="CM89" i="19" s="1"/>
  <c r="AU9" i="19"/>
  <c r="AU10" i="19"/>
  <c r="BV10" i="19" s="1"/>
  <c r="CW10" i="19" s="1"/>
  <c r="BC18" i="19"/>
  <c r="CD18" i="19" s="1"/>
  <c r="DE18" i="19" s="1"/>
  <c r="CF9" i="19"/>
  <c r="DG9" i="19" s="1"/>
  <c r="AF11" i="19"/>
  <c r="BG11" i="19" s="1"/>
  <c r="CH11" i="19" s="1"/>
  <c r="AL20" i="19"/>
  <c r="BM20" i="19" s="1"/>
  <c r="CN20" i="19" s="1"/>
  <c r="AG21" i="19"/>
  <c r="BH21" i="19" s="1"/>
  <c r="CI21" i="19" s="1"/>
  <c r="AG22" i="19"/>
  <c r="BH22" i="19" s="1"/>
  <c r="CI22" i="19" s="1"/>
  <c r="AS3" i="19"/>
  <c r="AE7" i="23" s="1" a="1"/>
  <c r="AE7" i="23" s="1"/>
  <c r="AJ14" i="19"/>
  <c r="BK14" i="19" s="1"/>
  <c r="CL14" i="19" s="1"/>
  <c r="BA17" i="19"/>
  <c r="CB17" i="19" s="1"/>
  <c r="DC17" i="19" s="1"/>
  <c r="AN17" i="19"/>
  <c r="BO17" i="19" s="1"/>
  <c r="CP17" i="19" s="1"/>
  <c r="AL19" i="19"/>
  <c r="BM19" i="19" s="1"/>
  <c r="CN19" i="19" s="1"/>
  <c r="BC19" i="19"/>
  <c r="CD19" i="19" s="1"/>
  <c r="DE19" i="19" s="1"/>
  <c r="AK24" i="19"/>
  <c r="BL24" i="19" s="1"/>
  <c r="CM24" i="19" s="1"/>
  <c r="AZ11" i="19"/>
  <c r="CA11" i="19" s="1"/>
  <c r="DB11" i="19" s="1"/>
  <c r="AJ11" i="19"/>
  <c r="BK11" i="19" s="1"/>
  <c r="CL11" i="19" s="1"/>
  <c r="AZ12" i="19"/>
  <c r="CA12" i="19" s="1"/>
  <c r="DB12" i="19" s="1"/>
  <c r="AF15" i="19"/>
  <c r="BG15" i="19" s="1"/>
  <c r="CH15" i="19" s="1"/>
  <c r="BA19" i="19"/>
  <c r="CB19" i="19" s="1"/>
  <c r="DC19" i="19" s="1"/>
  <c r="AF25" i="19"/>
  <c r="BG25" i="19" s="1"/>
  <c r="CH25" i="19" s="1"/>
  <c r="AK33" i="19"/>
  <c r="BL33" i="19" s="1"/>
  <c r="CM33" i="19" s="1"/>
  <c r="BC38" i="19"/>
  <c r="CD38" i="19" s="1"/>
  <c r="DE38" i="19" s="1"/>
  <c r="AZ38" i="19"/>
  <c r="CA38" i="19" s="1"/>
  <c r="DB38" i="19" s="1"/>
  <c r="AK45" i="19"/>
  <c r="BL45" i="19" s="1"/>
  <c r="CM45" i="19" s="1"/>
  <c r="AW46" i="19"/>
  <c r="BX46" i="19" s="1"/>
  <c r="CY46" i="19" s="1"/>
  <c r="BC58" i="19"/>
  <c r="CD58" i="19" s="1"/>
  <c r="DE58" i="19" s="1"/>
  <c r="BA62" i="19"/>
  <c r="CB62" i="19" s="1"/>
  <c r="DC62" i="19" s="1"/>
  <c r="AG67" i="19"/>
  <c r="BH67" i="19" s="1"/>
  <c r="CI67" i="19" s="1"/>
  <c r="AM67" i="19"/>
  <c r="BN67" i="19" s="1"/>
  <c r="CO67" i="19" s="1"/>
  <c r="AU88" i="19"/>
  <c r="BV88" i="19" s="1"/>
  <c r="CW88" i="19" s="1"/>
  <c r="AL94" i="19"/>
  <c r="BM94" i="19" s="1"/>
  <c r="CN94" i="19" s="1"/>
  <c r="AU106" i="19"/>
  <c r="BV106" i="19" s="1"/>
  <c r="CW106" i="19" s="1"/>
  <c r="AO42" i="19"/>
  <c r="BP42" i="19" s="1"/>
  <c r="CQ42" i="19" s="1"/>
  <c r="BA43" i="19"/>
  <c r="CB43" i="19" s="1"/>
  <c r="DC43" i="19" s="1"/>
  <c r="AK48" i="19"/>
  <c r="BL48" i="19" s="1"/>
  <c r="CM48" i="19" s="1"/>
  <c r="AG59" i="19"/>
  <c r="BH59" i="19" s="1"/>
  <c r="CI59" i="19" s="1"/>
  <c r="AN66" i="19"/>
  <c r="BO66" i="19" s="1"/>
  <c r="CP66" i="19" s="1"/>
  <c r="AQ66" i="19"/>
  <c r="BR66" i="19" s="1"/>
  <c r="CS66" i="19" s="1"/>
  <c r="BA23" i="19"/>
  <c r="CB23" i="19" s="1"/>
  <c r="DC23" i="19" s="1"/>
  <c r="BC50" i="19"/>
  <c r="CD50" i="19" s="1"/>
  <c r="DE50" i="19" s="1"/>
  <c r="AG60" i="19"/>
  <c r="BH60" i="19" s="1"/>
  <c r="CI60" i="19" s="1"/>
  <c r="AH69" i="19"/>
  <c r="BI69" i="19" s="1"/>
  <c r="CJ69" i="19" s="1"/>
  <c r="AM81" i="19"/>
  <c r="BN81" i="19" s="1"/>
  <c r="CO81" i="19" s="1"/>
  <c r="BA81" i="19"/>
  <c r="CB81" i="19" s="1"/>
  <c r="DC81" i="19" s="1"/>
  <c r="AG68" i="19"/>
  <c r="BH68" i="19" s="1"/>
  <c r="CI68" i="19" s="1"/>
  <c r="AL42" i="19"/>
  <c r="BM42" i="19" s="1"/>
  <c r="CN42" i="19" s="1"/>
  <c r="AW45" i="19"/>
  <c r="BX45" i="19" s="1"/>
  <c r="CY45" i="19" s="1"/>
  <c r="AQ62" i="19"/>
  <c r="BR62" i="19" s="1"/>
  <c r="CS62" i="19" s="1"/>
  <c r="AF51" i="19"/>
  <c r="BG51" i="19" s="1"/>
  <c r="CH51" i="19" s="1"/>
  <c r="BC56" i="19"/>
  <c r="CD56" i="19" s="1"/>
  <c r="DE56" i="19" s="1"/>
  <c r="AY58" i="19"/>
  <c r="BZ58" i="19" s="1"/>
  <c r="DA58" i="19" s="1"/>
  <c r="AM60" i="19"/>
  <c r="BN60" i="19" s="1"/>
  <c r="CO60" i="19" s="1"/>
  <c r="AU63" i="19"/>
  <c r="BV63" i="19" s="1"/>
  <c r="CW63" i="19" s="1"/>
  <c r="AP64" i="19"/>
  <c r="BQ64" i="19" s="1"/>
  <c r="CR64" i="19" s="1"/>
  <c r="AO64" i="19"/>
  <c r="BP64" i="19" s="1"/>
  <c r="CQ64" i="19" s="1"/>
  <c r="BA64" i="19"/>
  <c r="CB64" i="19" s="1"/>
  <c r="DC64" i="19" s="1"/>
  <c r="AL64" i="19"/>
  <c r="BM64" i="19" s="1"/>
  <c r="CN64" i="19" s="1"/>
  <c r="BC24" i="19"/>
  <c r="CD24" i="19" s="1"/>
  <c r="DE24" i="19" s="1"/>
  <c r="AO38" i="19"/>
  <c r="BP38" i="19" s="1"/>
  <c r="CQ38" i="19" s="1"/>
  <c r="AK39" i="19"/>
  <c r="BL39" i="19" s="1"/>
  <c r="CM39" i="19" s="1"/>
  <c r="AU64" i="19"/>
  <c r="BV64" i="19" s="1"/>
  <c r="CW64" i="19" s="1"/>
  <c r="AM77" i="19"/>
  <c r="BN77" i="19" s="1"/>
  <c r="CO77" i="19" s="1"/>
  <c r="AG76" i="19"/>
  <c r="BH76" i="19" s="1"/>
  <c r="CI76" i="19" s="1"/>
  <c r="AM93" i="19"/>
  <c r="BN93" i="19" s="1"/>
  <c r="CO93" i="19" s="1"/>
  <c r="AG106" i="19"/>
  <c r="BH106" i="19" s="1"/>
  <c r="CI106" i="19" s="1"/>
  <c r="AW106" i="19"/>
  <c r="BX106" i="19" s="1"/>
  <c r="CY106" i="19" s="1"/>
  <c r="AH67" i="19"/>
  <c r="BI67" i="19" s="1"/>
  <c r="CJ67" i="19" s="1"/>
  <c r="AQ81" i="19"/>
  <c r="BR81" i="19" s="1"/>
  <c r="CS81" i="19" s="1"/>
  <c r="BE82" i="19"/>
  <c r="CF82" i="19" s="1"/>
  <c r="DG82" i="19" s="1"/>
  <c r="AM92" i="19"/>
  <c r="BN92" i="19" s="1"/>
  <c r="CO92" i="19" s="1"/>
  <c r="AI106" i="19"/>
  <c r="BJ106" i="19" s="1"/>
  <c r="CK106" i="19" s="1"/>
  <c r="AY106" i="19"/>
  <c r="BZ106" i="19" s="1"/>
  <c r="DA106" i="19" s="1"/>
  <c r="AH68" i="19"/>
  <c r="BI68" i="19" s="1"/>
  <c r="CJ68" i="19" s="1"/>
  <c r="AL81" i="19"/>
  <c r="BM81" i="19" s="1"/>
  <c r="CN81" i="19" s="1"/>
  <c r="AU90" i="19"/>
  <c r="BV90" i="19" s="1"/>
  <c r="CW90" i="19" s="1"/>
  <c r="AF97" i="19"/>
  <c r="BG97" i="19" s="1"/>
  <c r="CH97" i="19" s="1"/>
  <c r="AJ106" i="19"/>
  <c r="BK106" i="19" s="1"/>
  <c r="CL106" i="19" s="1"/>
  <c r="AR106" i="19"/>
  <c r="BS106" i="19" s="1"/>
  <c r="CT106" i="19" s="1"/>
  <c r="AH76" i="19"/>
  <c r="BI76" i="19" s="1"/>
  <c r="CJ76" i="19" s="1"/>
  <c r="AO95" i="19"/>
  <c r="BP95" i="19" s="1"/>
  <c r="CQ95" i="19" s="1"/>
  <c r="AF99" i="19"/>
  <c r="BG99" i="19" s="1"/>
  <c r="CH99" i="19" s="1"/>
  <c r="AW64" i="19"/>
  <c r="BX64" i="19" s="1"/>
  <c r="CY64" i="19" s="1"/>
  <c r="AF74" i="19"/>
  <c r="BG74" i="19" s="1"/>
  <c r="CH74" i="19" s="1"/>
  <c r="AF75" i="19"/>
  <c r="BG75" i="19" s="1"/>
  <c r="CH75" i="19" s="1"/>
  <c r="BB77" i="19"/>
  <c r="CC77" i="19" s="1"/>
  <c r="DD77" i="19" s="1"/>
  <c r="AN81" i="19"/>
  <c r="BO81" i="19" s="1"/>
  <c r="CP81" i="19" s="1"/>
  <c r="AM84" i="19"/>
  <c r="BN84" i="19" s="1"/>
  <c r="CO84" i="19" s="1"/>
  <c r="AT88" i="19"/>
  <c r="BU88" i="19" s="1"/>
  <c r="CV88" i="19" s="1"/>
  <c r="AT106" i="19"/>
  <c r="BU106" i="19" s="1"/>
  <c r="CV106" i="19" s="1"/>
  <c r="AJ74" i="19"/>
  <c r="BK74" i="19" s="1"/>
  <c r="CL74" i="19" s="1"/>
  <c r="AZ79" i="19"/>
  <c r="CA79" i="19" s="1"/>
  <c r="DB79" i="19" s="1"/>
  <c r="AZ80" i="19"/>
  <c r="CA80" i="19" s="1"/>
  <c r="DB80" i="19" s="1"/>
  <c r="AG94" i="19"/>
  <c r="BH94" i="19" s="1"/>
  <c r="CI94" i="19" s="1"/>
  <c r="AM106" i="19"/>
  <c r="BN106" i="19" s="1"/>
  <c r="CO106" i="19" s="1"/>
  <c r="BV9" i="19"/>
  <c r="CW9" i="19" s="1"/>
  <c r="CU4" i="19"/>
  <c r="CU3" i="19" s="1"/>
  <c r="AE7" i="20" s="1" a="1"/>
  <c r="AE7" i="20" s="1"/>
  <c r="BT6" i="19"/>
  <c r="BT4" i="19" s="1"/>
  <c r="BZ9" i="19"/>
  <c r="DA9" i="19" s="1"/>
  <c r="AF10" i="19"/>
  <c r="BG10" i="19" s="1"/>
  <c r="CH10" i="19" s="1"/>
  <c r="AZ14" i="19"/>
  <c r="CA14" i="19" s="1"/>
  <c r="DB14" i="19" s="1"/>
  <c r="AZ15" i="19"/>
  <c r="CA15" i="19" s="1"/>
  <c r="DB15" i="19" s="1"/>
  <c r="AJ15" i="19"/>
  <c r="BK15" i="19" s="1"/>
  <c r="CL15" i="19" s="1"/>
  <c r="BA49" i="19"/>
  <c r="CB49" i="19" s="1"/>
  <c r="DC49" i="19" s="1"/>
  <c r="AJ49" i="19"/>
  <c r="BK49" i="19" s="1"/>
  <c r="CL49" i="19" s="1"/>
  <c r="BC49" i="19"/>
  <c r="CD49" i="19" s="1"/>
  <c r="DE49" i="19" s="1"/>
  <c r="CD11" i="19"/>
  <c r="DE11" i="19" s="1"/>
  <c r="BA18" i="19"/>
  <c r="AZ18" i="19"/>
  <c r="CA18" i="19" s="1"/>
  <c r="DB18" i="19" s="1"/>
  <c r="AG18" i="19"/>
  <c r="BH18" i="19" s="1"/>
  <c r="CI18" i="19" s="1"/>
  <c r="AO18" i="19"/>
  <c r="BP18" i="19" s="1"/>
  <c r="CQ18" i="19" s="1"/>
  <c r="AK19" i="19"/>
  <c r="BL19" i="19" s="1"/>
  <c r="CM19" i="19" s="1"/>
  <c r="AN20" i="19"/>
  <c r="BO20" i="19" s="1"/>
  <c r="CP20" i="19" s="1"/>
  <c r="AO22" i="19"/>
  <c r="BP22" i="19" s="1"/>
  <c r="CQ22" i="19" s="1"/>
  <c r="BC22" i="19"/>
  <c r="CD22" i="19" s="1"/>
  <c r="DE22" i="19" s="1"/>
  <c r="AZ13" i="19"/>
  <c r="CA13" i="19" s="1"/>
  <c r="DB13" i="19" s="1"/>
  <c r="AJ13" i="19"/>
  <c r="BK13" i="19" s="1"/>
  <c r="CL13" i="19" s="1"/>
  <c r="BI10" i="19"/>
  <c r="CJ10" i="19" s="1"/>
  <c r="AJ12" i="19"/>
  <c r="BK12" i="19" s="1"/>
  <c r="CL12" i="19" s="1"/>
  <c r="AO20" i="19"/>
  <c r="BP20" i="19" s="1"/>
  <c r="CQ20" i="19" s="1"/>
  <c r="BA21" i="19"/>
  <c r="CB21" i="19" s="1"/>
  <c r="DC21" i="19" s="1"/>
  <c r="AO21" i="19"/>
  <c r="BP21" i="19" s="1"/>
  <c r="CQ21" i="19" s="1"/>
  <c r="AZ27" i="19"/>
  <c r="CA27" i="19" s="1"/>
  <c r="DB27" i="19" s="1"/>
  <c r="AJ27" i="19"/>
  <c r="BK27" i="19" s="1"/>
  <c r="CL27" i="19" s="1"/>
  <c r="AF29" i="19"/>
  <c r="BG29" i="19" s="1"/>
  <c r="CH29" i="19" s="1"/>
  <c r="AU29" i="19"/>
  <c r="BV29" i="19" s="1"/>
  <c r="CW29" i="19" s="1"/>
  <c r="AJ9" i="19"/>
  <c r="AZ9" i="19"/>
  <c r="BJ9" i="19"/>
  <c r="CK9" i="19" s="1"/>
  <c r="AF9" i="19"/>
  <c r="AJ10" i="19"/>
  <c r="BK10" i="19" s="1"/>
  <c r="CL10" i="19" s="1"/>
  <c r="AZ10" i="19"/>
  <c r="CA10" i="19" s="1"/>
  <c r="DB10" i="19" s="1"/>
  <c r="AF14" i="19"/>
  <c r="BG14" i="19" s="1"/>
  <c r="CH14" i="19" s="1"/>
  <c r="AU14" i="19"/>
  <c r="BV14" i="19" s="1"/>
  <c r="CW14" i="19" s="1"/>
  <c r="AO19" i="19"/>
  <c r="BP19" i="19" s="1"/>
  <c r="CQ19" i="19" s="1"/>
  <c r="BA20" i="19"/>
  <c r="CB20" i="19" s="1"/>
  <c r="DC20" i="19" s="1"/>
  <c r="AZ22" i="19"/>
  <c r="CA22" i="19" s="1"/>
  <c r="DB22" i="19" s="1"/>
  <c r="AU31" i="19"/>
  <c r="BV31" i="19" s="1"/>
  <c r="CW31" i="19" s="1"/>
  <c r="AZ31" i="19"/>
  <c r="CA31" i="19" s="1"/>
  <c r="DB31" i="19" s="1"/>
  <c r="AJ31" i="19"/>
  <c r="BK31" i="19" s="1"/>
  <c r="CL31" i="19" s="1"/>
  <c r="AO40" i="19"/>
  <c r="BP40" i="19" s="1"/>
  <c r="CQ40" i="19" s="1"/>
  <c r="BC40" i="19"/>
  <c r="CD40" i="19" s="1"/>
  <c r="DE40" i="19" s="1"/>
  <c r="AU11" i="19"/>
  <c r="BV11" i="19" s="1"/>
  <c r="CW11" i="19" s="1"/>
  <c r="AU13" i="19"/>
  <c r="BV13" i="19" s="1"/>
  <c r="CW13" i="19" s="1"/>
  <c r="AZ24" i="19"/>
  <c r="CA24" i="19" s="1"/>
  <c r="DB24" i="19" s="1"/>
  <c r="AN24" i="19"/>
  <c r="BO24" i="19" s="1"/>
  <c r="CP24" i="19" s="1"/>
  <c r="BA24" i="19"/>
  <c r="CB24" i="19" s="1"/>
  <c r="DC24" i="19" s="1"/>
  <c r="AG24" i="19"/>
  <c r="BH24" i="19" s="1"/>
  <c r="CI24" i="19" s="1"/>
  <c r="AO24" i="19"/>
  <c r="BP24" i="19" s="1"/>
  <c r="CQ24" i="19" s="1"/>
  <c r="AU12" i="19"/>
  <c r="BV12" i="19" s="1"/>
  <c r="CW12" i="19" s="1"/>
  <c r="BM12" i="19"/>
  <c r="CN12" i="19" s="1"/>
  <c r="AG17" i="19"/>
  <c r="AO17" i="19"/>
  <c r="AK18" i="19"/>
  <c r="BL18" i="19" s="1"/>
  <c r="CM18" i="19" s="1"/>
  <c r="AK20" i="19"/>
  <c r="BL20" i="19" s="1"/>
  <c r="CM20" i="19" s="1"/>
  <c r="BC20" i="19"/>
  <c r="CD20" i="19" s="1"/>
  <c r="DE20" i="19" s="1"/>
  <c r="AZ23" i="19"/>
  <c r="CA23" i="19" s="1"/>
  <c r="DB23" i="19" s="1"/>
  <c r="AG23" i="19"/>
  <c r="BH23" i="19" s="1"/>
  <c r="CI23" i="19" s="1"/>
  <c r="AL24" i="19"/>
  <c r="BM24" i="19" s="1"/>
  <c r="CN24" i="19" s="1"/>
  <c r="BY10" i="19"/>
  <c r="CZ10" i="19" s="1"/>
  <c r="AF13" i="19"/>
  <c r="BG13" i="19" s="1"/>
  <c r="CH13" i="19" s="1"/>
  <c r="AZ16" i="19"/>
  <c r="CA16" i="19" s="1"/>
  <c r="DB16" i="19" s="1"/>
  <c r="AJ16" i="19"/>
  <c r="BK16" i="19" s="1"/>
  <c r="CL16" i="19" s="1"/>
  <c r="AF16" i="19"/>
  <c r="BG16" i="19" s="1"/>
  <c r="CH16" i="19" s="1"/>
  <c r="AU16" i="19"/>
  <c r="BV16" i="19" s="1"/>
  <c r="CW16" i="19" s="1"/>
  <c r="AZ19" i="19"/>
  <c r="CA19" i="19" s="1"/>
  <c r="DB19" i="19" s="1"/>
  <c r="AG19" i="19"/>
  <c r="BH19" i="19" s="1"/>
  <c r="CI19" i="19" s="1"/>
  <c r="AN21" i="19"/>
  <c r="BO21" i="19" s="1"/>
  <c r="CP21" i="19" s="1"/>
  <c r="AZ29" i="19"/>
  <c r="CA29" i="19" s="1"/>
  <c r="DB29" i="19" s="1"/>
  <c r="BC34" i="19"/>
  <c r="CD34" i="19" s="1"/>
  <c r="DE34" i="19" s="1"/>
  <c r="AK34" i="19"/>
  <c r="BL34" i="19" s="1"/>
  <c r="CM34" i="19" s="1"/>
  <c r="AZ32" i="19"/>
  <c r="CA32" i="19" s="1"/>
  <c r="DB32" i="19" s="1"/>
  <c r="AG20" i="19"/>
  <c r="BH20" i="19" s="1"/>
  <c r="CI20" i="19" s="1"/>
  <c r="AL21" i="19"/>
  <c r="BM21" i="19" s="1"/>
  <c r="CN21" i="19" s="1"/>
  <c r="AZ21" i="19"/>
  <c r="CA21" i="19" s="1"/>
  <c r="DB21" i="19" s="1"/>
  <c r="BA22" i="19"/>
  <c r="CB22" i="19" s="1"/>
  <c r="DC22" i="19" s="1"/>
  <c r="AN22" i="19"/>
  <c r="BO22" i="19" s="1"/>
  <c r="CP22" i="19" s="1"/>
  <c r="AL22" i="19"/>
  <c r="BM22" i="19" s="1"/>
  <c r="CN22" i="19" s="1"/>
  <c r="AU25" i="19"/>
  <c r="BV25" i="19" s="1"/>
  <c r="CW25" i="19" s="1"/>
  <c r="AZ25" i="19"/>
  <c r="CA25" i="19" s="1"/>
  <c r="DB25" i="19" s="1"/>
  <c r="AF30" i="19"/>
  <c r="BG30" i="19" s="1"/>
  <c r="CH30" i="19" s="1"/>
  <c r="AU30" i="19"/>
  <c r="BV30" i="19" s="1"/>
  <c r="CW30" i="19" s="1"/>
  <c r="AZ30" i="19"/>
  <c r="CA30" i="19" s="1"/>
  <c r="DB30" i="19" s="1"/>
  <c r="AJ30" i="19"/>
  <c r="BK30" i="19" s="1"/>
  <c r="CL30" i="19" s="1"/>
  <c r="AZ20" i="19"/>
  <c r="CA20" i="19" s="1"/>
  <c r="DB20" i="19" s="1"/>
  <c r="AN23" i="19"/>
  <c r="BO23" i="19" s="1"/>
  <c r="CP23" i="19" s="1"/>
  <c r="AL23" i="19"/>
  <c r="BM23" i="19" s="1"/>
  <c r="CN23" i="19" s="1"/>
  <c r="AZ34" i="19"/>
  <c r="CA34" i="19" s="1"/>
  <c r="DB34" i="19" s="1"/>
  <c r="BA36" i="19"/>
  <c r="CB36" i="19" s="1"/>
  <c r="DC36" i="19" s="1"/>
  <c r="AK36" i="19"/>
  <c r="BL36" i="19" s="1"/>
  <c r="CM36" i="19" s="1"/>
  <c r="AO36" i="19"/>
  <c r="BP36" i="19" s="1"/>
  <c r="CQ36" i="19" s="1"/>
  <c r="AN36" i="19"/>
  <c r="BO36" i="19" s="1"/>
  <c r="CP36" i="19" s="1"/>
  <c r="BC36" i="19"/>
  <c r="CD36" i="19" s="1"/>
  <c r="DE36" i="19" s="1"/>
  <c r="AL36" i="19"/>
  <c r="BM36" i="19" s="1"/>
  <c r="CN36" i="19" s="1"/>
  <c r="AZ36" i="19"/>
  <c r="CA36" i="19" s="1"/>
  <c r="DB36" i="19" s="1"/>
  <c r="AL17" i="19"/>
  <c r="BM17" i="19" s="1"/>
  <c r="CN17" i="19" s="1"/>
  <c r="AZ17" i="19"/>
  <c r="CA17" i="19" s="1"/>
  <c r="DB17" i="19" s="1"/>
  <c r="AN18" i="19"/>
  <c r="BO18" i="19" s="1"/>
  <c r="CP18" i="19" s="1"/>
  <c r="AL18" i="19"/>
  <c r="BM18" i="19" s="1"/>
  <c r="CN18" i="19" s="1"/>
  <c r="AN19" i="19"/>
  <c r="BO19" i="19" s="1"/>
  <c r="CP19" i="19" s="1"/>
  <c r="AK22" i="19"/>
  <c r="BL22" i="19" s="1"/>
  <c r="CM22" i="19" s="1"/>
  <c r="AK23" i="19"/>
  <c r="BL23" i="19" s="1"/>
  <c r="CM23" i="19" s="1"/>
  <c r="BC23" i="19"/>
  <c r="CD23" i="19" s="1"/>
  <c r="DE23" i="19" s="1"/>
  <c r="AF26" i="19"/>
  <c r="BG26" i="19" s="1"/>
  <c r="CH26" i="19" s="1"/>
  <c r="AU26" i="19"/>
  <c r="BV26" i="19" s="1"/>
  <c r="CW26" i="19" s="1"/>
  <c r="AZ26" i="19"/>
  <c r="CA26" i="19" s="1"/>
  <c r="DB26" i="19" s="1"/>
  <c r="AJ26" i="19"/>
  <c r="BK26" i="19" s="1"/>
  <c r="CL26" i="19" s="1"/>
  <c r="AF27" i="19"/>
  <c r="BG27" i="19" s="1"/>
  <c r="CH27" i="19" s="1"/>
  <c r="AF31" i="19"/>
  <c r="BG31" i="19" s="1"/>
  <c r="CH31" i="19" s="1"/>
  <c r="AN34" i="19"/>
  <c r="BO34" i="19" s="1"/>
  <c r="CP34" i="19" s="1"/>
  <c r="AK35" i="19"/>
  <c r="BL35" i="19" s="1"/>
  <c r="CM35" i="19" s="1"/>
  <c r="AZ35" i="19"/>
  <c r="CA35" i="19" s="1"/>
  <c r="DB35" i="19" s="1"/>
  <c r="AG36" i="19"/>
  <c r="BH36" i="19" s="1"/>
  <c r="CI36" i="19" s="1"/>
  <c r="AL49" i="19"/>
  <c r="BM49" i="19" s="1"/>
  <c r="CN49" i="19" s="1"/>
  <c r="AZ28" i="19"/>
  <c r="CA28" i="19" s="1"/>
  <c r="DB28" i="19" s="1"/>
  <c r="AJ28" i="19"/>
  <c r="BK28" i="19" s="1"/>
  <c r="CL28" i="19" s="1"/>
  <c r="AF28" i="19"/>
  <c r="BG28" i="19" s="1"/>
  <c r="CH28" i="19" s="1"/>
  <c r="AU28" i="19"/>
  <c r="BV28" i="19" s="1"/>
  <c r="CW28" i="19" s="1"/>
  <c r="AO37" i="19"/>
  <c r="BP37" i="19" s="1"/>
  <c r="CQ37" i="19" s="1"/>
  <c r="AG37" i="19"/>
  <c r="BH37" i="19" s="1"/>
  <c r="CI37" i="19" s="1"/>
  <c r="AN37" i="19"/>
  <c r="BO37" i="19" s="1"/>
  <c r="CP37" i="19" s="1"/>
  <c r="AL37" i="19"/>
  <c r="BM37" i="19" s="1"/>
  <c r="CN37" i="19" s="1"/>
  <c r="AK37" i="19"/>
  <c r="BL37" i="19" s="1"/>
  <c r="CM37" i="19" s="1"/>
  <c r="AO55" i="19"/>
  <c r="BP55" i="19" s="1"/>
  <c r="CQ55" i="19" s="1"/>
  <c r="AN55" i="19"/>
  <c r="BO55" i="19" s="1"/>
  <c r="CP55" i="19" s="1"/>
  <c r="AK55" i="19"/>
  <c r="BL55" i="19" s="1"/>
  <c r="CM55" i="19" s="1"/>
  <c r="BA55" i="19"/>
  <c r="CB55" i="19" s="1"/>
  <c r="DC55" i="19" s="1"/>
  <c r="AG55" i="19"/>
  <c r="BH55" i="19" s="1"/>
  <c r="CI55" i="19" s="1"/>
  <c r="AU32" i="19"/>
  <c r="BV32" i="19" s="1"/>
  <c r="CW32" i="19" s="1"/>
  <c r="AG33" i="19"/>
  <c r="BH33" i="19" s="1"/>
  <c r="CI33" i="19" s="1"/>
  <c r="AO33" i="19"/>
  <c r="BP33" i="19" s="1"/>
  <c r="CQ33" i="19" s="1"/>
  <c r="BA34" i="19"/>
  <c r="CB34" i="19" s="1"/>
  <c r="DC34" i="19" s="1"/>
  <c r="AN35" i="19"/>
  <c r="BO35" i="19" s="1"/>
  <c r="CP35" i="19" s="1"/>
  <c r="AN38" i="19"/>
  <c r="BO38" i="19" s="1"/>
  <c r="CP38" i="19" s="1"/>
  <c r="AZ39" i="19"/>
  <c r="CA39" i="19" s="1"/>
  <c r="DB39" i="19" s="1"/>
  <c r="AO39" i="19"/>
  <c r="BP39" i="19" s="1"/>
  <c r="CQ39" i="19" s="1"/>
  <c r="AG39" i="19"/>
  <c r="BH39" i="19" s="1"/>
  <c r="CI39" i="19" s="1"/>
  <c r="AL39" i="19"/>
  <c r="BM39" i="19" s="1"/>
  <c r="CN39" i="19" s="1"/>
  <c r="AL40" i="19"/>
  <c r="BM40" i="19" s="1"/>
  <c r="CN40" i="19" s="1"/>
  <c r="BA40" i="19"/>
  <c r="CB40" i="19" s="1"/>
  <c r="DC40" i="19" s="1"/>
  <c r="AK40" i="19"/>
  <c r="BL40" i="19" s="1"/>
  <c r="CM40" i="19" s="1"/>
  <c r="AN40" i="19"/>
  <c r="BO40" i="19" s="1"/>
  <c r="CP40" i="19" s="1"/>
  <c r="AP43" i="19"/>
  <c r="BQ43" i="19" s="1"/>
  <c r="CR43" i="19" s="1"/>
  <c r="AG43" i="19"/>
  <c r="BH43" i="19" s="1"/>
  <c r="CI43" i="19" s="1"/>
  <c r="AN43" i="19"/>
  <c r="BO43" i="19" s="1"/>
  <c r="CP43" i="19" s="1"/>
  <c r="BC45" i="19"/>
  <c r="CD45" i="19" s="1"/>
  <c r="DE45" i="19" s="1"/>
  <c r="BA48" i="19"/>
  <c r="CB48" i="19" s="1"/>
  <c r="DC48" i="19" s="1"/>
  <c r="AN48" i="19"/>
  <c r="BO48" i="19" s="1"/>
  <c r="CP48" i="19" s="1"/>
  <c r="AL48" i="19"/>
  <c r="BM48" i="19" s="1"/>
  <c r="CN48" i="19" s="1"/>
  <c r="AG48" i="19"/>
  <c r="BH48" i="19" s="1"/>
  <c r="CI48" i="19" s="1"/>
  <c r="AX48" i="19"/>
  <c r="BY48" i="19" s="1"/>
  <c r="CZ48" i="19" s="1"/>
  <c r="AO48" i="19"/>
  <c r="BP48" i="19" s="1"/>
  <c r="CQ48" i="19" s="1"/>
  <c r="AF32" i="19"/>
  <c r="BG32" i="19" s="1"/>
  <c r="CH32" i="19" s="1"/>
  <c r="BC33" i="19"/>
  <c r="CD33" i="19" s="1"/>
  <c r="DE33" i="19" s="1"/>
  <c r="AZ33" i="19"/>
  <c r="CA33" i="19" s="1"/>
  <c r="DB33" i="19" s="1"/>
  <c r="AO34" i="19"/>
  <c r="BP34" i="19" s="1"/>
  <c r="CQ34" i="19" s="1"/>
  <c r="AG34" i="19"/>
  <c r="BH34" i="19" s="1"/>
  <c r="CI34" i="19" s="1"/>
  <c r="AL34" i="19"/>
  <c r="BM34" i="19" s="1"/>
  <c r="CN34" i="19" s="1"/>
  <c r="BA35" i="19"/>
  <c r="CB35" i="19" s="1"/>
  <c r="DC35" i="19" s="1"/>
  <c r="AO49" i="19"/>
  <c r="BP49" i="19" s="1"/>
  <c r="CQ49" i="19" s="1"/>
  <c r="AZ45" i="19"/>
  <c r="CA45" i="19" s="1"/>
  <c r="DB45" i="19" s="1"/>
  <c r="AO45" i="19"/>
  <c r="BP45" i="19" s="1"/>
  <c r="CQ45" i="19" s="1"/>
  <c r="AF53" i="19"/>
  <c r="BG53" i="19" s="1"/>
  <c r="CH53" i="19" s="1"/>
  <c r="AZ53" i="19"/>
  <c r="CA53" i="19" s="1"/>
  <c r="DB53" i="19" s="1"/>
  <c r="AJ29" i="19"/>
  <c r="BK29" i="19" s="1"/>
  <c r="CL29" i="19" s="1"/>
  <c r="BA33" i="19"/>
  <c r="CB33" i="19" s="1"/>
  <c r="DC33" i="19" s="1"/>
  <c r="AL35" i="19"/>
  <c r="BM35" i="19" s="1"/>
  <c r="CN35" i="19" s="1"/>
  <c r="BC35" i="19"/>
  <c r="CD35" i="19" s="1"/>
  <c r="DE35" i="19" s="1"/>
  <c r="BA39" i="19"/>
  <c r="CB39" i="19" s="1"/>
  <c r="DC39" i="19" s="1"/>
  <c r="AO44" i="19"/>
  <c r="BP44" i="19" s="1"/>
  <c r="CQ44" i="19" s="1"/>
  <c r="BA44" i="19"/>
  <c r="CB44" i="19" s="1"/>
  <c r="DC44" i="19" s="1"/>
  <c r="AL47" i="19"/>
  <c r="BM47" i="19" s="1"/>
  <c r="CN47" i="19" s="1"/>
  <c r="AX47" i="19"/>
  <c r="BY47" i="19" s="1"/>
  <c r="CZ47" i="19" s="1"/>
  <c r="AG47" i="19"/>
  <c r="BH47" i="19" s="1"/>
  <c r="CI47" i="19" s="1"/>
  <c r="AO47" i="19"/>
  <c r="BP47" i="19" s="1"/>
  <c r="CQ47" i="19" s="1"/>
  <c r="AN47" i="19"/>
  <c r="BO47" i="19" s="1"/>
  <c r="CP47" i="19" s="1"/>
  <c r="BC47" i="19"/>
  <c r="CD47" i="19" s="1"/>
  <c r="DE47" i="19" s="1"/>
  <c r="AU47" i="19"/>
  <c r="BV47" i="19" s="1"/>
  <c r="CW47" i="19" s="1"/>
  <c r="BA47" i="19"/>
  <c r="CB47" i="19" s="1"/>
  <c r="DC47" i="19" s="1"/>
  <c r="AU48" i="19"/>
  <c r="BV48" i="19" s="1"/>
  <c r="CW48" i="19" s="1"/>
  <c r="AM41" i="19"/>
  <c r="BN41" i="19" s="1"/>
  <c r="CO41" i="19" s="1"/>
  <c r="AZ46" i="19"/>
  <c r="CA46" i="19" s="1"/>
  <c r="DB46" i="19" s="1"/>
  <c r="AJ46" i="19"/>
  <c r="BK46" i="19" s="1"/>
  <c r="CL46" i="19" s="1"/>
  <c r="AX46" i="19"/>
  <c r="BY46" i="19" s="1"/>
  <c r="CZ46" i="19" s="1"/>
  <c r="AP46" i="19"/>
  <c r="BQ46" i="19" s="1"/>
  <c r="CR46" i="19" s="1"/>
  <c r="AH46" i="19"/>
  <c r="BI46" i="19" s="1"/>
  <c r="CJ46" i="19" s="1"/>
  <c r="AV46" i="19"/>
  <c r="BW46" i="19" s="1"/>
  <c r="CX46" i="19" s="1"/>
  <c r="AU46" i="19"/>
  <c r="BV46" i="19" s="1"/>
  <c r="CW46" i="19" s="1"/>
  <c r="AL46" i="19"/>
  <c r="BM46" i="19" s="1"/>
  <c r="CN46" i="19" s="1"/>
  <c r="AT46" i="19"/>
  <c r="BU46" i="19" s="1"/>
  <c r="CV46" i="19" s="1"/>
  <c r="AK46" i="19"/>
  <c r="BL46" i="19" s="1"/>
  <c r="CM46" i="19" s="1"/>
  <c r="BC46" i="19"/>
  <c r="CD46" i="19" s="1"/>
  <c r="DE46" i="19" s="1"/>
  <c r="AG46" i="19"/>
  <c r="BH46" i="19" s="1"/>
  <c r="CI46" i="19" s="1"/>
  <c r="AO46" i="19"/>
  <c r="BP46" i="19" s="1"/>
  <c r="CQ46" i="19" s="1"/>
  <c r="AG50" i="19"/>
  <c r="BH50" i="19" s="1"/>
  <c r="CI50" i="19" s="1"/>
  <c r="AJ32" i="19"/>
  <c r="BK32" i="19" s="1"/>
  <c r="CL32" i="19" s="1"/>
  <c r="AL33" i="19"/>
  <c r="BM33" i="19" s="1"/>
  <c r="CN33" i="19" s="1"/>
  <c r="AO35" i="19"/>
  <c r="BP35" i="19" s="1"/>
  <c r="CQ35" i="19" s="1"/>
  <c r="BC37" i="19"/>
  <c r="CD37" i="19" s="1"/>
  <c r="DE37" i="19" s="1"/>
  <c r="AZ37" i="19"/>
  <c r="CA37" i="19" s="1"/>
  <c r="DB37" i="19" s="1"/>
  <c r="BC39" i="19"/>
  <c r="CD39" i="19" s="1"/>
  <c r="DE39" i="19" s="1"/>
  <c r="AG40" i="19"/>
  <c r="BH40" i="19" s="1"/>
  <c r="CI40" i="19" s="1"/>
  <c r="AZ40" i="19"/>
  <c r="CA40" i="19" s="1"/>
  <c r="DB40" i="19" s="1"/>
  <c r="AU45" i="19"/>
  <c r="BV45" i="19" s="1"/>
  <c r="CW45" i="19" s="1"/>
  <c r="BA46" i="19"/>
  <c r="CB46" i="19" s="1"/>
  <c r="DC46" i="19" s="1"/>
  <c r="AL61" i="19"/>
  <c r="BM61" i="19" s="1"/>
  <c r="CN61" i="19" s="1"/>
  <c r="BA61" i="19"/>
  <c r="CB61" i="19" s="1"/>
  <c r="DC61" i="19" s="1"/>
  <c r="AK61" i="19"/>
  <c r="BL61" i="19" s="1"/>
  <c r="CM61" i="19" s="1"/>
  <c r="AP61" i="19"/>
  <c r="BQ61" i="19" s="1"/>
  <c r="CR61" i="19" s="1"/>
  <c r="AQ61" i="19"/>
  <c r="AO61" i="19"/>
  <c r="BP61" i="19" s="1"/>
  <c r="CQ61" i="19" s="1"/>
  <c r="AN61" i="19"/>
  <c r="BO61" i="19" s="1"/>
  <c r="CP61" i="19" s="1"/>
  <c r="AR42" i="19"/>
  <c r="BS42" i="19" s="1"/>
  <c r="CT42" i="19" s="1"/>
  <c r="AJ42" i="19"/>
  <c r="BK42" i="19" s="1"/>
  <c r="CL42" i="19" s="1"/>
  <c r="AH42" i="19"/>
  <c r="BI42" i="19" s="1"/>
  <c r="CJ42" i="19" s="1"/>
  <c r="AL43" i="19"/>
  <c r="BM43" i="19" s="1"/>
  <c r="CN43" i="19" s="1"/>
  <c r="AN44" i="19"/>
  <c r="BO44" i="19" s="1"/>
  <c r="CP44" i="19" s="1"/>
  <c r="AL44" i="19"/>
  <c r="BM44" i="19" s="1"/>
  <c r="CN44" i="19" s="1"/>
  <c r="AJ45" i="19"/>
  <c r="BK45" i="19" s="1"/>
  <c r="CL45" i="19" s="1"/>
  <c r="AT45" i="19"/>
  <c r="AK49" i="19"/>
  <c r="BL49" i="19" s="1"/>
  <c r="CM49" i="19" s="1"/>
  <c r="AI58" i="19"/>
  <c r="BJ58" i="19" s="1"/>
  <c r="CK58" i="19" s="1"/>
  <c r="AQ63" i="19"/>
  <c r="BR63" i="19" s="1"/>
  <c r="CS63" i="19" s="1"/>
  <c r="AR63" i="19"/>
  <c r="BS63" i="19" s="1"/>
  <c r="CT63" i="19" s="1"/>
  <c r="BA63" i="19"/>
  <c r="CB63" i="19" s="1"/>
  <c r="DC63" i="19" s="1"/>
  <c r="AN63" i="19"/>
  <c r="BO63" i="19" s="1"/>
  <c r="CP63" i="19" s="1"/>
  <c r="AV63" i="19"/>
  <c r="BW63" i="19" s="1"/>
  <c r="CX63" i="19" s="1"/>
  <c r="AJ63" i="19"/>
  <c r="BK63" i="19" s="1"/>
  <c r="CL63" i="19" s="1"/>
  <c r="AL38" i="19"/>
  <c r="BM38" i="19" s="1"/>
  <c r="CN38" i="19" s="1"/>
  <c r="AJ41" i="19"/>
  <c r="BK41" i="19" s="1"/>
  <c r="CL41" i="19" s="1"/>
  <c r="AI42" i="19"/>
  <c r="BJ42" i="19" s="1"/>
  <c r="CK42" i="19" s="1"/>
  <c r="BA42" i="19"/>
  <c r="CB42" i="19" s="1"/>
  <c r="DC42" i="19" s="1"/>
  <c r="AK43" i="19"/>
  <c r="BL43" i="19" s="1"/>
  <c r="CM43" i="19" s="1"/>
  <c r="AK44" i="19"/>
  <c r="BL44" i="19" s="1"/>
  <c r="CM44" i="19" s="1"/>
  <c r="AL45" i="19"/>
  <c r="BM45" i="19" s="1"/>
  <c r="CN45" i="19" s="1"/>
  <c r="AM49" i="19"/>
  <c r="BN49" i="19" s="1"/>
  <c r="CO49" i="19" s="1"/>
  <c r="AF52" i="19"/>
  <c r="BG52" i="19" s="1"/>
  <c r="CH52" i="19" s="1"/>
  <c r="AZ54" i="19"/>
  <c r="CA54" i="19" s="1"/>
  <c r="DB54" i="19" s="1"/>
  <c r="BC55" i="19"/>
  <c r="CD55" i="19" s="1"/>
  <c r="DE55" i="19" s="1"/>
  <c r="AM55" i="19"/>
  <c r="BN55" i="19" s="1"/>
  <c r="CO55" i="19" s="1"/>
  <c r="AL55" i="19"/>
  <c r="BM55" i="19" s="1"/>
  <c r="CN55" i="19" s="1"/>
  <c r="AJ55" i="19"/>
  <c r="BK55" i="19" s="1"/>
  <c r="CL55" i="19" s="1"/>
  <c r="AH55" i="19"/>
  <c r="BI55" i="19" s="1"/>
  <c r="CJ55" i="19" s="1"/>
  <c r="AN56" i="19"/>
  <c r="BO56" i="19" s="1"/>
  <c r="CP56" i="19" s="1"/>
  <c r="BD57" i="19"/>
  <c r="AM58" i="19"/>
  <c r="BN58" i="19" s="1"/>
  <c r="CO58" i="19" s="1"/>
  <c r="AM59" i="19"/>
  <c r="BN59" i="19" s="1"/>
  <c r="CO59" i="19" s="1"/>
  <c r="AJ59" i="19"/>
  <c r="BK59" i="19" s="1"/>
  <c r="CL59" i="19" s="1"/>
  <c r="AI59" i="19"/>
  <c r="BJ59" i="19" s="1"/>
  <c r="CK59" i="19" s="1"/>
  <c r="AH59" i="19"/>
  <c r="BI59" i="19" s="1"/>
  <c r="CJ59" i="19" s="1"/>
  <c r="AG61" i="19"/>
  <c r="BH61" i="19" s="1"/>
  <c r="CI61" i="19" s="1"/>
  <c r="AK70" i="19"/>
  <c r="BL70" i="19" s="1"/>
  <c r="CM70" i="19" s="1"/>
  <c r="AJ70" i="19"/>
  <c r="BK70" i="19" s="1"/>
  <c r="CL70" i="19" s="1"/>
  <c r="AM70" i="19"/>
  <c r="BN70" i="19" s="1"/>
  <c r="CO70" i="19" s="1"/>
  <c r="AK42" i="19"/>
  <c r="BL42" i="19" s="1"/>
  <c r="CM42" i="19" s="1"/>
  <c r="AZ52" i="19"/>
  <c r="CA52" i="19" s="1"/>
  <c r="DB52" i="19" s="1"/>
  <c r="AO56" i="19"/>
  <c r="BP56" i="19" s="1"/>
  <c r="CQ56" i="19" s="1"/>
  <c r="AG56" i="19"/>
  <c r="BH56" i="19" s="1"/>
  <c r="CI56" i="19" s="1"/>
  <c r="AX45" i="19"/>
  <c r="BY45" i="19" s="1"/>
  <c r="CZ45" i="19" s="1"/>
  <c r="AP45" i="19"/>
  <c r="BQ45" i="19" s="1"/>
  <c r="CR45" i="19" s="1"/>
  <c r="AH45" i="19"/>
  <c r="BI45" i="19" s="1"/>
  <c r="CJ45" i="19" s="1"/>
  <c r="AV45" i="19"/>
  <c r="AN45" i="19"/>
  <c r="BO45" i="19" s="1"/>
  <c r="CP45" i="19" s="1"/>
  <c r="AH49" i="19"/>
  <c r="BI49" i="19" s="1"/>
  <c r="CJ49" i="19" s="1"/>
  <c r="AN49" i="19"/>
  <c r="BO49" i="19" s="1"/>
  <c r="CP49" i="19" s="1"/>
  <c r="AF54" i="19"/>
  <c r="BG54" i="19" s="1"/>
  <c r="CH54" i="19" s="1"/>
  <c r="AR58" i="19"/>
  <c r="BS58" i="19" s="1"/>
  <c r="CT58" i="19" s="1"/>
  <c r="AG38" i="19"/>
  <c r="BH38" i="19" s="1"/>
  <c r="CI38" i="19" s="1"/>
  <c r="AM42" i="19"/>
  <c r="BN42" i="19" s="1"/>
  <c r="CO42" i="19" s="1"/>
  <c r="AO43" i="19"/>
  <c r="BP43" i="19" s="1"/>
  <c r="CQ43" i="19" s="1"/>
  <c r="AP44" i="19"/>
  <c r="BQ44" i="19" s="1"/>
  <c r="CR44" i="19" s="1"/>
  <c r="BA45" i="19"/>
  <c r="CB45" i="19" s="1"/>
  <c r="DC45" i="19" s="1"/>
  <c r="AG49" i="19"/>
  <c r="BH49" i="19" s="1"/>
  <c r="CI49" i="19" s="1"/>
  <c r="AT58" i="19"/>
  <c r="BU58" i="19" s="1"/>
  <c r="CV58" i="19" s="1"/>
  <c r="AO65" i="19"/>
  <c r="BP65" i="19" s="1"/>
  <c r="CQ65" i="19" s="1"/>
  <c r="AN65" i="19"/>
  <c r="BO65" i="19" s="1"/>
  <c r="CP65" i="19" s="1"/>
  <c r="AG44" i="19"/>
  <c r="BH44" i="19" s="1"/>
  <c r="CI44" i="19" s="1"/>
  <c r="AG45" i="19"/>
  <c r="BH45" i="19" s="1"/>
  <c r="CI45" i="19" s="1"/>
  <c r="AR45" i="19"/>
  <c r="BS45" i="19" s="1"/>
  <c r="CT45" i="19" s="1"/>
  <c r="AZ51" i="19"/>
  <c r="CA51" i="19" s="1"/>
  <c r="DB51" i="19" s="1"/>
  <c r="AU58" i="19"/>
  <c r="BV58" i="19" s="1"/>
  <c r="CW58" i="19" s="1"/>
  <c r="BA58" i="19"/>
  <c r="CB58" i="19" s="1"/>
  <c r="DC58" i="19" s="1"/>
  <c r="AN58" i="19"/>
  <c r="BO58" i="19" s="1"/>
  <c r="CP58" i="19" s="1"/>
  <c r="AV58" i="19"/>
  <c r="BW58" i="19" s="1"/>
  <c r="CX58" i="19" s="1"/>
  <c r="AJ60" i="19"/>
  <c r="BK60" i="19" s="1"/>
  <c r="CL60" i="19" s="1"/>
  <c r="AR60" i="19"/>
  <c r="BS60" i="19" s="1"/>
  <c r="CT60" i="19" s="1"/>
  <c r="AN62" i="19"/>
  <c r="BO62" i="19" s="1"/>
  <c r="CP62" i="19" s="1"/>
  <c r="BB65" i="19"/>
  <c r="CC65" i="19" s="1"/>
  <c r="DD65" i="19" s="1"/>
  <c r="AL65" i="19"/>
  <c r="BM65" i="19" s="1"/>
  <c r="CN65" i="19" s="1"/>
  <c r="BA65" i="19"/>
  <c r="CB65" i="19" s="1"/>
  <c r="DC65" i="19" s="1"/>
  <c r="AK65" i="19"/>
  <c r="BL65" i="19" s="1"/>
  <c r="CM65" i="19" s="1"/>
  <c r="AX65" i="19"/>
  <c r="BY65" i="19" s="1"/>
  <c r="CZ65" i="19" s="1"/>
  <c r="AK56" i="19"/>
  <c r="BL56" i="19" s="1"/>
  <c r="CM56" i="19" s="1"/>
  <c r="BA56" i="19"/>
  <c r="CB56" i="19" s="1"/>
  <c r="DC56" i="19" s="1"/>
  <c r="AG58" i="19"/>
  <c r="BH58" i="19" s="1"/>
  <c r="CI58" i="19" s="1"/>
  <c r="AO58" i="19"/>
  <c r="BP58" i="19" s="1"/>
  <c r="CQ58" i="19" s="1"/>
  <c r="AW58" i="19"/>
  <c r="BX58" i="19" s="1"/>
  <c r="CY58" i="19" s="1"/>
  <c r="AL62" i="19"/>
  <c r="BM62" i="19" s="1"/>
  <c r="CN62" i="19" s="1"/>
  <c r="AK63" i="19"/>
  <c r="BL63" i="19" s="1"/>
  <c r="CM63" i="19" s="1"/>
  <c r="AY63" i="19"/>
  <c r="BZ63" i="19" s="1"/>
  <c r="DA63" i="19" s="1"/>
  <c r="AG64" i="19"/>
  <c r="BH64" i="19" s="1"/>
  <c r="CI64" i="19" s="1"/>
  <c r="AL56" i="19"/>
  <c r="BM56" i="19" s="1"/>
  <c r="CN56" i="19" s="1"/>
  <c r="AH58" i="19"/>
  <c r="BI58" i="19" s="1"/>
  <c r="CJ58" i="19" s="1"/>
  <c r="AP58" i="19"/>
  <c r="BQ58" i="19" s="1"/>
  <c r="CR58" i="19" s="1"/>
  <c r="AX58" i="19"/>
  <c r="BY58" i="19" s="1"/>
  <c r="CZ58" i="19" s="1"/>
  <c r="AT64" i="19"/>
  <c r="BU64" i="19" s="1"/>
  <c r="CV64" i="19" s="1"/>
  <c r="AG65" i="19"/>
  <c r="BH65" i="19" s="1"/>
  <c r="CI65" i="19" s="1"/>
  <c r="AQ65" i="19"/>
  <c r="BR65" i="19" s="1"/>
  <c r="CS65" i="19" s="1"/>
  <c r="AX66" i="19"/>
  <c r="BY66" i="19" s="1"/>
  <c r="CZ66" i="19" s="1"/>
  <c r="AO66" i="19"/>
  <c r="BP66" i="19" s="1"/>
  <c r="CQ66" i="19" s="1"/>
  <c r="AG66" i="19"/>
  <c r="BH66" i="19" s="1"/>
  <c r="CI66" i="19" s="1"/>
  <c r="BA66" i="19"/>
  <c r="CB66" i="19" s="1"/>
  <c r="DC66" i="19" s="1"/>
  <c r="AK66" i="19"/>
  <c r="BL66" i="19" s="1"/>
  <c r="CM66" i="19" s="1"/>
  <c r="AG69" i="19"/>
  <c r="BH69" i="19" s="1"/>
  <c r="CI69" i="19" s="1"/>
  <c r="AJ58" i="19"/>
  <c r="BK58" i="19" s="1"/>
  <c r="CL58" i="19" s="1"/>
  <c r="AG62" i="19"/>
  <c r="BH62" i="19" s="1"/>
  <c r="CI62" i="19" s="1"/>
  <c r="AP62" i="19"/>
  <c r="BQ62" i="19" s="1"/>
  <c r="CR62" i="19" s="1"/>
  <c r="AW63" i="19"/>
  <c r="BX63" i="19" s="1"/>
  <c r="CY63" i="19" s="1"/>
  <c r="AK64" i="19"/>
  <c r="BL64" i="19" s="1"/>
  <c r="CM64" i="19" s="1"/>
  <c r="AR64" i="19"/>
  <c r="BS64" i="19" s="1"/>
  <c r="CT64" i="19" s="1"/>
  <c r="AJ64" i="19"/>
  <c r="BK64" i="19" s="1"/>
  <c r="CL64" i="19" s="1"/>
  <c r="AY64" i="19"/>
  <c r="BZ64" i="19" s="1"/>
  <c r="DA64" i="19" s="1"/>
  <c r="AQ64" i="19"/>
  <c r="BR64" i="19" s="1"/>
  <c r="CS64" i="19" s="1"/>
  <c r="AV64" i="19"/>
  <c r="BW64" i="19" s="1"/>
  <c r="CX64" i="19" s="1"/>
  <c r="AN64" i="19"/>
  <c r="BO64" i="19" s="1"/>
  <c r="CP64" i="19" s="1"/>
  <c r="AG71" i="19"/>
  <c r="BH71" i="19" s="1"/>
  <c r="CI71" i="19" s="1"/>
  <c r="AK58" i="19"/>
  <c r="BL58" i="19" s="1"/>
  <c r="CM58" i="19" s="1"/>
  <c r="AX63" i="19"/>
  <c r="BY63" i="19" s="1"/>
  <c r="CZ63" i="19" s="1"/>
  <c r="AP63" i="19"/>
  <c r="BQ63" i="19" s="1"/>
  <c r="CR63" i="19" s="1"/>
  <c r="AL63" i="19"/>
  <c r="BM63" i="19" s="1"/>
  <c r="CN63" i="19" s="1"/>
  <c r="BA70" i="19"/>
  <c r="CB70" i="19" s="1"/>
  <c r="DC70" i="19" s="1"/>
  <c r="AT63" i="19"/>
  <c r="BU63" i="19" s="1"/>
  <c r="CV63" i="19" s="1"/>
  <c r="BB63" i="19"/>
  <c r="AN70" i="19"/>
  <c r="BO70" i="19" s="1"/>
  <c r="CP70" i="19" s="1"/>
  <c r="AO70" i="19"/>
  <c r="BP70" i="19" s="1"/>
  <c r="CQ70" i="19" s="1"/>
  <c r="AL66" i="19"/>
  <c r="BM66" i="19" s="1"/>
  <c r="CN66" i="19" s="1"/>
  <c r="BB66" i="19"/>
  <c r="CC66" i="19" s="1"/>
  <c r="DD66" i="19" s="1"/>
  <c r="AM69" i="19"/>
  <c r="BN69" i="19" s="1"/>
  <c r="CO69" i="19" s="1"/>
  <c r="AF70" i="19"/>
  <c r="BG70" i="19" s="1"/>
  <c r="CH70" i="19" s="1"/>
  <c r="AL77" i="19"/>
  <c r="BM77" i="19" s="1"/>
  <c r="CN77" i="19" s="1"/>
  <c r="BA77" i="19"/>
  <c r="CB77" i="19" s="1"/>
  <c r="DC77" i="19" s="1"/>
  <c r="AZ77" i="19"/>
  <c r="CA77" i="19" s="1"/>
  <c r="DB77" i="19" s="1"/>
  <c r="AQ77" i="19"/>
  <c r="BR77" i="19" s="1"/>
  <c r="CS77" i="19" s="1"/>
  <c r="AN77" i="19"/>
  <c r="BO77" i="19" s="1"/>
  <c r="CP77" i="19" s="1"/>
  <c r="BB83" i="19"/>
  <c r="CC83" i="19" s="1"/>
  <c r="DD83" i="19" s="1"/>
  <c r="AR83" i="19"/>
  <c r="BS83" i="19" s="1"/>
  <c r="CT83" i="19" s="1"/>
  <c r="AH83" i="19"/>
  <c r="BI83" i="19" s="1"/>
  <c r="CJ83" i="19" s="1"/>
  <c r="AQ83" i="19"/>
  <c r="BR83" i="19" s="1"/>
  <c r="CS83" i="19" s="1"/>
  <c r="AU83" i="19"/>
  <c r="BV83" i="19" s="1"/>
  <c r="CW83" i="19" s="1"/>
  <c r="AL83" i="19"/>
  <c r="BM83" i="19" s="1"/>
  <c r="CN83" i="19" s="1"/>
  <c r="AK83" i="19"/>
  <c r="BL83" i="19" s="1"/>
  <c r="CM83" i="19" s="1"/>
  <c r="AG63" i="19"/>
  <c r="BH63" i="19" s="1"/>
  <c r="CI63" i="19" s="1"/>
  <c r="AO63" i="19"/>
  <c r="BP63" i="19" s="1"/>
  <c r="CQ63" i="19" s="1"/>
  <c r="AU66" i="19"/>
  <c r="BV66" i="19" s="1"/>
  <c r="CW66" i="19" s="1"/>
  <c r="AM68" i="19"/>
  <c r="BN68" i="19" s="1"/>
  <c r="CO68" i="19" s="1"/>
  <c r="AG70" i="19"/>
  <c r="BH70" i="19" s="1"/>
  <c r="CI70" i="19" s="1"/>
  <c r="AZ70" i="19"/>
  <c r="CA70" i="19" s="1"/>
  <c r="DB70" i="19" s="1"/>
  <c r="BB70" i="19"/>
  <c r="CC70" i="19" s="1"/>
  <c r="DD70" i="19" s="1"/>
  <c r="AL70" i="19"/>
  <c r="BM70" i="19" s="1"/>
  <c r="CN70" i="19" s="1"/>
  <c r="AQ70" i="19"/>
  <c r="BR70" i="19" s="1"/>
  <c r="CS70" i="19" s="1"/>
  <c r="AH70" i="19"/>
  <c r="BI70" i="19" s="1"/>
  <c r="CJ70" i="19" s="1"/>
  <c r="AG73" i="19"/>
  <c r="BH73" i="19" s="1"/>
  <c r="CI73" i="19" s="1"/>
  <c r="AM73" i="19"/>
  <c r="BN73" i="19" s="1"/>
  <c r="CO73" i="19" s="1"/>
  <c r="AM80" i="19"/>
  <c r="BN80" i="19" s="1"/>
  <c r="CO80" i="19" s="1"/>
  <c r="AR85" i="19"/>
  <c r="BS85" i="19" s="1"/>
  <c r="CT85" i="19" s="1"/>
  <c r="AJ85" i="19"/>
  <c r="BK85" i="19" s="1"/>
  <c r="CL85" i="19" s="1"/>
  <c r="AI85" i="19"/>
  <c r="BJ85" i="19" s="1"/>
  <c r="CK85" i="19" s="1"/>
  <c r="AO87" i="19"/>
  <c r="BP87" i="19" s="1"/>
  <c r="CQ87" i="19" s="1"/>
  <c r="AG87" i="19"/>
  <c r="BH87" i="19" s="1"/>
  <c r="CI87" i="19" s="1"/>
  <c r="AN87" i="19"/>
  <c r="BO87" i="19" s="1"/>
  <c r="CP87" i="19" s="1"/>
  <c r="AQ87" i="19"/>
  <c r="BR87" i="19" s="1"/>
  <c r="CS87" i="19" s="1"/>
  <c r="AP87" i="19"/>
  <c r="BQ87" i="19" s="1"/>
  <c r="CR87" i="19" s="1"/>
  <c r="AL87" i="19"/>
  <c r="BM87" i="19" s="1"/>
  <c r="CN87" i="19" s="1"/>
  <c r="AK87" i="19"/>
  <c r="BL87" i="19" s="1"/>
  <c r="CM87" i="19" s="1"/>
  <c r="AG80" i="19"/>
  <c r="BH80" i="19" s="1"/>
  <c r="CI80" i="19" s="1"/>
  <c r="AZ75" i="19"/>
  <c r="CA75" i="19" s="1"/>
  <c r="DB75" i="19" s="1"/>
  <c r="AZ78" i="19"/>
  <c r="CA78" i="19" s="1"/>
  <c r="DB78" i="19" s="1"/>
  <c r="AH80" i="19"/>
  <c r="BI80" i="19" s="1"/>
  <c r="CJ80" i="19" s="1"/>
  <c r="AL86" i="19"/>
  <c r="BM86" i="19" s="1"/>
  <c r="CN86" i="19" s="1"/>
  <c r="AQ86" i="19"/>
  <c r="BR86" i="19" s="1"/>
  <c r="CS86" i="19" s="1"/>
  <c r="AP86" i="19"/>
  <c r="BQ86" i="19" s="1"/>
  <c r="CR86" i="19" s="1"/>
  <c r="AG86" i="19"/>
  <c r="BH86" i="19" s="1"/>
  <c r="CI86" i="19" s="1"/>
  <c r="AO86" i="19"/>
  <c r="BP86" i="19" s="1"/>
  <c r="CQ86" i="19" s="1"/>
  <c r="AN86" i="19"/>
  <c r="BO86" i="19" s="1"/>
  <c r="CP86" i="19" s="1"/>
  <c r="AK86" i="19"/>
  <c r="BL86" i="19" s="1"/>
  <c r="CM86" i="19" s="1"/>
  <c r="AM76" i="19"/>
  <c r="BN76" i="19" s="1"/>
  <c r="CO76" i="19" s="1"/>
  <c r="BA83" i="19"/>
  <c r="CB83" i="19" s="1"/>
  <c r="DC83" i="19" s="1"/>
  <c r="AK77" i="19"/>
  <c r="BL77" i="19" s="1"/>
  <c r="CM77" i="19" s="1"/>
  <c r="AO77" i="19"/>
  <c r="BP77" i="19" s="1"/>
  <c r="CQ77" i="19" s="1"/>
  <c r="AG77" i="19"/>
  <c r="BH77" i="19" s="1"/>
  <c r="CI77" i="19" s="1"/>
  <c r="AG85" i="19"/>
  <c r="BH85" i="19" s="1"/>
  <c r="CI85" i="19" s="1"/>
  <c r="AH85" i="19"/>
  <c r="BI85" i="19" s="1"/>
  <c r="CJ85" i="19" s="1"/>
  <c r="BA87" i="19"/>
  <c r="CB87" i="19" s="1"/>
  <c r="DC87" i="19" s="1"/>
  <c r="AZ88" i="19"/>
  <c r="CA88" i="19" s="1"/>
  <c r="DB88" i="19" s="1"/>
  <c r="AR88" i="19"/>
  <c r="BS88" i="19" s="1"/>
  <c r="CT88" i="19" s="1"/>
  <c r="AY88" i="19"/>
  <c r="BZ88" i="19" s="1"/>
  <c r="DA88" i="19" s="1"/>
  <c r="AQ88" i="19"/>
  <c r="BR88" i="19" s="1"/>
  <c r="CS88" i="19" s="1"/>
  <c r="AX88" i="19"/>
  <c r="BY88" i="19" s="1"/>
  <c r="CZ88" i="19" s="1"/>
  <c r="AP88" i="19"/>
  <c r="BQ88" i="19" s="1"/>
  <c r="CR88" i="19" s="1"/>
  <c r="AG81" i="19"/>
  <c r="BH81" i="19" s="1"/>
  <c r="CI81" i="19" s="1"/>
  <c r="AO81" i="19"/>
  <c r="BP81" i="19" s="1"/>
  <c r="CQ81" i="19" s="1"/>
  <c r="BD82" i="19"/>
  <c r="CE82" i="19" s="1"/>
  <c r="DF82" i="19" s="1"/>
  <c r="AM83" i="19"/>
  <c r="BN83" i="19" s="1"/>
  <c r="CO83" i="19" s="1"/>
  <c r="AY83" i="19"/>
  <c r="BZ83" i="19" s="1"/>
  <c r="DA83" i="19" s="1"/>
  <c r="AG84" i="19"/>
  <c r="BH84" i="19" s="1"/>
  <c r="CI84" i="19" s="1"/>
  <c r="AI84" i="19"/>
  <c r="BJ84" i="19" s="1"/>
  <c r="CK84" i="19" s="1"/>
  <c r="AH84" i="19"/>
  <c r="BI84" i="19" s="1"/>
  <c r="CJ84" i="19" s="1"/>
  <c r="AK88" i="19"/>
  <c r="BL88" i="19" s="1"/>
  <c r="CM88" i="19" s="1"/>
  <c r="AV88" i="19"/>
  <c r="BW88" i="19" s="1"/>
  <c r="CX88" i="19" s="1"/>
  <c r="AH81" i="19"/>
  <c r="BI81" i="19" s="1"/>
  <c r="CJ81" i="19" s="1"/>
  <c r="AP83" i="19"/>
  <c r="BQ83" i="19" s="1"/>
  <c r="CR83" i="19" s="1"/>
  <c r="AJ84" i="19"/>
  <c r="BK84" i="19" s="1"/>
  <c r="CL84" i="19" s="1"/>
  <c r="AL88" i="19"/>
  <c r="BM88" i="19" s="1"/>
  <c r="CN88" i="19" s="1"/>
  <c r="AW88" i="19"/>
  <c r="BX88" i="19" s="1"/>
  <c r="CY88" i="19" s="1"/>
  <c r="BA88" i="19"/>
  <c r="CB88" i="19" s="1"/>
  <c r="DC88" i="19" s="1"/>
  <c r="AU89" i="19"/>
  <c r="BV89" i="19" s="1"/>
  <c r="CW89" i="19" s="1"/>
  <c r="AW83" i="19"/>
  <c r="BX83" i="19" s="1"/>
  <c r="CY83" i="19" s="1"/>
  <c r="AO83" i="19"/>
  <c r="BP83" i="19" s="1"/>
  <c r="CQ83" i="19" s="1"/>
  <c r="AG83" i="19"/>
  <c r="BH83" i="19" s="1"/>
  <c r="CI83" i="19" s="1"/>
  <c r="AV83" i="19"/>
  <c r="BW83" i="19" s="1"/>
  <c r="CX83" i="19" s="1"/>
  <c r="AN83" i="19"/>
  <c r="BO83" i="19" s="1"/>
  <c r="CP83" i="19" s="1"/>
  <c r="AN88" i="19"/>
  <c r="BO88" i="19" s="1"/>
  <c r="CP88" i="19" s="1"/>
  <c r="BB88" i="19"/>
  <c r="CC88" i="19" s="1"/>
  <c r="DD88" i="19" s="1"/>
  <c r="AI83" i="19"/>
  <c r="BJ83" i="19" s="1"/>
  <c r="CK83" i="19" s="1"/>
  <c r="AG88" i="19"/>
  <c r="BH88" i="19" s="1"/>
  <c r="CI88" i="19" s="1"/>
  <c r="AO88" i="19"/>
  <c r="BP88" i="19" s="1"/>
  <c r="CQ88" i="19" s="1"/>
  <c r="AZ89" i="19"/>
  <c r="CA89" i="19" s="1"/>
  <c r="DB89" i="19" s="1"/>
  <c r="AV89" i="19"/>
  <c r="BW89" i="19" s="1"/>
  <c r="CX89" i="19" s="1"/>
  <c r="AJ89" i="19"/>
  <c r="BK89" i="19" s="1"/>
  <c r="CL89" i="19" s="1"/>
  <c r="BB90" i="19"/>
  <c r="CC90" i="19" s="1"/>
  <c r="DD90" i="19" s="1"/>
  <c r="AY90" i="19"/>
  <c r="BZ90" i="19" s="1"/>
  <c r="DA90" i="19" s="1"/>
  <c r="AW90" i="19"/>
  <c r="BX90" i="19" s="1"/>
  <c r="CY90" i="19" s="1"/>
  <c r="BB95" i="19"/>
  <c r="CC95" i="19" s="1"/>
  <c r="DD95" i="19" s="1"/>
  <c r="AL95" i="19"/>
  <c r="BM95" i="19" s="1"/>
  <c r="CN95" i="19" s="1"/>
  <c r="AK95" i="19"/>
  <c r="BL95" i="19" s="1"/>
  <c r="CM95" i="19" s="1"/>
  <c r="AJ83" i="19"/>
  <c r="BK83" i="19" s="1"/>
  <c r="CL83" i="19" s="1"/>
  <c r="AT83" i="19"/>
  <c r="BU83" i="19" s="1"/>
  <c r="CV83" i="19" s="1"/>
  <c r="AH93" i="19"/>
  <c r="BI93" i="19" s="1"/>
  <c r="CJ93" i="19" s="1"/>
  <c r="BB94" i="19"/>
  <c r="CC94" i="19" s="1"/>
  <c r="DD94" i="19" s="1"/>
  <c r="AK94" i="19"/>
  <c r="BL94" i="19" s="1"/>
  <c r="CM94" i="19" s="1"/>
  <c r="AN94" i="19"/>
  <c r="BO94" i="19" s="1"/>
  <c r="CP94" i="19" s="1"/>
  <c r="AZ96" i="19"/>
  <c r="CA96" i="19" s="1"/>
  <c r="DB96" i="19" s="1"/>
  <c r="AF96" i="19"/>
  <c r="BG96" i="19" s="1"/>
  <c r="CH96" i="19" s="1"/>
  <c r="AH98" i="19"/>
  <c r="BI98" i="19" s="1"/>
  <c r="CJ98" i="19" s="1"/>
  <c r="AG98" i="19"/>
  <c r="BH98" i="19" s="1"/>
  <c r="CI98" i="19" s="1"/>
  <c r="AM101" i="19"/>
  <c r="BN101" i="19" s="1"/>
  <c r="CO101" i="19" s="1"/>
  <c r="AY89" i="19"/>
  <c r="BZ89" i="19" s="1"/>
  <c r="DA89" i="19" s="1"/>
  <c r="AQ89" i="19"/>
  <c r="BR89" i="19" s="1"/>
  <c r="CS89" i="19" s="1"/>
  <c r="AX89" i="19"/>
  <c r="BY89" i="19" s="1"/>
  <c r="CZ89" i="19" s="1"/>
  <c r="AP89" i="19"/>
  <c r="BQ89" i="19" s="1"/>
  <c r="CR89" i="19" s="1"/>
  <c r="BB89" i="19"/>
  <c r="CC89" i="19" s="1"/>
  <c r="DD89" i="19" s="1"/>
  <c r="AT89" i="19"/>
  <c r="BU89" i="19" s="1"/>
  <c r="CV89" i="19" s="1"/>
  <c r="AL89" i="19"/>
  <c r="BM89" i="19" s="1"/>
  <c r="CN89" i="19" s="1"/>
  <c r="AZ99" i="19"/>
  <c r="CA99" i="19" s="1"/>
  <c r="DB99" i="19" s="1"/>
  <c r="AJ99" i="19"/>
  <c r="BK99" i="19" s="1"/>
  <c r="CL99" i="19" s="1"/>
  <c r="AN89" i="19"/>
  <c r="BO89" i="19" s="1"/>
  <c r="CP89" i="19" s="1"/>
  <c r="BA89" i="19"/>
  <c r="CB89" i="19" s="1"/>
  <c r="DC89" i="19" s="1"/>
  <c r="AO94" i="19"/>
  <c r="BP94" i="19" s="1"/>
  <c r="CQ94" i="19" s="1"/>
  <c r="AN95" i="19"/>
  <c r="BO95" i="19" s="1"/>
  <c r="CP95" i="19" s="1"/>
  <c r="AZ97" i="19"/>
  <c r="CA97" i="19" s="1"/>
  <c r="DB97" i="19" s="1"/>
  <c r="AO98" i="19"/>
  <c r="BP98" i="19" s="1"/>
  <c r="CQ98" i="19" s="1"/>
  <c r="AO89" i="19"/>
  <c r="BP89" i="19" s="1"/>
  <c r="CQ89" i="19" s="1"/>
  <c r="AG95" i="19"/>
  <c r="BH95" i="19" s="1"/>
  <c r="CI95" i="19" s="1"/>
  <c r="AG89" i="19"/>
  <c r="BH89" i="19" s="1"/>
  <c r="CI89" i="19" s="1"/>
  <c r="AM91" i="19"/>
  <c r="BN91" i="19" s="1"/>
  <c r="CO91" i="19" s="1"/>
  <c r="AH91" i="19"/>
  <c r="BI91" i="19" s="1"/>
  <c r="CJ91" i="19" s="1"/>
  <c r="AF98" i="19"/>
  <c r="BG98" i="19" s="1"/>
  <c r="CH98" i="19" s="1"/>
  <c r="AK98" i="19"/>
  <c r="BL98" i="19" s="1"/>
  <c r="CM98" i="19" s="1"/>
  <c r="AK101" i="19"/>
  <c r="BL101" i="19" s="1"/>
  <c r="CM101" i="19" s="1"/>
  <c r="AZ98" i="19"/>
  <c r="CA98" i="19" s="1"/>
  <c r="DB98" i="19" s="1"/>
  <c r="AZ100" i="19"/>
  <c r="CA100" i="19" s="1"/>
  <c r="DB100" i="19" s="1"/>
  <c r="AF100" i="19"/>
  <c r="BG100" i="19" s="1"/>
  <c r="CH100" i="19" s="1"/>
  <c r="BB101" i="19"/>
  <c r="CC101" i="19" s="1"/>
  <c r="DD101" i="19" s="1"/>
  <c r="AJ98" i="19"/>
  <c r="BK98" i="19" s="1"/>
  <c r="CL98" i="19" s="1"/>
  <c r="AM103" i="19"/>
  <c r="BN103" i="19" s="1"/>
  <c r="CO103" i="19" s="1"/>
  <c r="AM104" i="19"/>
  <c r="BN104" i="19" s="1"/>
  <c r="CO104" i="19" s="1"/>
  <c r="AL98" i="19"/>
  <c r="BM98" i="19" s="1"/>
  <c r="CN98" i="19" s="1"/>
  <c r="BB98" i="19"/>
  <c r="CC98" i="19" s="1"/>
  <c r="DD98" i="19" s="1"/>
  <c r="AL101" i="19"/>
  <c r="BM101" i="19" s="1"/>
  <c r="CN101" i="19" s="1"/>
  <c r="AO101" i="19"/>
  <c r="BP101" i="19" s="1"/>
  <c r="CQ101" i="19" s="1"/>
  <c r="AG101" i="19"/>
  <c r="BH101" i="19" s="1"/>
  <c r="CI101" i="19" s="1"/>
  <c r="AN101" i="19"/>
  <c r="BO101" i="19" s="1"/>
  <c r="CP101" i="19" s="1"/>
  <c r="BE105" i="19"/>
  <c r="BD105" i="19"/>
  <c r="CE105" i="19" s="1"/>
  <c r="DF105" i="19" s="1"/>
  <c r="AH101" i="19"/>
  <c r="BI101" i="19" s="1"/>
  <c r="CJ101" i="19" s="1"/>
  <c r="AA3" i="21"/>
  <c r="AA11" i="21" a="1"/>
  <c r="AA11" i="21" s="1"/>
  <c r="AA10" i="21" a="1"/>
  <c r="AA10" i="21" s="1"/>
  <c r="AA9" i="21" a="1"/>
  <c r="AA9" i="21" s="1"/>
  <c r="AA7" i="21" a="1"/>
  <c r="AA7" i="21" s="1"/>
  <c r="AA6" i="21" a="1"/>
  <c r="AA6" i="21" s="1"/>
  <c r="AA5" i="21" a="1"/>
  <c r="AA5" i="21" s="1"/>
  <c r="AA8" i="21" a="1"/>
  <c r="AA8" i="21" s="1"/>
  <c r="A11" i="21" a="1"/>
  <c r="A11" i="21" s="1"/>
  <c r="A5" i="21" a="1"/>
  <c r="A5" i="21" s="1"/>
  <c r="A4" i="21" a="1"/>
  <c r="A4" i="21" s="1"/>
  <c r="A10" i="21" a="1"/>
  <c r="A10" i="21" s="1"/>
  <c r="A9" i="21" a="1"/>
  <c r="A9" i="21" s="1"/>
  <c r="A8" i="21" a="1"/>
  <c r="A8" i="21" s="1"/>
  <c r="A7" i="21" a="1"/>
  <c r="A7" i="21" s="1"/>
  <c r="A6" i="21" a="1"/>
  <c r="A6" i="21" s="1"/>
  <c r="I18" i="2"/>
  <c r="E1" i="19"/>
  <c r="EJ1" i="19"/>
  <c r="I15" i="2"/>
  <c r="I20" i="2"/>
  <c r="DI1" i="19"/>
  <c r="CH1" i="19"/>
  <c r="HK1" i="19"/>
  <c r="I24" i="2"/>
  <c r="BG1" i="19"/>
  <c r="AF1" i="19"/>
  <c r="GX1" i="19"/>
  <c r="BE6" i="19" l="1"/>
  <c r="CF6" i="19" s="1"/>
  <c r="BR61" i="19"/>
  <c r="CS61" i="19" s="1"/>
  <c r="AQ6" i="19"/>
  <c r="AR6" i="19"/>
  <c r="AK6" i="19"/>
  <c r="AJ6" i="19"/>
  <c r="BK9" i="19"/>
  <c r="CL9" i="19" s="1"/>
  <c r="AN6" i="19"/>
  <c r="AY6" i="19"/>
  <c r="AL6" i="19"/>
  <c r="AW6" i="19"/>
  <c r="BW45" i="19"/>
  <c r="CX45" i="19" s="1"/>
  <c r="AV6" i="19"/>
  <c r="AM6" i="19"/>
  <c r="CC63" i="19"/>
  <c r="DD63" i="19" s="1"/>
  <c r="BB6" i="19"/>
  <c r="CE57" i="19"/>
  <c r="DF57" i="19" s="1"/>
  <c r="BD6" i="19"/>
  <c r="BP17" i="19"/>
  <c r="CQ17" i="19" s="1"/>
  <c r="AO6" i="19"/>
  <c r="BG9" i="19"/>
  <c r="CH9" i="19" s="1"/>
  <c r="AF6" i="19"/>
  <c r="AX6" i="19"/>
  <c r="BC6" i="19"/>
  <c r="BU45" i="19"/>
  <c r="CV45" i="19" s="1"/>
  <c r="AT6" i="19"/>
  <c r="BH17" i="19"/>
  <c r="CI17" i="19" s="1"/>
  <c r="AG6" i="19"/>
  <c r="AP6" i="19"/>
  <c r="AI6" i="19"/>
  <c r="CF105" i="19"/>
  <c r="AZ6" i="19"/>
  <c r="CA9" i="19"/>
  <c r="DB9" i="19" s="1"/>
  <c r="AH6" i="19"/>
  <c r="BA6" i="19"/>
  <c r="CB18" i="19"/>
  <c r="DC18" i="19" s="1"/>
  <c r="AU6" i="19"/>
  <c r="BE4" i="19" l="1"/>
  <c r="BE3" i="19" s="1"/>
  <c r="AI5" i="23" s="1" a="1"/>
  <c r="AI5" i="23" s="1"/>
  <c r="DG6" i="19"/>
  <c r="BZ6" i="19"/>
  <c r="BZ4" i="19" s="1"/>
  <c r="DA6" i="19"/>
  <c r="AY4" i="19"/>
  <c r="AY3" i="19" s="1"/>
  <c r="AF8" i="23" s="1" a="1"/>
  <c r="AF8" i="23" s="1"/>
  <c r="DE6" i="19"/>
  <c r="BC4" i="19"/>
  <c r="BC3" i="19" s="1"/>
  <c r="AH5" i="23" s="1" a="1"/>
  <c r="AH5" i="23" s="1"/>
  <c r="CD6" i="19"/>
  <c r="CD4" i="19" s="1"/>
  <c r="DD6" i="19"/>
  <c r="BB4" i="19"/>
  <c r="BB3" i="19" s="1"/>
  <c r="AH4" i="23" s="1" a="1"/>
  <c r="AH4" i="23" s="1"/>
  <c r="CC6" i="19"/>
  <c r="CC4" i="19" s="1"/>
  <c r="CP6" i="19"/>
  <c r="AN4" i="19"/>
  <c r="AN3" i="19" s="1"/>
  <c r="AD5" i="23" s="1" a="1"/>
  <c r="AD5" i="23" s="1"/>
  <c r="BO6" i="19"/>
  <c r="BO4" i="19" s="1"/>
  <c r="CA6" i="19"/>
  <c r="CA4" i="19" s="1"/>
  <c r="DB6" i="19"/>
  <c r="AZ4" i="19"/>
  <c r="AZ3" i="19" s="1"/>
  <c r="AG4" i="23" s="1" a="1"/>
  <c r="AG4" i="23" s="1"/>
  <c r="CW6" i="19"/>
  <c r="AU4" i="19"/>
  <c r="AU3" i="19" s="1"/>
  <c r="AF4" i="23" s="1" a="1"/>
  <c r="AF4" i="23" s="1"/>
  <c r="BV6" i="19"/>
  <c r="BV4" i="19" s="1"/>
  <c r="CK6" i="19"/>
  <c r="AI4" i="19"/>
  <c r="AI3" i="19" s="1"/>
  <c r="AB5" i="23" s="1" a="1"/>
  <c r="AB5" i="23" s="1"/>
  <c r="BJ6" i="19"/>
  <c r="BJ4" i="19" s="1"/>
  <c r="CH6" i="19"/>
  <c r="AF4" i="19"/>
  <c r="AF3" i="19" s="1"/>
  <c r="AA4" i="23" s="1" a="1"/>
  <c r="AA4" i="23" s="1"/>
  <c r="BG6" i="19"/>
  <c r="BG4" i="19" s="1"/>
  <c r="CO6" i="19"/>
  <c r="AM4" i="19"/>
  <c r="AM3" i="19" s="1"/>
  <c r="AD4" i="23" s="1" a="1"/>
  <c r="AD4" i="23" s="1"/>
  <c r="BN6" i="19"/>
  <c r="BN4" i="19" s="1"/>
  <c r="CL6" i="19"/>
  <c r="AJ4" i="19"/>
  <c r="AJ3" i="19" s="1"/>
  <c r="AB6" i="23" s="1" a="1"/>
  <c r="AB6" i="23" s="1"/>
  <c r="BK6" i="19"/>
  <c r="BK4" i="19" s="1"/>
  <c r="DG105" i="19"/>
  <c r="DG4" i="19" s="1"/>
  <c r="DG3" i="19" s="1"/>
  <c r="AI5" i="20" s="1" a="1"/>
  <c r="AI5" i="20" s="1"/>
  <c r="CF4" i="19"/>
  <c r="BQ6" i="19"/>
  <c r="BQ4" i="19" s="1"/>
  <c r="CR6" i="19"/>
  <c r="AP4" i="19"/>
  <c r="AP3" i="19" s="1"/>
  <c r="AE4" i="23" s="1" a="1"/>
  <c r="AE4" i="23" s="1"/>
  <c r="CX6" i="19"/>
  <c r="AV4" i="19"/>
  <c r="AV3" i="19" s="1"/>
  <c r="AF5" i="23" s="1" a="1"/>
  <c r="AF5" i="23" s="1"/>
  <c r="BW6" i="19"/>
  <c r="BW4" i="19" s="1"/>
  <c r="CM6" i="19"/>
  <c r="AK4" i="19"/>
  <c r="AK3" i="19" s="1"/>
  <c r="AB7" i="23" s="1" a="1"/>
  <c r="AB7" i="23" s="1"/>
  <c r="BL6" i="19"/>
  <c r="BL4" i="19" s="1"/>
  <c r="BH6" i="19"/>
  <c r="BH4" i="19" s="1"/>
  <c r="CI6" i="19"/>
  <c r="AG4" i="19"/>
  <c r="AG3" i="19" s="1"/>
  <c r="AA5" i="23" s="1" a="1"/>
  <c r="AA5" i="23" s="1"/>
  <c r="BS6" i="19"/>
  <c r="BS4" i="19" s="1"/>
  <c r="CT6" i="19"/>
  <c r="AR4" i="19"/>
  <c r="AR3" i="19" s="1"/>
  <c r="AE6" i="23" s="1" a="1"/>
  <c r="AE6" i="23" s="1"/>
  <c r="BY6" i="19"/>
  <c r="BY4" i="19" s="1"/>
  <c r="CZ6" i="19"/>
  <c r="AX4" i="19"/>
  <c r="AX3" i="19" s="1"/>
  <c r="AF7" i="23" s="1" a="1"/>
  <c r="AF7" i="23" s="1"/>
  <c r="CB6" i="19"/>
  <c r="CB4" i="19" s="1"/>
  <c r="DC6" i="19"/>
  <c r="BA4" i="19"/>
  <c r="BA3" i="19"/>
  <c r="AG5" i="23" s="1" a="1"/>
  <c r="AG5" i="23" s="1"/>
  <c r="BP6" i="19"/>
  <c r="BP4" i="19" s="1"/>
  <c r="CQ6" i="19"/>
  <c r="AO4" i="19"/>
  <c r="AO3" i="19" s="1"/>
  <c r="AD6" i="23" s="1" a="1"/>
  <c r="AD6" i="23" s="1"/>
  <c r="BI6" i="19"/>
  <c r="BI4" i="19" s="1"/>
  <c r="CJ6" i="19"/>
  <c r="AH4" i="19"/>
  <c r="AH3" i="19"/>
  <c r="AB4" i="23" s="1" a="1"/>
  <c r="AB4" i="23" s="1"/>
  <c r="CY6" i="19"/>
  <c r="AW4" i="19"/>
  <c r="AW3" i="19" s="1"/>
  <c r="AF6" i="23" s="1" a="1"/>
  <c r="AF6" i="23" s="1"/>
  <c r="BX6" i="19"/>
  <c r="BX4" i="19" s="1"/>
  <c r="BR6" i="19"/>
  <c r="BR4" i="19" s="1"/>
  <c r="CS6" i="19"/>
  <c r="AQ4" i="19"/>
  <c r="AQ3" i="19" s="1"/>
  <c r="AE5" i="23" s="1" a="1"/>
  <c r="AE5" i="23" s="1"/>
  <c r="CV6" i="19"/>
  <c r="AT4" i="19"/>
  <c r="AT3" i="19" s="1"/>
  <c r="AE8" i="23" s="1" a="1"/>
  <c r="AE8" i="23" s="1"/>
  <c r="BU6" i="19"/>
  <c r="BU4" i="19" s="1"/>
  <c r="DF6" i="19"/>
  <c r="BD4" i="19"/>
  <c r="BD3" i="19" s="1"/>
  <c r="AI4" i="23" s="1" a="1"/>
  <c r="AI4" i="23" s="1"/>
  <c r="CE6" i="19"/>
  <c r="CE4" i="19" s="1"/>
  <c r="CN6" i="19"/>
  <c r="AL4" i="19"/>
  <c r="AL3" i="19" s="1"/>
  <c r="AC4" i="23" s="1" a="1"/>
  <c r="AC4" i="23" s="1"/>
  <c r="BM6" i="19"/>
  <c r="BM4" i="19" s="1"/>
  <c r="CN4" i="19" l="1"/>
  <c r="CN3" i="19" s="1"/>
  <c r="AC4" i="20" s="1" a="1"/>
  <c r="AC4" i="20" s="1"/>
  <c r="CV4" i="19"/>
  <c r="CV3" i="19" s="1"/>
  <c r="AE8" i="20" s="1" a="1"/>
  <c r="AE8" i="20" s="1"/>
  <c r="CZ4" i="19"/>
  <c r="CZ3" i="19" s="1"/>
  <c r="AF7" i="20" s="1" a="1"/>
  <c r="AF7" i="20" s="1"/>
  <c r="CI4" i="19"/>
  <c r="CI3" i="19" s="1"/>
  <c r="AA5" i="20" s="1" a="1"/>
  <c r="AA5" i="20" s="1"/>
  <c r="CX4" i="19"/>
  <c r="CX3" i="19" s="1"/>
  <c r="AF5" i="20" s="1" a="1"/>
  <c r="AF5" i="20" s="1"/>
  <c r="CL4" i="19"/>
  <c r="CL3" i="19" s="1"/>
  <c r="AB6" i="20" s="1" a="1"/>
  <c r="AB6" i="20" s="1"/>
  <c r="CT4" i="19"/>
  <c r="CT3" i="19" s="1"/>
  <c r="AE6" i="20" s="1" a="1"/>
  <c r="AE6" i="20" s="1"/>
  <c r="CH4" i="19"/>
  <c r="CH3" i="19" s="1"/>
  <c r="AA4" i="20" s="1" a="1"/>
  <c r="AA4" i="20" s="1"/>
  <c r="CW4" i="19"/>
  <c r="CW3" i="19" s="1"/>
  <c r="AF4" i="20" s="1" a="1"/>
  <c r="AF4" i="20" s="1"/>
  <c r="CP4" i="19"/>
  <c r="CP3" i="19" s="1"/>
  <c r="AD5" i="20" s="1" a="1"/>
  <c r="AD5" i="20" s="1"/>
  <c r="DE4" i="19"/>
  <c r="DE3" i="19" s="1"/>
  <c r="AH5" i="20" s="1" a="1"/>
  <c r="AH5" i="20" s="1"/>
  <c r="CR4" i="19"/>
  <c r="CR3" i="19"/>
  <c r="AE4" i="20" s="1" a="1"/>
  <c r="AE4" i="20" s="1"/>
  <c r="CS4" i="19"/>
  <c r="CS3" i="19" s="1"/>
  <c r="AE5" i="20" s="1" a="1"/>
  <c r="AE5" i="20" s="1"/>
  <c r="CJ4" i="19"/>
  <c r="CJ3" i="19" s="1"/>
  <c r="AB4" i="20" s="1" a="1"/>
  <c r="AB4" i="20" s="1"/>
  <c r="DC4" i="19"/>
  <c r="DC3" i="19" s="1"/>
  <c r="AG5" i="20" s="1" a="1"/>
  <c r="AG5" i="20" s="1"/>
  <c r="DF4" i="19"/>
  <c r="DF3" i="19" s="1"/>
  <c r="AI4" i="20" s="1" a="1"/>
  <c r="AI4" i="20" s="1"/>
  <c r="CM4" i="19"/>
  <c r="CM3" i="19" s="1"/>
  <c r="AB7" i="20" s="1" a="1"/>
  <c r="AB7" i="20" s="1"/>
  <c r="DB4" i="19"/>
  <c r="DB3" i="19" s="1"/>
  <c r="AG4" i="20" s="1" a="1"/>
  <c r="AG4" i="20" s="1"/>
  <c r="DA4" i="19"/>
  <c r="DA3" i="19" s="1"/>
  <c r="AF8" i="20" s="1" a="1"/>
  <c r="AF8" i="20" s="1"/>
  <c r="CY4" i="19"/>
  <c r="CY3" i="19" s="1"/>
  <c r="AF6" i="20" s="1" a="1"/>
  <c r="AF6" i="20" s="1"/>
  <c r="DD4" i="19"/>
  <c r="DD3" i="19" s="1"/>
  <c r="AH4" i="20" s="1" a="1"/>
  <c r="AH4" i="20" s="1"/>
  <c r="CQ4" i="19"/>
  <c r="CQ3" i="19" s="1"/>
  <c r="AD6" i="20" s="1" a="1"/>
  <c r="AD6" i="20" s="1"/>
  <c r="CO4" i="19"/>
  <c r="CO3" i="19" s="1"/>
  <c r="AD4" i="20" s="1" a="1"/>
  <c r="AD4" i="20" s="1"/>
  <c r="CK4" i="19"/>
  <c r="CK3" i="19" s="1"/>
  <c r="AB5" i="20" s="1" a="1"/>
  <c r="AB5"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tc={66F40292-537A-4F3A-8B7D-011AFCDDA9A1}</author>
  </authors>
  <commentList>
    <comment ref="C2" authorId="0" shapeId="0" xr:uid="{66F40292-537A-4F3A-8B7D-011AFCDDA9A1}">
      <text>
        <t>[Threaded comment]
Your version of Excel allows you to read this threaded comment; however, any edits to it will get removed if the file is opened in a newer version of Excel. Learn more: https://go.microsoft.com/fwlink/?linkid=870924
Comment:
    Change to the correct date before publication.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tc={45A5B5C4-0DA8-419E-A0AF-27DB18278053}</author>
    <author>tc={15BE4EFB-92FA-4E80-B2D5-47DA11A0E37E}</author>
  </authors>
  <commentList>
    <comment ref="D3" authorId="0" shapeId="0" xr:uid="{45A5B5C4-0DA8-419E-A0AF-27DB18278053}">
      <text>
        <t>[Threaded comment]
Your version of Excel allows you to read this threaded comment; however, any edits to it will get removed if the file is opened in a newer version of Excel. Learn more: https://go.microsoft.com/fwlink/?linkid=870924
Comment:
    Remove "from</t>
      </text>
    </comment>
    <comment ref="D19" authorId="1" shapeId="0" xr:uid="{15BE4EFB-92FA-4E80-B2D5-47DA11A0E37E}">
      <text>
        <t>[Threaded comment]
Your version of Excel allows you to read this threaded comment; however, any edits to it will get removed if the file is opened in a newer version of Excel. Learn more: https://go.microsoft.com/fwlink/?linkid=870924
Comment:
    Remove "from"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tc={C731D200-0BCC-4DB5-9D22-7100575AA653}</author>
    <author>tc={B8221B49-A87A-45B7-8ABC-E175596B3C91}</author>
  </authors>
  <commentList>
    <comment ref="AA3" authorId="0" shapeId="0" xr:uid="{C731D200-0BCC-4DB5-9D22-7100575AA653}">
      <text>
        <t>[Threaded comment]
Your version of Excel allows you to read this threaded comment; however, any edits to it will get removed if the file is opened in a newer version of Excel. Learn more: https://go.microsoft.com/fwlink/?linkid=870924
Comment:
    Recommend moving this table to a more visible location.</t>
      </text>
    </comment>
    <comment ref="A18" authorId="1" shapeId="0" xr:uid="{B8221B49-A87A-45B7-8ABC-E175596B3C91}">
      <text>
        <t>[Threaded comment]
Your version of Excel allows you to read this threaded comment; however, any edits to it will get removed if the file is opened in a newer version of Excel. Learn more: https://go.microsoft.com/fwlink/?linkid=870924
Comment:
    Recommend moving this legend to a more visible location.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tc={53E4C21B-7391-4ACB-86F7-DAEE312478F7}</author>
    <author>tc={A80F3463-4BF0-4E0A-AED9-2A861F1E1994}</author>
  </authors>
  <commentList>
    <comment ref="AA3" authorId="0" shapeId="0" xr:uid="{53E4C21B-7391-4ACB-86F7-DAEE312478F7}">
      <text>
        <t>[Threaded comment]
Your version of Excel allows you to read this threaded comment; however, any edits to it will get removed if the file is opened in a newer version of Excel. Learn more: https://go.microsoft.com/fwlink/?linkid=870924
Comment:
    Recommend moving this table so it is more easily visible to the user.</t>
      </text>
    </comment>
    <comment ref="A21" authorId="1" shapeId="0" xr:uid="{A80F3463-4BF0-4E0A-AED9-2A861F1E1994}">
      <text>
        <t>[Threaded comment]
Your version of Excel allows you to read this threaded comment; however, any edits to it will get removed if the file is opened in a newer version of Excel. Learn more: https://go.microsoft.com/fwlink/?linkid=870924
Comment:
    Recommend moving the legend above the table.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tc={FF59B327-296D-4771-9386-661E8950F588}</author>
  </authors>
  <commentList>
    <comment ref="D86" authorId="0" shapeId="0" xr:uid="{FF59B327-296D-4771-9386-661E8950F588}">
      <text>
        <t>[Threaded comment]
Your version of Excel allows you to read this threaded comment; however, any edits to it will get removed if the file is opened in a newer version of Excel. Learn more: https://go.microsoft.com/fwlink/?linkid=870924
Comment:
    Is there a reason this cell is left empty?</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tc={27BB8E79-556B-4792-8511-41FD65FA0A37}</author>
    <author>tc={FD1BD529-735B-4632-9E3F-85B21AF80945}</author>
    <author>tc={3CA5DB57-92F2-4226-B6E0-2F9B352D6DDD}</author>
    <author>tc={11AB512F-D4CD-4890-933B-716895B2D174}</author>
    <author>tc={BFD623BF-F88A-4DB1-8A95-5E60D423F708}</author>
    <author>tc={9AC6E83F-DCA8-4909-A836-35D4EF4BA425}</author>
    <author>tc={F1679ED3-07FF-4C19-9F77-A66E8E52C401}</author>
    <author>tc={9E585BB2-E0B2-4CEF-8295-8861AE185B64}</author>
    <author>tc={A5E09C7C-1FD7-4F67-81A4-671086003A0E}</author>
    <author>tc={420F225E-7F66-4EAF-8B72-369EDA4C3956}</author>
    <author>tc={E4BAED6D-4C25-4BD6-9216-8E309D5A6FF0}</author>
    <author>tc={56911349-66E9-481A-B2FA-B9A2691B82C4}</author>
    <author>tc={B6CD7744-CD81-4B5D-A748-9897F4EB58FA}</author>
    <author>tc={7EB6058D-DB07-44CE-9BDA-CA9BCE0627F1}</author>
    <author>tc={B7838E38-7796-423B-8BBC-139A70C782A3}</author>
    <author>tc={4ECCFA21-07C7-487D-8E49-EFCCE16B9DD3}</author>
    <author>tc={AF0E77DD-08C7-42BC-A9A4-11EE90541124}</author>
    <author>tc={8D986939-C910-4657-B5F0-63CBE29C969B}</author>
  </authors>
  <commentList>
    <comment ref="S6" authorId="0" shapeId="0" xr:uid="{27BB8E79-556B-4792-8511-41FD65FA0A37}">
      <text>
        <t>[Threaded comment]
Your version of Excel allows you to read this threaded comment; however, any edits to it will get removed if the file is opened in a newer version of Excel. Learn more: https://go.microsoft.com/fwlink/?linkid=870924
Comment:
    Should "at each G3/G5 license" read "at which G3/G5 license?"</t>
      </text>
    </comment>
    <comment ref="K9" authorId="1" shapeId="0" xr:uid="{FD1BD529-735B-4632-9E3F-85B21AF80945}">
      <text>
        <t>[Threaded comment]
Your version of Excel allows you to read this threaded comment; however, any edits to it will get removed if the file is opened in a newer version of Excel. Learn more: https://go.microsoft.com/fwlink/?linkid=870924
Comment:
    The formatting here is confusing. Recommend reformatting so all new example scenarios, etc. are on their own lines. It's currently difficult to read.</t>
      </text>
    </comment>
    <comment ref="S9" authorId="2" shapeId="0" xr:uid="{3CA5DB57-92F2-4226-B6E0-2F9B352D6DDD}">
      <text>
        <t>[Threaded comment]
Your version of Excel allows you to read this threaded comment; however, any edits to it will get removed if the file is opened in a newer version of Excel. Learn more: https://go.microsoft.com/fwlink/?linkid=870924
Comment:
    Recommend changing the formatting; this cell is difficult to read as-is.</t>
      </text>
    </comment>
    <comment ref="K28" authorId="3" shapeId="0" xr:uid="{11AB512F-D4CD-4890-933B-716895B2D174}">
      <text>
        <t>[Threaded comment]
Your version of Excel allows you to read this threaded comment; however, any edits to it will get removed if the file is opened in a newer version of Excel. Learn more: https://go.microsoft.com/fwlink/?linkid=870924
Comment:
    Recommend changing "The message was received by the service" to "The service received the message."
Recommend changing "The message was sent by the service" to "The service sent the message."
Recommend changing "The message was sent to a distribution group that was expanded" to "The message was sent to an expanded distribution group."
Recommend changing "Recipients were moved to a bifurcated message because of content conversion..." to "Recipients were moved to a bifurcated message due to content conversion..."
Recomment changing "This action is completed by the Exchange server and logged" to "The Exchange server completed and logged this action."</t>
      </text>
    </comment>
    <comment ref="K35" authorId="4" shapeId="0" xr:uid="{BFD623BF-F88A-4DB1-8A95-5E60D423F708}">
      <text>
        <t>[Threaded comment]
Your version of Excel allows you to read this threaded comment; however, any edits to it will get removed if the file is opened in a newer version of Excel. Learn more: https://go.microsoft.com/fwlink/?linkid=870924
Comment:
    Recommend changing "The message was received by the service" to "The service received the message."
Recommend changing "The message was sent by the service" to "The service sent the message."
Recommend changing "The message was sent to a distribution group that was expanded" to "The message was sent to an expanded distribution group."
Recommend changing "Recipients were moved to a bifurcated message because of content conversion..." to "Recipients were moved to a bifurcated message due to content conversion..."
Recomment changing "This action is completed by the Exchange server and logged" to "The Exchange server completed and logged this action."</t>
      </text>
    </comment>
    <comment ref="J42" authorId="5" shapeId="0" xr:uid="{9AC6E83F-DCA8-4909-A836-35D4EF4BA425}">
      <text>
        <t>[Threaded comment]
Your version of Excel allows you to read this threaded comment; however, any edits to it will get removed if the file is opened in a newer version of Excel. Learn more: https://go.microsoft.com/fwlink/?linkid=870924
Comment:
    This link directs to a page displaying an Error 404 message. Please correct the link.</t>
      </text>
    </comment>
    <comment ref="S44" authorId="6" shapeId="0" xr:uid="{F1679ED3-07FF-4C19-9F77-A66E8E52C401}">
      <text>
        <t>[Threaded comment]
Your version of Excel allows you to read this threaded comment; however, any edits to it will get removed if the file is opened in a newer version of Excel. Learn more: https://go.microsoft.com/fwlink/?linkid=870924
Comment:
    Recommend changing " The audit record also indicated the Outlook environment the search was performed in" to "The audit record also indicates the Outlook environment in which the search was performed." 
Recommend changing "By looking at the search queries that an attacker may have performed, an investigator can better understand the intent of the email data that was searched for" to "By looking at the search queries that an attacker may have performed, an investigator can better understand the intent of the email data for which the attacher searched."</t>
      </text>
    </comment>
    <comment ref="S47" authorId="7" shapeId="0" xr:uid="{9E585BB2-E0B2-4CEF-8295-8861AE185B64}">
      <text>
        <t>[Threaded comment]
Your version of Excel allows you to read this threaded comment; however, any edits to it will get removed if the file is opened in a newer version of Excel. Learn more: https://go.microsoft.com/fwlink/?linkid=870924
Comment:
    Recommend changing "If an attacker gained access to email messages" to "If a threat actor gained access to email messages."
Recommend changing "...action will be triggered even if there is no explicit signal that messages were actually read" to "... action will be triggered even if there is no explicit signal that the threat actor actually read the messages."</t>
      </text>
    </comment>
    <comment ref="J52" authorId="8" shapeId="0" xr:uid="{A5E09C7C-1FD7-4F67-81A4-671086003A0E}">
      <text>
        <t>[Threaded comment]
Your version of Excel allows you to read this threaded comment; however, any edits to it will get removed if the file is opened in a newer version of Excel. Learn more: https://go.microsoft.com/fwlink/?linkid=870924
Comment:
    This link leads to a page displaying an Error 404 message. Please correct the link.</t>
      </text>
    </comment>
    <comment ref="T54" authorId="9" shapeId="0" xr:uid="{420F225E-7F66-4EAF-8B72-369EDA4C3956}">
      <text>
        <t>[Threaded comment]
Your version of Excel allows you to read this threaded comment; however, any edits to it will get removed if the file is opened in a newer version of Excel. Learn more: https://go.microsoft.com/fwlink/?linkid=870924
Comment:
    Is there a reason these links are included in these cells rather than cells within the table proper?</t>
      </text>
    </comment>
    <comment ref="S61" authorId="10" shapeId="0" xr:uid="{E4BAED6D-4C25-4BD6-9216-8E309D5A6FF0}">
      <text>
        <t>[Threaded comment]
Your version of Excel allows you to read this threaded comment; however, any edits to it will get removed if the file is opened in a newer version of Excel. Learn more: https://go.microsoft.com/fwlink/?linkid=870924
Comment:
    Recommend not bolding the first link to maintain formatting consistency with other links in the document.</t>
      </text>
    </comment>
    <comment ref="K66" authorId="11" shapeId="0" xr:uid="{56911349-66E9-481A-B2FA-B9A2691B82C4}">
      <text>
        <t>[Threaded comment]
Your version of Excel allows you to read this threaded comment; however, any edits to it will get removed if the file is opened in a newer version of Excel. Learn more: https://go.microsoft.com/fwlink/?linkid=870924
Comment:
    This cell appears to contain two links, but both links direct to the same page. Please correct.</t>
      </text>
    </comment>
    <comment ref="K67" authorId="12" shapeId="0" xr:uid="{B6CD7744-CD81-4B5D-A748-9897F4EB58FA}">
      <text>
        <t>[Threaded comment]
Your version of Excel allows you to read this threaded comment; however, any edits to it will get removed if the file is opened in a newer version of Excel. Learn more: https://go.microsoft.com/fwlink/?linkid=870924
Comment:
    This cell appears to contain two links, but both links direct to the same page. Please correct.</t>
      </text>
    </comment>
    <comment ref="K73" authorId="13" shapeId="0" xr:uid="{7EB6058D-DB07-44CE-9BDA-CA9BCE0627F1}">
      <text>
        <t>[Threaded comment]
Your version of Excel allows you to read this threaded comment; however, any edits to it will get removed if the file is opened in a newer version of Excel. Learn more: https://go.microsoft.com/fwlink/?linkid=870924
Comment:
    This cell appears to contain two links, but both links direct to the same page. Please correct.</t>
      </text>
    </comment>
    <comment ref="K74" authorId="14" shapeId="0" xr:uid="{B7838E38-7796-423B-8BBC-139A70C782A3}">
      <text>
        <t>[Threaded comment]
Your version of Excel allows you to read this threaded comment; however, any edits to it will get removed if the file is opened in a newer version of Excel. Learn more: https://go.microsoft.com/fwlink/?linkid=870924
Comment:
    This cell appears to contain two links, but both links direct to the same page. Please correct.</t>
      </text>
    </comment>
    <comment ref="K97" authorId="15" shapeId="0" xr:uid="{4ECCFA21-07C7-487D-8E49-EFCCE16B9DD3}">
      <text>
        <t>[Threaded comment]
Your version of Excel allows you to read this threaded comment; however, any edits to it will get removed if the file is opened in a newer version of Excel. Learn more: https://go.microsoft.com/fwlink/?linkid=870924
Comment:
    This sentence is confusing. Possibly change to "Set the DisallowInfectedFileDownload to False to retrieve files flagged as malware, which could allow retrieval of malicious files in SharePoint and OneDrive that are shared through Microsoft Teams," or "Set the DisallowInfectedFileDownload to False to retrieve files flagged as malware. Malware could allow retrieval of malicious files in SharePoint and OneDrive that are shared through Microsoft Teams"</t>
      </text>
    </comment>
    <comment ref="K132" authorId="16" shapeId="0" xr:uid="{AF0E77DD-08C7-42BC-A9A4-11EE90541124}">
      <text>
        <t>[Threaded comment]
Your version of Excel allows you to read this threaded comment; however, any edits to it will get removed if the file is opened in a newer version of Excel. Learn more: https://go.microsoft.com/fwlink/?linkid=870924
Comment:
    Font color changed to facilitate readability. If "Analyze in Excel on a report or dataset in the service" is meant to be a different color than the rest of the cell, please choose a color with high contrast to white to promote readability.</t>
      </text>
    </comment>
    <comment ref="P173" authorId="17" shapeId="0" xr:uid="{8D986939-C910-4657-B5F0-63CBE29C969B}">
      <text>
        <t>[Threaded comment]
Your version of Excel allows you to read this threaded comment; however, any edits to it will get removed if the file is opened in a newer version of Excel. Learn more: https://go.microsoft.com/fwlink/?linkid=870924
Comment:
    Recommend changing "Microsoft.Tri.Sensor-Errors.log – This log contains just the errors that are caught by the Defender for Identity sensor" to "Microsoft.Tri.Sensor-Errors.log – This log contains just the errors the Defender for Identity sensor catches."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tc={F0B6EE9C-827B-423D-BE5C-45A1C05F9244}</author>
    <author>tc={2FFC5367-C171-4150-B9DB-A31A18B1ADAE}</author>
  </authors>
  <commentList>
    <comment ref="C2" authorId="0" shapeId="0" xr:uid="{F0B6EE9C-827B-423D-BE5C-45A1C05F9244}">
      <text>
        <t>[Threaded comment]
Your version of Excel allows you to read this threaded comment; however, any edits to it will get removed if the file is opened in a newer version of Excel. Learn more: https://go.microsoft.com/fwlink/?linkid=870924
Comment:
    Partway down the tab, some of the cells in these columns are white instead of grey. Please confirm that this is intentional.</t>
      </text>
    </comment>
    <comment ref="X5" authorId="1" shapeId="0" xr:uid="{2FFC5367-C171-4150-B9DB-A31A18B1ADAE}">
      <text>
        <t>[Threaded comment]
Your version of Excel allows you to read this threaded comment; however, any edits to it will get removed if the file is opened in a newer version of Excel. Learn more: https://go.microsoft.com/fwlink/?linkid=870924
Comment:
    Recommend changing "You can search for a wide-range of audited activities that occur is most of the Microsoft 365 services in your organization" to "You can search for a wide-range of audited activities that occur in most of the Microsoft 365 services in your organization."
Recommend changing "activities performed by specific users" to "activities specific users performed" 
Where the text says "Here's a screenshot of the Audit search tool in the compliance center," no screenshot or link to a screenshot is provided.
Recommend changing "When an audited activity is performed by a user or admin" to "When a user or admin performs an auditied activitiy,"</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tc={103B5667-65AF-4551-B7EE-4223FB3343DE}</author>
    <author>tc={2DD18FAC-9DBB-4507-A4D9-8378FD42B88F}</author>
    <author>tc={620ACD9F-522E-4904-98F6-42E79BFFA1DF}</author>
    <author>tc={AAB26498-6A43-44AC-A8BA-56CF74B5DA5D}</author>
    <author>tc={5AFF0FB9-DB15-4B31-B6AA-FE8C07193438}</author>
    <author>tc={27651B30-F065-46DD-BC0B-B831CC9020F4}</author>
    <author>tc={800BBB8F-6057-4B7E-B0B0-9FA6FA709F39}</author>
    <author>tc={A0368452-EAF3-41AD-99D2-D85FA5EC7879}</author>
    <author>tc={DBA1D0B0-5432-432D-A20F-7CEB58F33BB5}</author>
  </authors>
  <commentList>
    <comment ref="A2" authorId="0" shapeId="0" xr:uid="{103B5667-65AF-4551-B7EE-4223FB3343DE}">
      <text>
        <t>[Threaded comment]
Your version of Excel allows you to read this threaded comment; however, any edits to it will get removed if the file is opened in a newer version of Excel. Learn more: https://go.microsoft.com/fwlink/?linkid=870924
Comment:
    Recommend changing "that are supported by the unified audit log" to "that the unified audit log supports."</t>
      </text>
    </comment>
    <comment ref="O5" authorId="1" shapeId="0" xr:uid="{2DD18FAC-9DBB-4507-A4D9-8378FD42B88F}">
      <text>
        <t>[Threaded comment]
Your version of Excel allows you to read this threaded comment; however, any edits to it will get removed if the file is opened in a newer version of Excel. Learn more: https://go.microsoft.com/fwlink/?linkid=870924
Comment:
    Recommend changing "The only setup that required is to assign the necessary permissions to access the audit log search tool (and the corresponding cmdlet) and make sure that user's are assigned the right license for Advanced Audit features" to "TThe only setup required is to assign the necessary permissions to access the audit log search tool (and the corresponding cmdlet) and ensure that user's are assigned the right license for Advanced Audit features."
Recommend changing "You can search for a wide-range of audited activities that occur is most of the Microsoft 365 services in your organization" to "You can search for a wide-range of audited activities that occur in most of the Microsoft 365 services in your organization."
Where the text says "Here's a screenshot of the Audit search tool in the compliance center," there is no screenshot or link to a screenshot. Please add the screenshot or a link. In addition, recommend changing "Here's" to "Here is"
Recommend changing "When an audited activity is performed by a user or admin" to When a user or admin performs an audited activity,"</t>
      </text>
    </comment>
    <comment ref="L16" authorId="2" shapeId="0" xr:uid="{620ACD9F-522E-4904-98F6-42E79BFFA1DF}">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
Increased the size of the cell so all the text would be visible to the reader, as clicking on the cell simply opens the link.</t>
      </text>
    </comment>
    <comment ref="L18" authorId="3" shapeId="0" xr:uid="{AAB26498-6A43-44AC-A8BA-56CF74B5DA5D}">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
Increased the size of the cell so all the text would be visible to the reader, as clicking on the cell simply opens the link.</t>
      </text>
    </comment>
    <comment ref="I32" authorId="4" shapeId="0" xr:uid="{5AFF0FB9-DB15-4B31-B6AA-FE8C07193438}">
      <text>
        <t>[Threaded comment]
Your version of Excel allows you to read this threaded comment; however, any edits to it will get removed if the file is opened in a newer version of Excel. Learn more: https://go.microsoft.com/fwlink/?linkid=870924
Comment:
    Is this a separate table? If so, it should not be included in the same columns as an existing table. The reader may not know to scroll down until the table is visible.</t>
      </text>
    </comment>
    <comment ref="F37" authorId="5" shapeId="0" xr:uid="{27651B30-F065-46DD-BC0B-B831CC9020F4}">
      <text>
        <t>[Threaded comment]
Your version of Excel allows you to read this threaded comment; however, any edits to it will get removed if the file is opened in a newer version of Excel. Learn more: https://go.microsoft.com/fwlink/?linkid=870924
Comment:
    Missing number 5.</t>
      </text>
    </comment>
    <comment ref="F56" authorId="6" shapeId="0" xr:uid="{800BBB8F-6057-4B7E-B0B0-9FA6FA709F39}">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F61" authorId="7" shapeId="0" xr:uid="{A0368452-EAF3-41AD-99D2-D85FA5EC7879}">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F89" authorId="8" shapeId="0" xr:uid="{DBA1D0B0-5432-432D-A20F-7CEB58F33BB5}">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tc={1372E809-450F-4F88-A734-0FF319048F64}</author>
    <author>tc={47138C46-6976-43B7-9C1D-A837898283E4}</author>
    <author>tc={CD9387A0-8420-4D60-B681-8845AE14C21D}</author>
    <author>tc={4DFE7E91-3462-4088-8E6E-ECBEE831E9D0}</author>
    <author>tc={07B1CC0B-7BA8-4D6D-8585-F16D0CBFE1B6}</author>
    <author>tc={29A77C80-B418-471A-BB62-4695B78F2A5B}</author>
    <author>tc={3B823D84-2BFB-49AA-8F22-A47C2E1DDA28}</author>
    <author>tc={EEEA236D-6FC4-4C43-9BB7-DE7858E1E8B3}</author>
    <author>tc={C18CB18B-DA3D-4F1B-8A50-ABE0E667AA73}</author>
    <author>tc={70FF99C5-05E2-4784-8A71-A405E37584A1}</author>
    <author>tc={EF705E98-925E-45A8-8706-0C7F4D3800C7}</author>
    <author>tc={FED07DEB-1DF5-4DF0-93A9-446E7C055930}</author>
    <author>tc={479156A9-4012-458F-99AD-9883EDB39C3D}</author>
    <author>tc={5898A11B-F823-4B5F-96E3-81F6319D7202}</author>
    <author>tc={C7AD37B6-326E-45B4-96ED-2978BBECC73C}</author>
    <author>tc={DB165AEF-7C58-45C7-8B9D-3E46705141C9}</author>
    <author>tc={3C9C7794-2940-4E5E-B76A-BD9BC83D61F6}</author>
    <author>tc={32B59182-5D87-4B32-AF2D-0562DCF3B0F8}</author>
    <author>tc={C2C7C328-250F-4156-B4DC-CFC6DF5C6F96}</author>
    <author>tc={90AF884C-B772-4B9B-9260-A33C1786F333}</author>
    <author>tc={A25807BE-D4E9-4439-B43B-0D4BB4E48907}</author>
    <author>tc={9C2529BE-2EF6-4932-A754-857B95205A02}</author>
    <author>tc={6F8102E6-5C58-4E5A-8939-1534CCDDA2DA}</author>
    <author>tc={47FEE036-06A0-4F50-ACEE-8B665D90BD9E}</author>
    <author>tc={79BE5646-C963-4AB4-B6CE-F469495ADEBB}</author>
    <author>tc={7B8D0D82-083E-4074-9207-90B13494764E}</author>
    <author>tc={9397CF6F-CE0F-4B3F-BAD8-FF9EF44FD70B}</author>
    <author>tc={CF0550DC-0E57-4F8E-8432-C1EC35078346}</author>
  </authors>
  <commentList>
    <comment ref="E1" authorId="0" shapeId="0" xr:uid="{1372E809-450F-4F88-A734-0FF319048F64}">
      <text>
        <t>[Threaded comment]
Your version of Excel allows you to read this threaded comment; however, any edits to it will get removed if the file is opened in a newer version of Excel. Learn more: https://go.microsoft.com/fwlink/?linkid=870924
Comment:
    It is not clear to which table most of the cells in this column belong to, if any. They appear to be free-floating. Recommend reformatting.</t>
      </text>
    </comment>
    <comment ref="C7" authorId="1" shapeId="0" xr:uid="{47138C46-6976-43B7-9C1D-A837898283E4}">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J9" authorId="2" shapeId="0" xr:uid="{CD9387A0-8420-4D60-B681-8845AE14C21D}">
      <text>
        <t>[Threaded comment]
Your version of Excel allows you to read this threaded comment; however, any edits to it will get removed if the file is opened in a newer version of Excel. Learn more: https://go.microsoft.com/fwlink/?linkid=870924
Comment:
    Recommend changing "The property includes the name of the property that was modified" to "The property includes the name of the modified property"</t>
      </text>
    </comment>
    <comment ref="C12" authorId="3" shapeId="0" xr:uid="{4DFE7E91-3462-4088-8E6E-ECBEE831E9D0}">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G12" authorId="4" shapeId="0" xr:uid="{07B1CC0B-7BA8-4D6D-8585-F16D0CBFE1B6}">
      <text>
        <t>[Threaded comment]
Your version of Excel allows you to read this threaded comment; however, any edits to it will get removed if the file is opened in a newer version of Excel. Learn more: https://go.microsoft.com/fwlink/?linkid=870924
Comment:
    This cell does not appear to be attached to a specific table. Recommend moving it to the table with which it is associated for clarity.</t>
      </text>
    </comment>
    <comment ref="G14" authorId="5" shapeId="0" xr:uid="{29A77C80-B418-471A-BB62-4695B78F2A5B}">
      <text>
        <t>[Threaded comment]
Your version of Excel allows you to read this threaded comment; however, any edits to it will get removed if the file is opened in a newer version of Excel. Learn more: https://go.microsoft.com/fwlink/?linkid=870924
Comment:
    This cell does not appear to be attached to a specific table. Recommend moving it to the table with which it is associated for clarity.</t>
      </text>
    </comment>
    <comment ref="G16" authorId="6" shapeId="0" xr:uid="{3B823D84-2BFB-49AA-8F22-A47C2E1DDA28}">
      <text>
        <t>[Threaded comment]
Your version of Excel allows you to read this threaded comment; however, any edits to it will get removed if the file is opened in a newer version of Excel. Learn more: https://go.microsoft.com/fwlink/?linkid=870924
Comment:
    Is this a separate table? Recommend moving it next to, rather than underneath, other tables in the document.</t>
      </text>
    </comment>
    <comment ref="A17" authorId="7" shapeId="0" xr:uid="{EEEA236D-6FC4-4C43-9BB7-DE7858E1E8B3}">
      <text>
        <t>[Threaded comment]
Your version of Excel allows you to read this threaded comment; however, any edits to it will get removed if the file is opened in a newer version of Excel. Learn more: https://go.microsoft.com/fwlink/?linkid=870924
Comment:
    Recommend reformatting so this cell and the previous cell in the column do not appear to just be loose cells floating in the spreadsheet.</t>
      </text>
    </comment>
    <comment ref="A19" authorId="8" shapeId="0" xr:uid="{C18CB18B-DA3D-4F1B-8A50-ABE0E667AA73}">
      <text>
        <t>[Threaded comment]
Your version of Excel allows you to read this threaded comment; however, any edits to it will get removed if the file is opened in a newer version of Excel. Learn more: https://go.microsoft.com/fwlink/?linkid=870924
Comment:
    This appears to be a new table. Recommend moving it so it appears next to, rather than underneath, previous tables.</t>
      </text>
    </comment>
    <comment ref="P20" authorId="9" shapeId="0" xr:uid="{70FF99C5-05E2-4784-8A71-A405E37584A1}">
      <text>
        <t>[Threaded comment]
Your version of Excel allows you to read this threaded comment; however, any edits to it will get removed if the file is opened in a newer version of Excel. Learn more: https://go.microsoft.com/fwlink/?linkid=870924
Comment:
    Recommend moving table next to, rather than underneath, other tables in the spreadsheet.</t>
      </text>
    </comment>
    <comment ref="G23" authorId="10" shapeId="0" xr:uid="{EF705E98-925E-45A8-8706-0C7F4D3800C7}">
      <text>
        <t>[Threaded comment]
Your version of Excel allows you to read this threaded comment; however, any edits to it will get removed if the file is opened in a newer version of Excel. Learn more: https://go.microsoft.com/fwlink/?linkid=870924
Comment:
    Is this a separate table? Recommend moving it next to, rather than underneath, other tables in the spreadsheet.</t>
      </text>
    </comment>
    <comment ref="A29" authorId="11" shapeId="0" xr:uid="{FED07DEB-1DF5-4DF0-93A9-446E7C055930}">
      <text>
        <t>[Threaded comment]
Your version of Excel allows you to read this threaded comment; however, any edits to it will get removed if the file is opened in a newer version of Excel. Learn more: https://go.microsoft.com/fwlink/?linkid=870924
Comment:
    Recommend reformatting so this cell and the previous cell in the column do not appear to be placed randomly in the spreadsheet rather than attached to the table they describe.</t>
      </text>
    </comment>
    <comment ref="A31" authorId="12" shapeId="0" xr:uid="{479156A9-4012-458F-99AD-9883EDB39C3D}">
      <text>
        <t>[Threaded comment]
Your version of Excel allows you to read this threaded comment; however, any edits to it will get removed if the file is opened in a newer version of Excel. Learn more: https://go.microsoft.com/fwlink/?linkid=870924
Comment:
    Recommend moving this table so it is next to rather than underneath other tables in the spreadsheet.</t>
      </text>
    </comment>
    <comment ref="G32" authorId="13" shapeId="0" xr:uid="{5898A11B-F823-4B5F-96E3-81F6319D7202}">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the spreadsheet.</t>
      </text>
    </comment>
    <comment ref="L33" authorId="14" shapeId="0" xr:uid="{C7AD37B6-326E-45B4-96ED-2978BBECC73C}">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A43" authorId="15" shapeId="0" xr:uid="{DB165AEF-7C58-45C7-8B9D-3E46705141C9}">
      <text>
        <t>[Threaded comment]
Your version of Excel allows you to read this threaded comment; however, any edits to it will get removed if the file is opened in a newer version of Excel. Learn more: https://go.microsoft.com/fwlink/?linkid=870924
Comment:
    Recommend reformatting so this cell and the previous cell in the column do not appear to be placed randomly in the spreadsheet rather than attached to the table they describe.</t>
      </text>
    </comment>
    <comment ref="A45" authorId="16" shapeId="0" xr:uid="{3C9C7794-2940-4E5E-B76A-BD9BC83D61F6}">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the spreadsheet.</t>
      </text>
    </comment>
    <comment ref="G47" authorId="17" shapeId="0" xr:uid="{32B59182-5D87-4B32-AF2D-0562DCF3B0F8}">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the spreadsheet.</t>
      </text>
    </comment>
    <comment ref="A52" authorId="18" shapeId="0" xr:uid="{C2C7C328-250F-4156-B4DC-CFC6DF5C6F96}">
      <text>
        <t>[Threaded comment]
Your version of Excel allows you to read this threaded comment; however, any edits to it will get removed if the file is opened in a newer version of Excel. Learn more: https://go.microsoft.com/fwlink/?linkid=870924
Comment:
    Recommend reformatting so this cell and the previous cell in the column do not appear to be placed randomly in the spreadsheet rather than attached to the table they describe.</t>
      </text>
    </comment>
    <comment ref="E53" authorId="19" shapeId="0" xr:uid="{90AF884C-B772-4B9B-9260-A33C1786F333}">
      <text>
        <t>[Threaded comment]
Your version of Excel allows you to read this threaded comment; however, any edits to it will get removed if the file is opened in a newer version of Excel. Learn more: https://go.microsoft.com/fwlink/?linkid=870924
Comment:
    Recommend moving this table so it is next to, rather than underneath, other tables in the spreadsheet.</t>
      </text>
    </comment>
    <comment ref="A54" authorId="20" shapeId="0" xr:uid="{A25807BE-D4E9-4439-B43B-0D4BB4E48907}">
      <text>
        <t>[Threaded comment]
Your version of Excel allows you to read this threaded comment; however, any edits to it will get removed if the file is opened in a newer version of Excel. Learn more: https://go.microsoft.com/fwlink/?linkid=870924
Comment:
    Recommend moving this table so it is next to rather than underneath other tables in the spreadsheet.</t>
      </text>
    </comment>
    <comment ref="L57" authorId="21" shapeId="0" xr:uid="{9C2529BE-2EF6-4932-A754-857B95205A02}">
      <text>
        <t>[Threaded comment]
Your version of Excel allows you to read this threaded comment; however, any edits to it will get removed if the file is opened in a newer version of Excel. Learn more: https://go.microsoft.com/fwlink/?linkid=870924
Comment:
    Recommend moving table next to, rather than underneath, other tables in the spreadsheet.</t>
      </text>
    </comment>
    <comment ref="I72" authorId="22" shapeId="0" xr:uid="{6F8102E6-5C58-4E5A-8939-1534CCDDA2DA}">
      <text>
        <t>[Threaded comment]
Your version of Excel allows you to read this threaded comment; however, any edits to it will get removed if the file is opened in a newer version of Excel. Learn more: https://go.microsoft.com/fwlink/?linkid=870924
Comment:
    Should "Pin" be capitalized as "PIN?"</t>
      </text>
    </comment>
    <comment ref="G81" authorId="23" shapeId="0" xr:uid="{47FEE036-06A0-4F50-ACEE-8B665D90BD9E}">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this spreadsheet.</t>
      </text>
    </comment>
    <comment ref="G94" authorId="24" shapeId="0" xr:uid="{79BE5646-C963-4AB4-B6CE-F469495ADEBB}">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G103" authorId="25" shapeId="0" xr:uid="{7B8D0D82-083E-4074-9207-90B13494764E}">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this spreadsheet.</t>
      </text>
    </comment>
    <comment ref="G114" authorId="26" shapeId="0" xr:uid="{9397CF6F-CE0F-4B3F-BAD8-FF9EF44FD70B}">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this spreadsheet.</t>
      </text>
    </comment>
    <comment ref="J122" authorId="27" shapeId="0" xr:uid="{CF0550DC-0E57-4F8E-8432-C1EC35078346}">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the link?</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tc={4F9E4F60-6A21-4D1C-912F-795327D38B53}</author>
    <author>tc={2D3C9C6F-DF31-4047-A19F-541287D14118}</author>
    <author>tc={D437F869-D992-4F09-8F40-8D9D50A3E004}</author>
    <author>tc={7F0DB217-DD01-4520-BA86-1744336381A3}</author>
    <author>tc={A88C5436-A65E-4EA9-BFC4-D9533E63838A}</author>
    <author>tc={8EE6EB03-282D-4D46-B1C3-5151DF02F99F}</author>
    <author>tc={32DD18F6-59EA-4B56-A391-0D0A49A5601B}</author>
  </authors>
  <commentList>
    <comment ref="C14" authorId="0" shapeId="0" xr:uid="{4F9E4F60-6A21-4D1C-912F-795327D38B53}">
      <text>
        <t>[Threaded comment]
Your version of Excel allows you to read this threaded comment; however, any edits to it will get removed if the file is opened in a newer version of Excel. Learn more: https://go.microsoft.com/fwlink/?linkid=870924
Comment:
    Is there a reason all the text in the cell is attached to a link?</t>
      </text>
    </comment>
    <comment ref="J29" authorId="1" shapeId="0" xr:uid="{2D3C9C6F-DF31-4047-A19F-541287D14118}">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the spreadsheet.</t>
      </text>
    </comment>
    <comment ref="J39" authorId="2" shapeId="0" xr:uid="{D437F869-D992-4F09-8F40-8D9D50A3E004}">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J47" authorId="3" shapeId="0" xr:uid="{7F0DB217-DD01-4520-BA86-1744336381A3}">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J56" authorId="4" shapeId="0" xr:uid="{A88C5436-A65E-4EA9-BFC4-D9533E63838A}">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J64" authorId="5" shapeId="0" xr:uid="{8EE6EB03-282D-4D46-B1C3-5151DF02F99F}">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tabes in this spreadsheet.</t>
      </text>
    </comment>
    <comment ref="J71" authorId="6" shapeId="0" xr:uid="{32DD18F6-59EA-4B56-A391-0D0A49A5601B}">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tc={F7C4F23F-B434-4E87-8C1E-9CF19EC0089C}</author>
    <author>tc={4A76B7DF-384E-4C6D-8141-F38B17053332}</author>
    <author>tc={08166A77-496B-4465-92E0-8A6724E4852E}</author>
    <author>tc={968D8A18-4D4C-49E4-A10B-345000BDE051}</author>
    <author>tc={F8DABCF5-6385-4E27-B2C3-A491F5C7AA1C}</author>
    <author>tc={B286951C-8A9D-4F82-B96E-A31554359F82}</author>
    <author>tc={684A00C0-E1F0-4ED7-BBC9-2CD60A6F004E}</author>
    <author>tc={FD21F471-F517-4680-A1C1-489301011832}</author>
    <author>tc={1ACFB89C-A8B0-47BA-9769-46B737D1E538}</author>
    <author>tc={3E2B1F7A-DD2F-4EC6-9E11-B838AE4A1E79}</author>
    <author>tc={1770C0C6-9E9A-40C1-A5AF-74D10A465CFF}</author>
    <author>tc={3C5D78E3-5AF5-456B-8B0B-346A83924A50}</author>
    <author>tc={51BE9187-FC39-4148-B891-CBA20F07600D}</author>
    <author>tc={051C8534-9FE2-4E45-BBEB-C2DBA7BFFAD2}</author>
    <author>tc={C188E2EA-01FF-43FC-890A-71762CFF9980}</author>
    <author>tc={D4FC3AB4-18CA-43E2-9186-F267B3A52833}</author>
    <author>tc={A8A609E9-B3A7-4504-8556-E1EF183F1775}</author>
    <author>tc={1AB77091-4448-4FF0-87C2-B5F829856C74}</author>
    <author>tc={AD0243B3-2BC8-4EB1-97AF-3EDF51426B73}</author>
    <author>tc={6BE749A2-AFCE-48F3-BC39-5B63157541B9}</author>
    <author>tc={75E84DFB-318B-4A50-9867-4594186D5ADE}</author>
    <author>tc={920E5CE9-3703-40EE-924C-906A28B9C050}</author>
    <author>tc={D328E7F9-5F8A-4F2A-90AD-43A15EEAFF36}</author>
    <author>tc={F48F7338-59F8-4A7B-BA9B-30B103D4C6F5}</author>
    <author>tc={2315E9F2-C93C-4209-9A18-DDC0AD144F43}</author>
    <author>tc={415DA34D-B6D5-4D28-B7AF-2BF0B2BACC94}</author>
  </authors>
  <commentList>
    <comment ref="A3" authorId="0" shapeId="0" xr:uid="{F7C4F23F-B434-4E87-8C1E-9CF19EC0089C}">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H8" authorId="1" shapeId="0" xr:uid="{4A76B7DF-384E-4C6D-8141-F38B17053332}">
      <text>
        <t>[Threaded comment]
Your version of Excel allows you to read this threaded comment; however, any edits to it will get removed if the file is opened in a newer version of Excel. Learn more: https://go.microsoft.com/fwlink/?linkid=870924
Comment:
    Is there a reason all text in this cell is attached to a link?</t>
      </text>
    </comment>
    <comment ref="E26" authorId="2" shapeId="0" xr:uid="{08166A77-496B-4465-92E0-8A6724E4852E}">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C30" authorId="3" shapeId="0" xr:uid="{968D8A18-4D4C-49E4-A10B-345000BDE051}">
      <text>
        <t>[Threaded comment]
Your version of Excel allows you to read this threaded comment; however, any edits to it will get removed if the file is opened in a newer version of Excel. Learn more: https://go.microsoft.com/fwlink/?linkid=870924
Comment:
    Recommend changing "The value in the Detail column for this activity identifies the name of the user the resource was shared with and whether this user is a member or a guest" to "The value in the Detail column for this activity identifies the name of the user with whom the resource was shared and whether this user is a member or a guest."</t>
      </text>
    </comment>
    <comment ref="E41" authorId="4" shapeId="0" xr:uid="{F8DABCF5-6385-4E27-B2C3-A491F5C7AA1C}">
      <text>
        <t>[Threaded comment]
Your version of Excel allows you to read this threaded comment; however, any edits to it will get removed if the file is opened in a newer version of Excel. Learn more: https://go.microsoft.com/fwlink/?linkid=870924
Comment:
    Recommend moving this table so it is next to, rather than underneath, the other tables in this spreadsheet.</t>
      </text>
    </comment>
    <comment ref="A47" authorId="5" shapeId="0" xr:uid="{B286951C-8A9D-4F82-B96E-A31554359F82}">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E50" authorId="6" shapeId="0" xr:uid="{684A00C0-E1F0-4ED7-BBC9-2CD60A6F004E}">
      <text>
        <t>[Threaded comment]
Your version of Excel allows you to read this threaded comment; however, any edits to it will get removed if the file is opened in a newer version of Excel. Learn more: https://go.microsoft.com/fwlink/?linkid=870924
Comment:
    Recommend moving this table so it is next to, rather than beneath, the other tables in this spreadsheet.</t>
      </text>
    </comment>
    <comment ref="A62" authorId="7" shapeId="0" xr:uid="{FD21F471-F517-4680-A1C1-489301011832}">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A65" authorId="8" shapeId="0" xr:uid="{1ACFB89C-A8B0-47BA-9769-46B737D1E538}">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C67" authorId="9" shapeId="0" xr:uid="{3E2B1F7A-DD2F-4EC6-9E11-B838AE4A1E79}">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A87" authorId="10" shapeId="0" xr:uid="{1770C0C6-9E9A-40C1-A5AF-74D10A465CFF}">
      <text>
        <t>[Threaded comment]
Your version of Excel allows you to read this threaded comment; however, any edits to it will get removed if the file is opened in a newer version of Excel. Learn more: https://go.microsoft.com/fwlink/?linkid=870924
Comment:
    Recommend moving this cell to make it more clear with which table it is associated.</t>
      </text>
    </comment>
    <comment ref="A89" authorId="11" shapeId="0" xr:uid="{3C5D78E3-5AF5-456B-8B0B-346A83924A50}">
      <text>
        <t>[Threaded comment]
Your version of Excel allows you to read this threaded comment; however, any edits to it will get removed if the file is opened in a newer version of Excel. Learn more: https://go.microsoft.com/fwlink/?linkid=870924
Comment:
    Recommend moving this cell to make it more clear with which table it is associated.
Is there a reason all the text in this cell is attached to a link?</t>
      </text>
    </comment>
    <comment ref="A91" authorId="12" shapeId="0" xr:uid="{51BE9187-FC39-4148-B891-CBA20F07600D}">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this spreadsheet.</t>
      </text>
    </comment>
    <comment ref="C97" authorId="13" shapeId="0" xr:uid="{051C8534-9FE2-4E45-BBEB-C2DBA7BFFAD2}">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C99" authorId="14" shapeId="0" xr:uid="{C188E2EA-01FF-43FC-890A-71762CFF9980}">
      <text>
        <t>[Threaded comment]
Your version of Excel allows you to read this threaded comment; however, any edits to it will get removed if the file is opened in a newer version of Excel. Learn more: https://go.microsoft.com/fwlink/?linkid=870924
Comment:
    Is there a reason all text in this cell is attached to a link?</t>
      </text>
    </comment>
    <comment ref="C101" authorId="15" shapeId="0" xr:uid="{D4FC3AB4-18CA-43E2-9186-F267B3A52833}">
      <text>
        <t>[Threaded comment]
Your version of Excel allows you to read this threaded comment; however, any edits to it will get removed if the file is opened in a newer version of Excel. Learn more: https://go.microsoft.com/fwlink/?linkid=870924
Comment:
    Is there a reason all text in this cell is attached to a link?</t>
      </text>
    </comment>
    <comment ref="C102" authorId="16" shapeId="0" xr:uid="{A8A609E9-B3A7-4504-8556-E1EF183F1775}">
      <text>
        <t>[Threaded comment]
Your version of Excel allows you to read this threaded comment; however, any edits to it will get removed if the file is opened in a newer version of Excel. Learn more: https://go.microsoft.com/fwlink/?linkid=870924
Comment:
    Is there a reason all text in this cell is attached to a link?</t>
      </text>
    </comment>
    <comment ref="C119" authorId="17" shapeId="0" xr:uid="{1AB77091-4448-4FF0-87C2-B5F829856C74}">
      <text>
        <t>[Threaded comment]
Your version of Excel allows you to read this threaded comment; however, any edits to it will get removed if the file is opened in a newer version of Excel. Learn more: https://go.microsoft.com/fwlink/?linkid=870924
Comment:
    Is there a reason all text in this cell is attached to a link?</t>
      </text>
    </comment>
    <comment ref="F125" authorId="18" shapeId="0" xr:uid="{AD0243B3-2BC8-4EB1-97AF-3EDF51426B73}">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F128" authorId="19" shapeId="0" xr:uid="{6BE749A2-AFCE-48F3-BC39-5B63157541B9}">
      <text>
        <t>[Threaded comment]
Your version of Excel allows you to read this threaded comment; however, any edits to it will get removed if the file is opened in a newer version of Excel. Learn more: https://go.microsoft.com/fwlink/?linkid=870924
Comment:
    Recommend changing "The flag enabling users to have public MySites has been set by the SharePoint administrator" to "The SharePoint administrator set the flag enabling users to have public MySites."</t>
      </text>
    </comment>
    <comment ref="F196" authorId="20" shapeId="0" xr:uid="{75E84DFB-318B-4A50-9867-4594186D5ADE}">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E208" authorId="21" shapeId="0" xr:uid="{920E5CE9-3703-40EE-924C-906A28B9C050}">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the spreadsheet.</t>
      </text>
    </comment>
    <comment ref="E229" authorId="22" shapeId="0" xr:uid="{D328E7F9-5F8A-4F2A-90AD-43A15EEAFF36}">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the spreadsheet.</t>
      </text>
    </comment>
    <comment ref="E241" authorId="23" shapeId="0" xr:uid="{F48F7338-59F8-4A7B-BA9B-30B103D4C6F5}">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a link?</t>
      </text>
    </comment>
    <comment ref="E244" authorId="24" shapeId="0" xr:uid="{2315E9F2-C93C-4209-9A18-DDC0AD144F43}">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other tables in the spreadsheet.</t>
      </text>
    </comment>
    <comment ref="E260" authorId="25" shapeId="0" xr:uid="{415DA34D-B6D5-4D28-B7AF-2BF0B2BACC94}">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the spreadsheet.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tc={BBC7A8C9-7DB9-4E8D-BDDF-2BCF5377EB04}</author>
    <author>tc={39B26D98-9912-43DA-BFFB-14E9995B1ED3}</author>
  </authors>
  <commentList>
    <comment ref="B23" authorId="0" shapeId="0" xr:uid="{BBC7A8C9-7DB9-4E8D-BDDF-2BCF5377EB04}">
      <text>
        <t>[Threaded comment]
Your version of Excel allows you to read this threaded comment; however, any edits to it will get removed if the file is opened in a newer version of Excel. Learn more: https://go.microsoft.com/fwlink/?linkid=870924
Comment:
    Recommend changing "because of" to "due to"</t>
      </text>
    </comment>
    <comment ref="A50" authorId="1" shapeId="0" xr:uid="{39B26D98-9912-43DA-BFFB-14E9995B1ED3}">
      <text>
        <t>[Threaded comment]
Your version of Excel allows you to read this threaded comment; however, any edits to it will get removed if the file is opened in a newer version of Excel. Learn more: https://go.microsoft.com/fwlink/?linkid=870924
Comment:
    This cell and the two beneath it do not appear to be part of a specific table. Recommend reformatting for clarity.</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tc={DC5F1B98-F43B-483D-80DE-E19C850D5C86}</author>
    <author>tc={9D61F5D4-BC9B-4B09-AD04-C6F9B23E2582}</author>
    <author>tc={BEA4CF99-5E40-43BB-B314-8132EB71D4D7}</author>
    <author>tc={CE98F87B-8778-4C2A-A621-FD618E289B87}</author>
    <author>tc={343B48BB-1EBF-434B-BD11-4FF78B010DFC}</author>
    <author>tc={9C335A8B-424E-4EC3-9993-0845932B4DAC}</author>
    <author>tc={A9FE9F8F-9EA5-4730-9AAF-A76CE7579AB9}</author>
    <author>tc={FBC4E3A2-1A9B-49E7-B314-07C3C607CF41}</author>
    <author>tc={7AFCCA9F-9E33-4EE6-9BDD-27A4AC53C8DD}</author>
    <author>tc={279ABF3D-B553-4ED1-9284-5F98C603A5A8}</author>
    <author>tc={9788DF3A-54DA-4BCB-9A79-C33BFE555806}</author>
    <author>tc={6DCCEFE2-566E-4597-AB91-E63E6CDA3C31}</author>
    <author>tc={2A5C5025-FB36-40BD-B766-F4BBC281C98C}</author>
    <author>tc={09585234-74B5-42DD-8C43-0579925692D9}</author>
    <author>tc={570D108B-315A-47D4-9290-CEC73CBCA7BE}</author>
    <author>tc={45586300-8151-4D2C-8DA6-84715318418B}</author>
  </authors>
  <commentList>
    <comment ref="T6" authorId="0" shapeId="0" xr:uid="{DC5F1B98-F43B-483D-80DE-E19C850D5C86}">
      <text>
        <t>[Threaded comment]
Your version of Excel allows you to read this threaded comment; however, any edits to it will get removed if the file is opened in a newer version of Excel. Learn more: https://go.microsoft.com/fwlink/?linkid=870924
Comment:
    Recommend changing "the property that was modified" to "the modified property."</t>
      </text>
    </comment>
    <comment ref="I9" authorId="1" shapeId="0" xr:uid="{9D61F5D4-BC9B-4B09-AD04-C6F9B23E2582}">
      <text>
        <t>[Threaded comment]
Your version of Excel allows you to read this threaded comment; however, any edits to it will get removed if the file is opened in a newer version of Excel. Learn more: https://go.microsoft.com/fwlink/?linkid=870924
Comment:
    Is this cell located in the correct row? Confirm the cells in this column of this table are located in the correct rows.</t>
      </text>
    </comment>
    <comment ref="Q14" authorId="2" shapeId="0" xr:uid="{BEA4CF99-5E40-43BB-B314-8132EB71D4D7}">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beneath, other tables in the spreadsheet.</t>
      </text>
    </comment>
    <comment ref="A21" authorId="3" shapeId="0" xr:uid="{CE98F87B-8778-4C2A-A621-FD618E289B87}">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the link?</t>
      </text>
    </comment>
    <comment ref="A26" authorId="4" shapeId="0" xr:uid="{343B48BB-1EBF-434B-BD11-4FF78B010DFC}">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the spreadsheet.</t>
      </text>
    </comment>
    <comment ref="C27" authorId="5" shapeId="0" xr:uid="{9C335A8B-424E-4EC3-9993-0845932B4DAC}">
      <text>
        <t>[Threaded comment]
Your version of Excel allows you to read this threaded comment; however, any edits to it will get removed if the file is opened in a newer version of Excel. Learn more: https://go.microsoft.com/fwlink/?linkid=870924
Comment:
    Is this cell in the correct location?
All cells in this column of this table appear to be transposed down one row. Please confirm they are located in the correct rows, or fix accordingly.</t>
      </text>
    </comment>
    <comment ref="C28" authorId="6" shapeId="0" xr:uid="{A9FE9F8F-9EA5-4730-9AAF-A76CE7579AB9}">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the link?</t>
      </text>
    </comment>
    <comment ref="C29" authorId="7" shapeId="0" xr:uid="{FBC4E3A2-1A9B-49E7-B314-07C3C607CF41}">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the link?</t>
      </text>
    </comment>
    <comment ref="Q39" authorId="8" shapeId="0" xr:uid="{7AFCCA9F-9E33-4EE6-9BDD-27A4AC53C8DD}">
      <text>
        <t>[Threaded comment]
Your version of Excel allows you to read this threaded comment; however, any edits to it will get removed if the file is opened in a newer version of Excel. Learn more: https://go.microsoft.com/fwlink/?linkid=870924
Comment:
    Recommend moving this table next to, instead of underneath, the other tables in the spreadsheet.</t>
      </text>
    </comment>
    <comment ref="C44" authorId="9" shapeId="0" xr:uid="{279ABF3D-B553-4ED1-9284-5F98C603A5A8}">
      <text>
        <t>[Threaded comment]
Your version of Excel allows you to read this threaded comment; however, any edits to it will get removed if the file is opened in a newer version of Excel. Learn more: https://go.microsoft.com/fwlink/?linkid=870924
Comment:
    Is there a reason all the text in this cell is attached to the link?</t>
      </text>
    </comment>
    <comment ref="Q51" authorId="10" shapeId="0" xr:uid="{9788DF3A-54DA-4BCB-9A79-C33BFE555806}">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the spreadsheet.</t>
      </text>
    </comment>
    <comment ref="A54" authorId="11" shapeId="0" xr:uid="{6DCCEFE2-566E-4597-AB91-E63E6CDA3C31}">
      <text>
        <t>[Threaded comment]
Your version of Excel allows you to read this threaded comment; however, any edits to it will get removed if the file is opened in a newer version of Excel. Learn more: https://go.microsoft.com/fwlink/?linkid=870924
Comment:
    This cell does not appear to be attached to a specific table. Suggest reformatting for clarity.</t>
      </text>
    </comment>
    <comment ref="A56" authorId="12" shapeId="0" xr:uid="{2A5C5025-FB36-40BD-B766-F4BBC281C98C}">
      <text>
        <t>[Threaded comment]
Your version of Excel allows you to read this threaded comment; however, any edits to it will get removed if the file is opened in a newer version of Excel. Learn more: https://go.microsoft.com/fwlink/?linkid=870924
Comment:
    This cell does not appear to be attached to a specific table. Suggest reformatting for clarity.</t>
      </text>
    </comment>
    <comment ref="T71" authorId="13" shapeId="0" xr:uid="{09585234-74B5-42DD-8C43-0579925692D9}">
      <text>
        <t>[Threaded comment]
Your version of Excel allows you to read this threaded comment; however, any edits to it will get removed if the file is opened in a newer version of Excel. Learn more: https://go.microsoft.com/fwlink/?linkid=870924
Comment:
    Recommend changing "The Exchange GUID of the mailbox that was accessed to send mail on behalf of" to "The Exchange GUID of the mailbox on behalf of which the user sent mail."</t>
      </text>
    </comment>
    <comment ref="Q76" authorId="14" shapeId="0" xr:uid="{570D108B-315A-47D4-9290-CEC73CBCA7BE}">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the spreadsheet.</t>
      </text>
    </comment>
    <comment ref="Q85" authorId="15" shapeId="0" xr:uid="{45586300-8151-4D2C-8DA6-84715318418B}">
      <text>
        <t>[Threaded comment]
Your version of Excel allows you to read this threaded comment; however, any edits to it will get removed if the file is opened in a newer version of Excel. Learn more: https://go.microsoft.com/fwlink/?linkid=870924
Comment:
    Recommend moving this table next to, rather than underneath, the other tables in the spreadsheet.</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tc={DDACF8DE-14BF-4CEB-B0DC-E1D7ED5017F3}</author>
    <author>tc={0F72A5B2-6A01-4309-86E1-8DA3101A5A29}</author>
    <author>tc={9F1B4C2E-44E0-4C55-AAE3-BD6826B73BC9}</author>
    <author>tc={637A780A-7230-43EB-A261-BDFEDBB243B4}</author>
    <author>tc={B1FE0F8F-0440-4A5A-BC90-B965D5B7D71E}</author>
  </authors>
  <commentList>
    <comment ref="D13" authorId="0" shapeId="0" xr:uid="{DDACF8DE-14BF-4CEB-B0DC-E1D7ED5017F3}">
      <text>
        <t>[Threaded comment]
Your version of Excel allows you to read this threaded comment; however, any edits to it will get removed if the file is opened in a newer version of Excel. Learn more: https://go.microsoft.com/fwlink/?linkid=870924
Comment:
    Recommend changing "remove the banning from the app" to "remove the ban from the app"</t>
      </text>
    </comment>
    <comment ref="D30" authorId="1" shapeId="0" xr:uid="{0F72A5B2-6A01-4309-86E1-8DA3101A5A29}">
      <text>
        <t>[Threaded comment]
Your version of Excel allows you to read this threaded comment; however, any edits to it will get removed if the file is opened in a newer version of Excel. Learn more: https://go.microsoft.com/fwlink/?linkid=870924
Comment:
    Recommend changing "being quarantined" to "quarantine."</t>
      </text>
    </comment>
    <comment ref="D31" authorId="2" shapeId="0" xr:uid="{9F1B4C2E-44E0-4C55-AAE3-BD6826B73BC9}">
      <text>
        <t>[Threaded comment]
Your version of Excel allows you to read this threaded comment; however, any edits to it will get removed if the file is opened in a newer version of Excel. Learn more: https://go.microsoft.com/fwlink/?linkid=870924
Comment:
    Recommend changing "and understand if it has a violation or not" to "to understand whether or not it has a violation."</t>
      </text>
    </comment>
    <comment ref="D34" authorId="3" shapeId="0" xr:uid="{637A780A-7230-43EB-A261-BDFEDBB243B4}">
      <text>
        <t>[Threaded comment]
Your version of Excel allows you to read this threaded comment; however, any edits to it will get removed if the file is opened in a newer version of Excel. Learn more: https://go.microsoft.com/fwlink/?linkid=870924
Comment:
    Recommend changing "Revokes read permissions for the file for yourself, useful after granting yourself permission to understand if a file has a violation or not" to "Revokes your read permissions for a file; useful after granting yourself permissions to understand whether or not a file has a violation."</t>
      </text>
    </comment>
    <comment ref="D45" authorId="4" shapeId="0" xr:uid="{B1FE0F8F-0440-4A5A-BC90-B965D5B7D71E}">
      <text>
        <t>[Threaded comment]
Your version of Excel allows you to read this threaded comment; however, any edits to it will get removed if the file is opened in a newer version of Excel. Learn more: https://go.microsoft.com/fwlink/?linkid=870924
Comment:
    Recommend changing "Removes a link that is created for the file that is public but only shared with specific people" to "Removes a public link to be shared only with specific people created for a file."</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tc={6180F593-8488-416C-ACAC-ED38E46920D6}</author>
    <author>tc={A5C50ACB-649B-44CA-87FD-4B616EB99CD6}</author>
    <author>tc={13E5E1A3-7AD4-4472-AC4C-1FE079762F01}</author>
    <author>tc={A2961C0C-AB83-478B-9896-6F2836C9BDEF}</author>
    <author>tc={9A7D7D23-17A0-4667-B73D-3615C6186BE6}</author>
    <author>tc={59F573D1-62E1-4803-B139-5BB6C0CE2D96}</author>
    <author>tc={CC9D231A-BD59-43C4-B441-02599E738D9D}</author>
  </authors>
  <commentList>
    <comment ref="C7" authorId="0" shapeId="0" xr:uid="{6180F593-8488-416C-ACAC-ED38E46920D6}">
      <text>
        <t>[Threaded comment]
Your version of Excel allows you to read this threaded comment; however, any edits to it will get removed if the file is opened in a newer version of Excel. Learn more: https://go.microsoft.com/fwlink/?linkid=870924
Comment:
    Recommend defining UTC.</t>
      </text>
    </comment>
    <comment ref="C14" authorId="1" shapeId="0" xr:uid="{A5C50ACB-649B-44CA-87FD-4B616EB99CD6}">
      <text>
        <t>[Threaded comment]
Your version of Excel allows you to read this threaded comment; however, any edits to it will get removed if the file is opened in a newer version of Excel. Learn more: https://go.microsoft.com/fwlink/?linkid=870924
Comment:
    Punctuation moved from outside the single quotation marks to within them.
Is there a reason all the text in the cell is attached to the link?</t>
      </text>
    </comment>
    <comment ref="C19" authorId="2" shapeId="0" xr:uid="{13E5E1A3-7AD4-4472-AC4C-1FE079762F01}">
      <text>
        <t>[Threaded comment]
Your version of Excel allows you to read this threaded comment; however, any edits to it will get removed if the file is opened in a newer version of Excel. Learn more: https://go.microsoft.com/fwlink/?linkid=870924
Comment:
    All punctuation moved from outside the single quotation marks to within them.</t>
      </text>
    </comment>
    <comment ref="C20" authorId="3" shapeId="0" xr:uid="{A2961C0C-AB83-478B-9896-6F2836C9BDEF}">
      <text>
        <t>[Threaded comment]
Your version of Excel allows you to read this threaded comment; however, any edits to it will get removed if the file is opened in a newer version of Excel. Learn more: https://go.microsoft.com/fwlink/?linkid=870924
Comment:
    All punctuation moved from outside the single quotation marks to within them.</t>
      </text>
    </comment>
    <comment ref="C21" authorId="4" shapeId="0" xr:uid="{9A7D7D23-17A0-4667-B73D-3615C6186BE6}">
      <text>
        <t>[Threaded comment]
Your version of Excel allows you to read this threaded comment; however, any edits to it will get removed if the file is opened in a newer version of Excel. Learn more: https://go.microsoft.com/fwlink/?linkid=870924
Comment:
    All punctuation moved from outside the single quotation marks to within them.</t>
      </text>
    </comment>
    <comment ref="C22" authorId="5" shapeId="0" xr:uid="{59F573D1-62E1-4803-B139-5BB6C0CE2D96}">
      <text>
        <t>[Threaded comment]
Your version of Excel allows you to read this threaded comment; however, any edits to it will get removed if the file is opened in a newer version of Excel. Learn more: https://go.microsoft.com/fwlink/?linkid=870924
Comment:
    All punctuation moved from outside the single quotation marks to within them.</t>
      </text>
    </comment>
    <comment ref="C32" authorId="6" shapeId="0" xr:uid="{CC9D231A-BD59-43C4-B441-02599E738D9D}">
      <text>
        <t>[Threaded comment]
Your version of Excel allows you to read this threaded comment; however, any edits to it will get removed if the file is opened in a newer version of Excel. Learn more: https://go.microsoft.com/fwlink/?linkid=870924
Comment:
    There is no content below this table. Recommend rephrasing or adding the referenced content underneath this table.</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tc={2BFFC5A0-3F79-45A1-903E-EBCC67C4BFA0}</author>
    <author>tc={C7D7BA55-4710-40DE-B94E-F5C55CB0DCC8}</author>
    <author>tc={F50D4CA7-6303-445E-848C-5DB51E72FB9B}</author>
    <author>tc={43A9AF5B-073F-4882-96B7-ACBB962FED81}</author>
    <author>tc={17A30D83-12EE-49EC-B70D-CBB6C508B552}</author>
    <author>tc={8C7115DF-D981-4FCB-9C40-E30290AB9857}</author>
    <author>tc={F47D9249-3E8E-4FBC-82A7-76BB2E68BFD2}</author>
    <author>tc={F65FA3B2-788D-4425-93E2-0A61F64C0954}</author>
    <author>tc={AC34F15C-F741-465D-B205-074866258C79}</author>
  </authors>
  <commentList>
    <comment ref="B4" authorId="0" shapeId="0" xr:uid="{2BFFC5A0-3F79-45A1-903E-EBCC67C4BFA0}">
      <text>
        <t>[Threaded comment]
Your version of Excel allows you to read this threaded comment; however, any edits to it will get removed if the file is opened in a newer version of Excel. Learn more: https://go.microsoft.com/fwlink/?linkid=870924
Comment:
    Recommend changing "being compliant" to "maintaining compliance"</t>
      </text>
    </comment>
    <comment ref="B5" authorId="1" shapeId="0" xr:uid="{C7D7BA55-4710-40DE-B94E-F5C55CB0DCC8}">
      <text>
        <t>[Threaded comment]
Your version of Excel allows you to read this threaded comment; however, any edits to it will get removed if the file is opened in a newer version of Excel. Learn more: https://go.microsoft.com/fwlink/?linkid=870924
Comment:
    Recommend changing "like grid views" to "using grid views" and removing the preceding comma.</t>
      </text>
    </comment>
    <comment ref="D19" authorId="2" shapeId="0" xr:uid="{F50D4CA7-6303-445E-848C-5DB51E72FB9B}">
      <text>
        <t>[Threaded comment]
Your version of Excel allows you to read this threaded comment; however, any edits to it will get removed if the file is opened in a newer version of Excel. Learn more: https://go.microsoft.com/fwlink/?linkid=870924
Comment:
    Recommend defining UTC.</t>
      </text>
    </comment>
    <comment ref="D21" authorId="3" shapeId="0" xr:uid="{43A9AF5B-073F-4882-96B7-ACBB962FED81}">
      <text>
        <t>[Threaded comment]
Your version of Excel allows you to read this threaded comment; however, any edits to it will get removed if the file is opened in a newer version of Excel. Learn more: https://go.microsoft.com/fwlink/?linkid=870924
Comment:
    Recommend definind GUID.</t>
      </text>
    </comment>
    <comment ref="D27" authorId="4" shapeId="0" xr:uid="{17A30D83-12EE-49EC-B70D-CBB6C508B552}">
      <text>
        <t>[Threaded comment]
Your version of Excel allows you to read this threaded comment; however, any edits to it will get removed if the file is opened in a newer version of Excel. Learn more: https://go.microsoft.com/fwlink/?linkid=870924
Comment:
    Recommend defining SDK.</t>
      </text>
    </comment>
    <comment ref="D28" authorId="5" shapeId="0" xr:uid="{8C7115DF-D981-4FCB-9C40-E30290AB9857}">
      <text>
        <t>[Threaded comment]
Your version of Excel allows you to read this threaded comment; however, any edits to it will get removed if the file is opened in a newer version of Excel. Learn more: https://go.microsoft.com/fwlink/?linkid=870924
Comment:
    Recommend defining AAD.</t>
      </text>
    </comment>
    <comment ref="D30" authorId="6" shapeId="0" xr:uid="{F47D9249-3E8E-4FBC-82A7-76BB2E68BFD2}">
      <text>
        <t>[Threaded comment]
Your version of Excel allows you to read this threaded comment; however, any edits to it will get removed if the file is opened in a newer version of Excel. Learn more: https://go.microsoft.com/fwlink/?linkid=870924
Comment:
    Recommend defining UPN.</t>
      </text>
    </comment>
    <comment ref="D37" authorId="7" shapeId="0" xr:uid="{F65FA3B2-788D-4425-93E2-0A61F64C0954}">
      <text>
        <t>[Threaded comment]
Your version of Excel allows you to read this threaded comment; however, any edits to it will get removed if the file is opened in a newer version of Excel. Learn more: https://go.microsoft.com/fwlink/?linkid=870924
Comment:
    Recommend defining GUID</t>
      </text>
    </comment>
    <comment ref="D42" authorId="8" shapeId="0" xr:uid="{AC34F15C-F741-465D-B205-074866258C79}">
      <text>
        <t>[Threaded comment]
Your version of Excel allows you to read this threaded comment; however, any edits to it will get removed if the file is opened in a newer version of Excel. Learn more: https://go.microsoft.com/fwlink/?linkid=870924
Comment:
    Recommend defining SDK</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tc={560F8E55-64A1-4311-971F-03422DBB2D41}</author>
    <author>tc={0BB6CBDB-2F5B-4C64-801F-D71BC544AC47}</author>
  </authors>
  <commentList>
    <comment ref="AA3" authorId="0" shapeId="0" xr:uid="{560F8E55-64A1-4311-971F-03422DBB2D41}">
      <text>
        <t>[Threaded comment]
Your version of Excel allows you to read this threaded comment; however, any edits to it will get removed if the file is opened in a newer version of Excel. Learn more: https://go.microsoft.com/fwlink/?linkid=870924
Comment:
    Recommend moving this table so it is less likely to be overlooked by the user.</t>
      </text>
    </comment>
    <comment ref="A18" authorId="1" shapeId="0" xr:uid="{0BB6CBDB-2F5B-4C64-801F-D71BC544AC47}">
      <text>
        <t>[Threaded comment]
Your version of Excel allows you to read this threaded comment; however, any edits to it will get removed if the file is opened in a newer version of Excel. Learn more: https://go.microsoft.com/fwlink/?linkid=870924
Comment:
    Recommend moving the legend above the table.</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tc={85BDF6B3-649B-49F7-8DBC-DFBA50AB5FC7}</author>
    <author>tc={0E88212C-8B29-473F-AF72-BD5A02634BCE}</author>
  </authors>
  <commentList>
    <comment ref="AA3" authorId="0" shapeId="0" xr:uid="{85BDF6B3-649B-49F7-8DBC-DFBA50AB5FC7}">
      <text>
        <t>[Threaded comment]
Your version of Excel allows you to read this threaded comment; however, any edits to it will get removed if the file is opened in a newer version of Excel. Learn more: https://go.microsoft.com/fwlink/?linkid=870924
Comment:
    Recommend moving this table so it is less likely to be overlooked by the user.</t>
      </text>
    </comment>
    <comment ref="A18" authorId="1" shapeId="0" xr:uid="{0E88212C-8B29-473F-AF72-BD5A02634BCE}">
      <text>
        <t>[Threaded comment]
Your version of Excel allows you to read this threaded comment; however, any edits to it will get removed if the file is opened in a newer version of Excel. Learn more: https://go.microsoft.com/fwlink/?linkid=870924
Comment:
    Recommend moving the legend above the table.</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tc={03B1B5D7-EEF2-4101-BB96-D29FE14C9252}</author>
    <author>tc={CD567BFA-C576-4B71-8424-69EC9C52E02C}</author>
    <author>tc={2F2427AD-B1BF-4351-BE43-0B8119BC08E8}</author>
    <author>tc={5D173089-EF24-4D1D-B6D4-4AA861F90282}</author>
    <author>tc={DC5FD29A-BBB6-4EA9-BD88-EAF9BEDB91DA}</author>
    <author>tc={1DAC605B-1ECB-4F5B-A653-0BB800EB6FBD}</author>
    <author>tc={197D81F6-C98A-48C8-9E0E-D64FA3E57D1F}</author>
    <author>tc={D69A7DC4-2EB6-490F-AF6B-233300852B27}</author>
    <author>tc={DB3D43FF-20DA-42B2-8BC6-03506A5B9B63}</author>
    <author>tc={2258521F-8B1D-474F-8334-3D9BE8A31506}</author>
  </authors>
  <commentList>
    <comment ref="EM6" authorId="0" shapeId="0" xr:uid="{03B1B5D7-EEF2-4101-BB96-D29FE14C9252}">
      <text>
        <t>[Threaded comment]
Your version of Excel allows you to read this threaded comment; however, any edits to it will get removed if the file is opened in a newer version of Excel. Learn more: https://go.microsoft.com/fwlink/?linkid=870924
Comment:
    Can you send an email from a default account?</t>
      </text>
    </comment>
    <comment ref="EJ9" authorId="1" shapeId="0" xr:uid="{CD567BFA-C576-4B71-8424-69EC9C52E02C}">
      <text>
        <t>[Threaded comment]
Your version of Excel allows you to read this threaded comment; however, any edits to it will get removed if the file is opened in a newer version of Excel. Learn more: https://go.microsoft.com/fwlink/?linkid=870924
Comment:
    Considering "Spearphishing Attachment" as an unspecified technique</t>
      </text>
    </comment>
    <comment ref="EK16" authorId="2" shapeId="0" xr:uid="{2F2427AD-B1BF-4351-BE43-0B8119BC08E8}">
      <text>
        <t>[Threaded comment]
Your version of Excel allows you to read this threaded comment; however, any edits to it will get removed if the file is opened in a newer version of Excel. Learn more: https://go.microsoft.com/fwlink/?linkid=870924
Comment:
    I think attachments could be useful for analyzing links.  For example, if you're malware analysis identifies a malicious attachment, it's way more likely that the URLs in that email will take you to a dirty server.</t>
      </text>
    </comment>
    <comment ref="EJ17" authorId="3" shapeId="0" xr:uid="{5D173089-EF24-4D1D-B6D4-4AA861F90282}">
      <text>
        <t>[Threaded comment]
Your version of Excel allows you to read this threaded comment; however, any edits to it will get removed if the file is opened in a newer version of Excel. Learn more: https://go.microsoft.com/fwlink/?linkid=870924
Comment:
    I think sent email could be used for initial access.  You might hack someone's email account and then start using that to send phishing emails to others in the organization.  In my mind, initial access is getting on the network, not just hacking a user's mailbox.
Reply:
    I'd consider that under Internal Spearphishing</t>
      </text>
    </comment>
    <comment ref="ER33" authorId="4" shapeId="0" xr:uid="{DC5FD29A-BBB6-4EA9-BD88-EAF9BEDB91DA}">
      <text>
        <t>[Threaded comment]
Your version of Excel allows you to read this threaded comment; however, any edits to it will get removed if the file is opened in a newer version of Excel. Learn more: https://go.microsoft.com/fwlink/?linkid=870924
Comment:
    Focusing on the actual account creation, not its subsequent use</t>
      </text>
    </comment>
    <comment ref="GL88" authorId="5" shapeId="0" xr:uid="{1DAC605B-1ECB-4F5B-A653-0BB800EB6FBD}">
      <text>
        <t>[Threaded comment]
Your version of Excel allows you to read this threaded comment; however, any edits to it will get removed if the file is opened in a newer version of Excel. Learn more: https://go.microsoft.com/fwlink/?linkid=870924
Comment:
    Technically, it's Sharepoint under the hood, but that only applies to M365</t>
      </text>
    </comment>
    <comment ref="FG93" authorId="6" shapeId="0" xr:uid="{197D81F6-C98A-48C8-9E0E-D64FA3E57D1F}">
      <text>
        <t>[Threaded comment]
Your version of Excel allows you to read this threaded comment; however, any edits to it will get removed if the file is opened in a newer version of Excel. Learn more: https://go.microsoft.com/fwlink/?linkid=870924
Comment:
    Make a private chat public?</t>
      </text>
    </comment>
    <comment ref="GK94" authorId="7" shapeId="0" xr:uid="{D69A7DC4-2EB6-490F-AF6B-233300852B27}">
      <text>
        <t>[Threaded comment]
Your version of Excel allows you to read this threaded comment; however, any edits to it will get removed if the file is opened in a newer version of Excel. Learn more: https://go.microsoft.com/fwlink/?linkid=870924
Comment:
    Assuming that channel communications is an "information repository"</t>
      </text>
    </comment>
    <comment ref="FG102" authorId="8" shapeId="0" xr:uid="{DB3D43FF-20DA-42B2-8BC6-03506A5B9B63}">
      <text>
        <t>[Threaded comment]
Your version of Excel allows you to read this threaded comment; however, any edits to it will get removed if the file is opened in a newer version of Excel. Learn more: https://go.microsoft.com/fwlink/?linkid=870924
Comment:
    Example: a chatbot is being used to bypass access controls</t>
      </text>
    </comment>
    <comment ref="FG103" authorId="9" shapeId="0" xr:uid="{2258521F-8B1D-474F-8334-3D9BE8A31506}">
      <text>
        <t>[Threaded comment]
Your version of Excel allows you to read this threaded comment; however, any edits to it will get removed if the file is opened in a newer version of Excel. Learn more: https://go.microsoft.com/fwlink/?linkid=870924
Comment:
    Covers the addition of new applications that can access or hide activities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<sst xmlns="http://schemas.openxmlformats.org/spreadsheetml/2006/main" count="13216" uniqueCount="3449">
  <si>
    <t>eVRF Workbook Example</t>
  </si>
  <si>
    <t xml:space="preserve">Last Updated: </t>
  </si>
  <si>
    <t>Introduction</t>
  </si>
  <si>
    <t>1. Document Overview</t>
  </si>
  <si>
    <t>2. Tab Description</t>
  </si>
  <si>
    <t>The extensible Visibility Reference Framework (eVRF) proposes a framework that describes how telemetry data can be created and evaluated in new domains so that it can be monitored and investigated for cyber intrusion or abuse. This Workbook is accompanied by the eVRF Guidebook.</t>
  </si>
  <si>
    <t>Tab</t>
  </si>
  <si>
    <t>Description</t>
  </si>
  <si>
    <t>Responsibility</t>
  </si>
  <si>
    <t>Overview of tabs and content contained within this document. Captures the scope for the Workbook.</t>
  </si>
  <si>
    <t>CISA</t>
  </si>
  <si>
    <t>Defines the set of observables comprising visibility for the digital environment.</t>
  </si>
  <si>
    <t>Defines the set of MITRE ATT&amp;CK Techniques applicable to the digital environment.</t>
  </si>
  <si>
    <t>1.3-ATT&amp;CK Sub-techniques</t>
  </si>
  <si>
    <t>Defines the set of MITRE ATT&amp;CK Techniques and Sub-Techniques in a workbook useable format.</t>
  </si>
  <si>
    <t>Defines a overlay showing how observables in the Visibility Set can be used to gain visibility into specific ATT&amp;CK techniques.</t>
  </si>
  <si>
    <t>A MITRE ATT&amp;CK coverage map showing the optimal visibility based on the ATT&amp;CK overlay for the visibility surface.</t>
  </si>
  <si>
    <t>Autogenerated</t>
  </si>
  <si>
    <t>An organization's characterization of the current visibility state of their architecture based on their implementation and configuration.</t>
  </si>
  <si>
    <t>Organization</t>
  </si>
  <si>
    <t>A MITRE ATT&amp;CK coverage map showing the visibility available from the characterized environment compared to available product visibility.</t>
  </si>
  <si>
    <t>A vendor-provided mapping showing the availability of observables in vendor telemetry sources.</t>
  </si>
  <si>
    <t>Vendor</t>
  </si>
  <si>
    <t>A MITRE ATT&amp;CK coverage map showing the visibility available from the vendor product.</t>
  </si>
  <si>
    <t>A set of CISA defined criteria highlighting the criticality of specific observables and any requirements on agency to provide or retain the observables.</t>
  </si>
  <si>
    <t>A MITRE ATT&amp;CK visualization showing the visibility available from implemented state with the vendor product available visibility.</t>
  </si>
  <si>
    <t>Automated tab that processes inputs for coverage map generation and input into coverage patterns. (Hidden Tab)</t>
  </si>
  <si>
    <t>Workbook Overview</t>
  </si>
  <si>
    <t>3. Workbook Overview</t>
  </si>
  <si>
    <t>4. Workbook Scope</t>
  </si>
  <si>
    <t>This document is a workbook in the eVRF.  A workbook focuses on a given domain, creates a set of domain bounds, and then evaluates those domains using the MITRE ATT&amp;CK Framework.</t>
  </si>
  <si>
    <t>The scope for this workbook is Enterprise Business Applications, including Email and Enterprise Content Management.</t>
  </si>
  <si>
    <t>5. Workbook Caveats/Assumptions</t>
  </si>
  <si>
    <t>ID</t>
  </si>
  <si>
    <t>Assumption</t>
  </si>
  <si>
    <t>All products and services are being used and configured optimally.</t>
  </si>
  <si>
    <t>Caveat</t>
  </si>
  <si>
    <t>Vendors continue to update their product offerings, which may reduce accuracy of the coverage map captured here over time.</t>
  </si>
  <si>
    <t>Visibility Data</t>
  </si>
  <si>
    <t>Category</t>
  </si>
  <si>
    <t>Event</t>
  </si>
  <si>
    <t>Metadata</t>
  </si>
  <si>
    <t>Description/Example Activities</t>
  </si>
  <si>
    <t>Email</t>
  </si>
  <si>
    <t>Email Received</t>
  </si>
  <si>
    <t>Sender</t>
  </si>
  <si>
    <t>Emails received, either from internal or external to the organization</t>
  </si>
  <si>
    <t>Receiver</t>
  </si>
  <si>
    <t>Subject</t>
  </si>
  <si>
    <t>Other Headers</t>
  </si>
  <si>
    <t>URLs</t>
  </si>
  <si>
    <t>Body</t>
  </si>
  <si>
    <t>Message Trace</t>
  </si>
  <si>
    <t>Attachments</t>
  </si>
  <si>
    <t>Email Sent</t>
  </si>
  <si>
    <t>Emails sent, either internal or external to the organization.</t>
  </si>
  <si>
    <t>Malicious Email Received</t>
  </si>
  <si>
    <t>Emails received, either from internal or external to the organization, that were flagged as malicious, potentially including phishing emails or emails with malicious attachments or URLs.</t>
  </si>
  <si>
    <t>Malicious Email Sent</t>
  </si>
  <si>
    <t>Emails sent to destinations either internal or external to the organization that were flagged as malicious, potentially including phishing emails or emails with malicious attachments or URLs.</t>
  </si>
  <si>
    <t>Organization Modifications</t>
  </si>
  <si>
    <t>All</t>
  </si>
  <si>
    <t>Organizations created, deleted or restored. Changes to settings, permissions, features, services, etc.</t>
  </si>
  <si>
    <t>User Modifications</t>
  </si>
  <si>
    <t>Users created, deleted, or restored.  Changes to user settings, permissions, authentication, etc.</t>
  </si>
  <si>
    <t>User Login Activity</t>
  </si>
  <si>
    <t>Activity associated with user logins.</t>
  </si>
  <si>
    <t>Anomalous User Login Activity</t>
  </si>
  <si>
    <t>User Login Activity outside the bound of normal operational activity.</t>
  </si>
  <si>
    <t>User Activity</t>
  </si>
  <si>
    <t>Activity associated with user login, searching, email access, etc.</t>
  </si>
  <si>
    <t>Anomalous User Activity</t>
  </si>
  <si>
    <t>User activity outside the bounds of normal operational activity.</t>
  </si>
  <si>
    <t>Search Activity</t>
  </si>
  <si>
    <t>Search activity related to organizations, users, mailboxes, folders, or emails.</t>
  </si>
  <si>
    <t>Anomalous Search Activity</t>
  </si>
  <si>
    <t>Search activity outside normal operational activity.</t>
  </si>
  <si>
    <t>Mailbox Modifications</t>
  </si>
  <si>
    <t>Mailboxes created, deleted or restored.  Folders created, deleted or restored.  Changes to settings, permissions, forwarding rules, policies, etc.</t>
  </si>
  <si>
    <t>Mailbox Read</t>
  </si>
  <si>
    <t>Activity related to email and their attachments being read, downloaded, saved, exported, etc.</t>
  </si>
  <si>
    <t>File Malware Detected</t>
  </si>
  <si>
    <r>
      <t xml:space="preserve">Activity related to the detection </t>
    </r>
    <r>
      <rPr>
        <sz val="11"/>
        <rFont val="Franklin Gothic Book"/>
        <family val="2"/>
        <scheme val="minor"/>
      </rPr>
      <t>of</t>
    </r>
    <r>
      <rPr>
        <sz val="11"/>
        <color theme="1"/>
        <rFont val="Franklin Gothic Book"/>
        <family val="2"/>
        <scheme val="minor"/>
      </rPr>
      <t xml:space="preserve"> or protection against malware in incoming or outgoing emails.</t>
    </r>
  </si>
  <si>
    <t>File Malware Retrieved</t>
  </si>
  <si>
    <t>Activity related to the detection of malware only after it was already delivered to a user.</t>
  </si>
  <si>
    <t>Malicious URL Detected</t>
  </si>
  <si>
    <t>Activity related to the detection of or protection against malicious links in incoming or outgoing emails.</t>
  </si>
  <si>
    <t>Malicious URL Clicked</t>
  </si>
  <si>
    <t>Activity related to detection or protection for a user that clicks on a malicious URL received in an email.</t>
  </si>
  <si>
    <t>Email Forwarding Rules Changed</t>
  </si>
  <si>
    <t>Activity related to the changing of automatic forwarding rules for emails.</t>
  </si>
  <si>
    <t>Synchronization Activity</t>
  </si>
  <si>
    <t>Activity associated with synchronizing emails with remote locations.</t>
  </si>
  <si>
    <t>Denial of Service Activity</t>
  </si>
  <si>
    <t>Activity related to the detection or prevention of Denial of Service Activity against the platform, organization, etc.</t>
  </si>
  <si>
    <t>Administrator Activity</t>
  </si>
  <si>
    <t>Changes and other activities performed by administrators.</t>
  </si>
  <si>
    <t>Enterprise Content Management</t>
  </si>
  <si>
    <t>Organizations created, deleted or restored, Changes to settings, permissions, features, services, etc.</t>
  </si>
  <si>
    <t>Users created, deleted or restored, Changes to user settings, permissions, authentication, etc.</t>
  </si>
  <si>
    <t>Activity associated with user login, searching, site, folder or file access, etc.</t>
  </si>
  <si>
    <t>User Activity outside the bounds of normal operational activity.</t>
  </si>
  <si>
    <t>Search activity related to sites, folders, or files.</t>
  </si>
  <si>
    <t>Site Modifications</t>
  </si>
  <si>
    <t>Sites created, deleted or restored, Changes to settings, permissions, ownership, sharing, etc.</t>
  </si>
  <si>
    <t>Group Modifications</t>
  </si>
  <si>
    <t>Groups created, deleted or restored, Changes to group membership, permissions, etc.</t>
  </si>
  <si>
    <t>Folder Modifications</t>
  </si>
  <si>
    <t>Folders created, deleted or restored, Changes to folder contents, locations or names, folders deleted or restored, etc.</t>
  </si>
  <si>
    <t>File Activity</t>
  </si>
  <si>
    <t>Files Uploaded, Downloaded, Checked In, Checked Out, Copied, Edited, Deleted, Moved, Restored, Labels Changed, etc.</t>
  </si>
  <si>
    <t>Trash/Recycle Bin Activity</t>
  </si>
  <si>
    <t>Activity related to the permanent removal of files and folder contents.</t>
  </si>
  <si>
    <t>File or Folder Version History Modifications</t>
  </si>
  <si>
    <t>Changes to or removal of previous versions of files or folders.</t>
  </si>
  <si>
    <t>File Retention Modifications</t>
  </si>
  <si>
    <t>Changes to record management or file retention.</t>
  </si>
  <si>
    <t>Malware detected in sites, folders or files.</t>
  </si>
  <si>
    <t>Activity related to the detection of malware only after it was already retrieved by a user.</t>
  </si>
  <si>
    <t>List Modifications</t>
  </si>
  <si>
    <t>Lists created, deleted or restored. Changes to list contents, settings or columns, etc.</t>
  </si>
  <si>
    <t>Sharing Activity</t>
  </si>
  <si>
    <t>Requests for access to sites, folders or files. Sharing of sites, folders or files. Changes to organization, site, folder or file sharing policies.</t>
  </si>
  <si>
    <t>Activity related to the detection or protection against malicious links in files, etc.</t>
  </si>
  <si>
    <t>Activity related to detection or protection for a user that clicks on a malicious URL in files, etc.</t>
  </si>
  <si>
    <t>Anonymous Sharing Activity</t>
  </si>
  <si>
    <t>Sharing activity associated with anonymous or guest users.</t>
  </si>
  <si>
    <t>Activity associated with synchronizing site, folder, or file data to remote locations.</t>
  </si>
  <si>
    <t>Activity related to the detection or prevention of Denial of Service Activity against the platform, organization, site, etc.</t>
  </si>
  <si>
    <t>Messaging Platform</t>
  </si>
  <si>
    <t>Users created, deleted or restored. Changes to user settings, permissions, authentication, etc.</t>
  </si>
  <si>
    <t>Activity associated with user login, file access, messaging, channel usage, etc</t>
  </si>
  <si>
    <t>User Activity outside the bounds of normal operational acivity.</t>
  </si>
  <si>
    <t>Guest User Activity</t>
  </si>
  <si>
    <t>User Activity associated with anonymous or guest users.</t>
  </si>
  <si>
    <t>Collaboration Space Modifications</t>
  </si>
  <si>
    <t>Collaboration Spaces created, deleted or restored. Changes to settings, permissions, features or services, etc.</t>
  </si>
  <si>
    <t>Channel Modifications</t>
  </si>
  <si>
    <t>Channel created, deleted or restored. Users added or removed. Changes to settings, permissions, features, etc.</t>
  </si>
  <si>
    <t>Chat Modifications</t>
  </si>
  <si>
    <t>Chats created, deleted or restored. Users added or removed. Changes to settings, permissions, etc.</t>
  </si>
  <si>
    <t>Message Activity</t>
  </si>
  <si>
    <t>Activity related to messages sent, received, edited, deleted, archived, restored, etc.</t>
  </si>
  <si>
    <t>Messages Read</t>
  </si>
  <si>
    <t>Activity related to messages and their attachments being read, downloaded, saved, exported, etc.</t>
  </si>
  <si>
    <t>Activity related to the detection or protection against malicious links in collaboration spaces, channels, chats, messages, etc.</t>
  </si>
  <si>
    <t>Activity related to detection or protection for a user that clicks on a malicious URL in collaboration spaces, channels, chats, messages, etc.</t>
  </si>
  <si>
    <t>Activity related to files in colloaboration spaces, channels, chats, or messages including uploads, downloads, edits, deletions, restorations, etc.</t>
  </si>
  <si>
    <t>Activity related to malware detected in collaboration spaces, channels, chats, messages, etc.</t>
  </si>
  <si>
    <t>Activity about the creation and usage of invitations to access collaboration spaces, channels, chats or files, Changes to access policies for collaboration spaces, channels, chat, files, etc.</t>
  </si>
  <si>
    <t>Chat Bot Activity</t>
  </si>
  <si>
    <t>Activity related to the installation, configuration or removal of chatbots, chatbot actions, user interactions with chatbots, etc.</t>
  </si>
  <si>
    <t>Application Activity</t>
  </si>
  <si>
    <t>Activity related to the installation, configuration or removal of applications in organizations, collaboration spaces, channels or chats.</t>
  </si>
  <si>
    <t>Application Deployment</t>
  </si>
  <si>
    <t>Activity related to the deployment of new applications in organizations, collaboration spaces, channels or chats.</t>
  </si>
  <si>
    <t>ATT&amp;CK Matrix</t>
  </si>
  <si>
    <t>Initial Access</t>
  </si>
  <si>
    <t>Persistence</t>
  </si>
  <si>
    <t>Privilege Escalation</t>
  </si>
  <si>
    <t>Defense Evasion</t>
  </si>
  <si>
    <t>Credential Access</t>
  </si>
  <si>
    <t>Discovery</t>
  </si>
  <si>
    <t>Lateral Movement</t>
  </si>
  <si>
    <t>Collection</t>
  </si>
  <si>
    <t>Impact</t>
  </si>
  <si>
    <t>Phishing</t>
  </si>
  <si>
    <t>Account Manipulation</t>
  </si>
  <si>
    <t>Valid Accounts</t>
  </si>
  <si>
    <t>Impair Defenses</t>
  </si>
  <si>
    <t>Brute Force</t>
  </si>
  <si>
    <t>Account Discovery</t>
  </si>
  <si>
    <t>Internal Spear Phishing</t>
  </si>
  <si>
    <t>Data from Information Repositories</t>
  </si>
  <si>
    <t>Endpoint Denial of Service</t>
  </si>
  <si>
    <t>Create Account</t>
  </si>
  <si>
    <t>Use Alternate Authentication Material</t>
  </si>
  <si>
    <t>Forge Web Credentials</t>
  </si>
  <si>
    <t>Cloud Service Dashboard</t>
  </si>
  <si>
    <t>Email Collection</t>
  </si>
  <si>
    <t>Network Denial of Service</t>
  </si>
  <si>
    <t>Office Application Startup</t>
  </si>
  <si>
    <t>Steal Application Access Token</t>
  </si>
  <si>
    <t>Cloud Service Discovery</t>
  </si>
  <si>
    <t>Steal Web Session Cookie</t>
  </si>
  <si>
    <t>Permission Groups Discovery</t>
  </si>
  <si>
    <t>Unsecured Credentials</t>
  </si>
  <si>
    <t>Software Discovery</t>
  </si>
  <si>
    <t>ATT&amp;CK Techniques</t>
  </si>
  <si>
    <t>Tactic</t>
  </si>
  <si>
    <t>Technique</t>
  </si>
  <si>
    <t>Sub-technique</t>
  </si>
  <si>
    <t>Other Unspecified Sub-technique</t>
  </si>
  <si>
    <t>Spearphishing Link</t>
  </si>
  <si>
    <t>Default Accounts</t>
  </si>
  <si>
    <t>Cloud Accounts</t>
  </si>
  <si>
    <t>Exchange Email Delegate Permissions</t>
  </si>
  <si>
    <t>Add Bus. Suite Global Admin Role</t>
  </si>
  <si>
    <t>Cloud Account</t>
  </si>
  <si>
    <t>Add-ins</t>
  </si>
  <si>
    <t>Office Template Macros</t>
  </si>
  <si>
    <t>Outlook Forms</t>
  </si>
  <si>
    <t>Outlook Rules</t>
  </si>
  <si>
    <t>Outlook Home Page</t>
  </si>
  <si>
    <t>Office Test</t>
  </si>
  <si>
    <t>Application Access Token</t>
  </si>
  <si>
    <t>Web Session Cookie</t>
  </si>
  <si>
    <t>Password Guessing</t>
  </si>
  <si>
    <t>Password Cracking</t>
  </si>
  <si>
    <t>Password Spraying</t>
  </si>
  <si>
    <t>Credential Stuffing</t>
  </si>
  <si>
    <t>SAML Tokens</t>
  </si>
  <si>
    <t>Email Account</t>
  </si>
  <si>
    <t>Cloud Groups</t>
  </si>
  <si>
    <t>Security Software Discovery</t>
  </si>
  <si>
    <t>Internal Spearphishing</t>
  </si>
  <si>
    <t>Collaborative Storage Platform</t>
  </si>
  <si>
    <t>Remote Email Collection</t>
  </si>
  <si>
    <t>Email Forwarding Rule</t>
  </si>
  <si>
    <t>Service Exhaustion Flood</t>
  </si>
  <si>
    <t>Application Exhaustion Flood</t>
  </si>
  <si>
    <t>Application or System Exploitation</t>
  </si>
  <si>
    <t>Direct Network Flood</t>
  </si>
  <si>
    <t>Reflection Amplification</t>
  </si>
  <si>
    <t>ATT&amp;CK Overlay</t>
  </si>
  <si>
    <t>Yes</t>
  </si>
  <si>
    <t>No</t>
  </si>
  <si>
    <t>ATT&amp;CK Matrix Map for Optimal Visibility Data within Visibility Surface</t>
  </si>
  <si>
    <t>Legend</t>
  </si>
  <si>
    <t>Color</t>
  </si>
  <si>
    <t>N/A</t>
  </si>
  <si>
    <t>Technique is not applicable to this workbook</t>
  </si>
  <si>
    <t>Applicable</t>
  </si>
  <si>
    <t>Technique is applicable per the ATT&amp;CK Overlay</t>
  </si>
  <si>
    <t>Environment Characterization</t>
  </si>
  <si>
    <t>Vendor Service
Telemetry Source</t>
  </si>
  <si>
    <t>Platform Logs</t>
  </si>
  <si>
    <t>Email Application</t>
  </si>
  <si>
    <t>Antivirus</t>
  </si>
  <si>
    <t>Cloud Access</t>
  </si>
  <si>
    <t>Event Log
(Tier 1)</t>
  </si>
  <si>
    <t>Event Log
(Tier 2)</t>
  </si>
  <si>
    <t>Mailbox Logs
(Tier 1)</t>
  </si>
  <si>
    <t>Mailbox Logs
(Tier 2)</t>
  </si>
  <si>
    <t>Mail Flow Logs
(Tier 2)</t>
  </si>
  <si>
    <t>Phishing Protections
(Tier 2)</t>
  </si>
  <si>
    <t>Malware Protections
(Tier 1)</t>
  </si>
  <si>
    <t>Malware Protections
(Tier 2)</t>
  </si>
  <si>
    <t>CASB
(Tier 1)</t>
  </si>
  <si>
    <t>CASB
(Tier 2)</t>
  </si>
  <si>
    <t>Identity Protections (Tier 1)</t>
  </si>
  <si>
    <t>Identity Protections (Tier 2)</t>
  </si>
  <si>
    <t>ATT&amp;CK Matrix Coverage Map for Characterized Environment Compared to Visibility Surface</t>
  </si>
  <si>
    <t>Technique is not applicable to this map's scope</t>
  </si>
  <si>
    <t>None</t>
  </si>
  <si>
    <t>Technique is applicable but there is not visibility coverage within this map's scope</t>
  </si>
  <si>
    <t>Partial</t>
  </si>
  <si>
    <t>There is partial visibility coverage for the metadata events and techniques within this map's scope</t>
  </si>
  <si>
    <t>Complete</t>
  </si>
  <si>
    <t>There is complete visibility coverage for the metadata events and techniques within this map's scope</t>
  </si>
  <si>
    <t>CISA Visibility Requirements</t>
  </si>
  <si>
    <t>Ongoing or By Request</t>
  </si>
  <si>
    <t>Priority</t>
  </si>
  <si>
    <t>By Request</t>
  </si>
  <si>
    <t>Ongoing</t>
  </si>
  <si>
    <t>Product Visibility</t>
  </si>
  <si>
    <t>Microsoft 365</t>
  </si>
  <si>
    <t>Exchange Online</t>
  </si>
  <si>
    <t>Microsoft 365 Defender</t>
  </si>
  <si>
    <t>Azure AD</t>
  </si>
  <si>
    <t>M365 Auditing Log</t>
  </si>
  <si>
    <t>Azure Active Directory Logs</t>
  </si>
  <si>
    <t>UAL Log that shows Visibility</t>
  </si>
  <si>
    <t>Additional Information:</t>
  </si>
  <si>
    <t xml:space="preserve">Unified Auditing Log
</t>
  </si>
  <si>
    <t>Azure AD Sign-in Logs</t>
  </si>
  <si>
    <t>Azure AD Activity Log</t>
  </si>
  <si>
    <t>Key:</t>
  </si>
  <si>
    <t>G5 License Required or a Specific add on license</t>
  </si>
  <si>
    <t>Further information required</t>
  </si>
  <si>
    <t>No - M365 Service Built in DDoS protection by Throttling, dropping, and distrubuting attacks accordingly. No auditing features found for M365 Auditing of Denial of Service events. Azure DDoS Protection Standard is specific to Azure and provides DDoS protection on services operating in Azure Virtual Networks, alerts and auditing exists within Azure. Microsoft Documentation: Microsoft's cloud services are intentionally built to support high loads, which help to protect against application-level DDoS attacks. As another mitigation against DDoS attacks, individual workloads include built-in features that manage resource utilization. For example, the throttling mechanisms in Exchange Online and SharePoint Online are part of a multi-layered approach to defending against DDoS attacks.</t>
  </si>
  <si>
    <t>Microsoft denial-of-service defense strategy - Microsoft Service Assurance | Microsoft Docs</t>
  </si>
  <si>
    <t>License</t>
  </si>
  <si>
    <t>Microsoft 365 G3</t>
  </si>
  <si>
    <t>Microsoft 365 G5</t>
  </si>
  <si>
    <t>Required Services or Features</t>
  </si>
  <si>
    <t xml:space="preserve">Report Exists </t>
  </si>
  <si>
    <t>Additional information</t>
  </si>
  <si>
    <t>Additional Information</t>
  </si>
  <si>
    <t>Azure AD Audit Log (Recommend to Remove: Empty)</t>
  </si>
  <si>
    <t>Azure AD Provisioning Logs (Recommend to Remove: Empty)</t>
  </si>
  <si>
    <t>Human Readable Report Exists and Manually generate report Information</t>
  </si>
  <si>
    <t>Azure AD Activity Log (Recommend to Remove: Empty)</t>
  </si>
  <si>
    <t>Azure AD Provisioning Logs(Recommend to Remove: Empty)</t>
  </si>
  <si>
    <t>Human Readable Report Exists/ Manually generate report(e-Discovery/Retrieve logs</t>
  </si>
  <si>
    <t>From
Sender Address
Sender
SendOnBehalf</t>
  </si>
  <si>
    <t xml:space="preserve">Human readable Report Exists:Mail Flow Report
Manually Generated Report: Core e-Discovery Create a case, Search and export content from the case
</t>
  </si>
  <si>
    <t xml:space="preserve">Solutions in retaining a full audit trail of Exchange Online Email Data:
e-Discovery: in place and litigation holds
Email Archive Capability is required to retain entire audit trail of Emails sent and received https://docs.microsoft.com/en-us/office365/servicedescriptions/exchange-online-archiving-service-description/exchange-online-archiving-service-description#exchange-online-archiving-plans
Journaling is the ability to record all communications, including email communications, in an organization for use in the organization's email retention or archival strategy. To meet an increasing number of regulatory and compliance requirements, many organizations must maintain records of communications that occur when employees perform daily business tasks.
Data archiving refers to backing up the data, removing it from its native environment, and storing it elsewhere, therefore reducing the strain of data storage. You can use Exchange journaling as a tool in your email retention or archival strategy. 
Records Management </t>
  </si>
  <si>
    <t xml:space="preserve">Emails sent and received: How do we receive required visibility information? Which features/solutions come together and at each G3/G5 license? The Solution to that will include a mix of the below features/solutions. 
	1) e-Discovery/Advanced e-Discovery
	2) Archiving
	3) Journaling
	4) Records Management </t>
  </si>
  <si>
    <t>To
Recipient address
RecipientCount
Recipient</t>
  </si>
  <si>
    <t xml:space="preserve">Report Exists:Mail Flow Report
Manually Generated Report: Core e-Discovery Create a case, Search and export content from the case
</t>
  </si>
  <si>
    <t>ClientInfoString
CC
BCC
ClientVersion
OriginatingServer
ClientMachineName
ClientProcessName
ClientIPAddress</t>
  </si>
  <si>
    <t>Run a per-mailbox litigation hold report in Exchange Online - https://docs.microsoft.com/en-us/exchange/security-and-compliance/exchange-auditing-reports/per-mailbox-litigation-hold-report</t>
  </si>
  <si>
    <t xml:space="preserve">Microsoft Information Governance G3- To help you comply with data privacy regulations, we’ve designed a workflow to guide you through an end-to-end process to plan and implement capabilities across Microsoft 365, including secure access, threat protection, information protection, and data governance. For more information, see Deploy information protection for data privacy regulations with Microsoft 365 (aka.ms/m365dataprivacy). Information governance
To keep what you need and delete what you don't:
INFORMATION GOVERNANCE
Capability	What problems does it solve?    Get started
Retention policies and retention labels     Retain or delete content with policy management and a deletion workflow for email, documents, instant messages, and more
Example scenario: Apply a retention label to content automatically	Get started with retention policies and retention labels
Import service	Bulk-import PST files to Exchange Online mailboxes to retain and search email messages for compliance or regulatory requirements	Use network upload to import your organization's PST files to Microsoft 365
Archive third-party data	Import, archive, and apply compliance solutions to third-party data from social media platforms, instant messaging platforms, and document collaboration platforms	Third-party connectors
Inactive mailboxes	Retain mailbox content after employees leave the organization so that this content remains accessible to administrators, compliance officers, and records managers	Create and manage inactive mailboxes
</t>
  </si>
  <si>
    <t>Records management (G5)
To manage high-value content for legal, business, or regulatory obligations:
RECORDS MANAGEMENT
Capability	What problems does it solve?	Get started
Records management	A single solution for email and documents that incorporates retention schedules and requirements into a file plan that supports the full lifecycle of your content with records declaration, retention, and disposition
Example scenario: Disposition of records</t>
  </si>
  <si>
    <t>Core e-Discovery enabled</t>
  </si>
  <si>
    <t>e-Discovery</t>
  </si>
  <si>
    <t xml:space="preserve">EmailUrlInfo - M365 Defender table </t>
  </si>
  <si>
    <t>Sender and Recipient
Send and receive dates
Subject and size
Status and details of events: delivered, failed, pending, expanded, quarantined, filtered as spam, unknown
IP address used to send the message
Message ID a unique number identifying a message</t>
  </si>
  <si>
    <t>Mail latency report</t>
  </si>
  <si>
    <t xml:space="preserve">https://docs.microsoft.com/en-us/exchange/monitoring/trace-an-email-message/message-trace-modern-eac </t>
  </si>
  <si>
    <t>ExchangeItem-Attachments
Files
Attachment
Attachmentfilenames
Attachmentmetaproperties
Attachmentcount</t>
  </si>
  <si>
    <t>EOP - Anti-Malware Protection (G3 Feature) - if malware is detected Malicious email is delivered to quarantine.</t>
  </si>
  <si>
    <t>Core e-Discovery</t>
  </si>
  <si>
    <t xml:space="preserve">EmailAttachmentInfo - M365 Defender table </t>
  </si>
  <si>
    <t>Threat protection status report
Mailflow status report
Get-MailTrafficATPReport
Get-MailDetailATPReport
Get-MailFlowStatusReport</t>
  </si>
  <si>
    <t>Send</t>
  </si>
  <si>
    <t>"Send" audit event description - A message was sent, replied to or forwarded. This activity is only logged for users with an Office 365 or Microsoft 365 E5 license. For more information, see the "Advanced Audit events" section in Advanced Audit.</t>
  </si>
  <si>
    <t>Microsoft 365 Reports in the admin center - Email activity - Microsoft 365 admin | Microsoft Docs</t>
  </si>
  <si>
    <t>ClientInfoString
"View Message Headers" button in message quarantine in Threat Explorer</t>
  </si>
  <si>
    <t>https://docs.microsoft.com/en-us/microsoft-365/security/office-365-security/view-reports-for-mdo?view=o365-worldwide#url-protection-report</t>
  </si>
  <si>
    <t>View message Body in message quarantine in Real-time threat detections</t>
  </si>
  <si>
    <t>Message events: After you expand this section, the section contains classifications that help categorize the actions that the service takes on messages. Some of the more interesting events that you might encounter are:
Receive: The message was received by the service.
Send: The message was sent by the service.
Fail: The message failed to be delivered.
Deliver: The message was delivered to a mailbox.
Expand: The message was sent to a distribution group that was expanded.
Transfer: Recipients were moved to a bifurcated message because of content conversion, message recipient limits, or agents.
Defer: The message delivery was postponed and might be re-attempted later.
Resolved: The message was redirected to a new recipient address based on an Active Directory look up. When this happens, the original recipient address is listed in a separate row in the message trace along with the final delivery status for the message.
DLP rule: The message had a DLP rule match in this message.
Sensitivity label: A server-side labeling event occurred. For example, a label was automatically added to a message that includes an action to encrypt or was added via the web or mobile client. This action is completed by the Exchange server and logged. A label added via Outlook will not be included in the event field.</t>
  </si>
  <si>
    <t>ExchangeItem-Attachments
Attachment
Attachmentfilenames
Attachmentmetaproperties
Attachmentcount</t>
  </si>
  <si>
    <t>EmailAttachmentInfo - M365 Defender table 
AttachmentData
FileName
FileType
FileVerdict
MalwareFamily	
SHA256
ThreatsAndDetectionTech</t>
  </si>
  <si>
    <t>Threat Explorer -&gt; All Email View</t>
  </si>
  <si>
    <t>Exchange Online Protection capabilities - Use Threat Explorer to view headers, preview email (only in the email entity page) and download email messages delivered to mailboxes</t>
  </si>
  <si>
    <t>Use Threat Explorer (and Real-time detections) to view headers for email messages as well as preview and download quarantined email messages.
Manage Quarantine Messages: https://docs.microsoft.com/en-us/microsoft-365/security/office-365-security/manage-quarantined-messages-and-files?view=o365-worldwide
The following actions are available after you click More actions icon. More actions:
View message headers icon. View message headers: Choose this link to see the message header text. The Message header flyout appears with the following links:
Copy message header: Click this link to copy the message header (all header fields) to your clipboard.
Microsoft Message Header Analyzer: To analyze the header fields and values in depth, click this link to go to the Message Header Analyzer. Paste the message header into the Insert the message header you would like to analyze section (CTRL+V or right-click and choose Paste), and then click Analyze headers.</t>
  </si>
  <si>
    <t>Threat Explorer -&gt; All Email View
Manage Quarantine Messages: https://docs.microsoft.com/en-us/microsoft-365/security/office-365-security/manage-quarantined-messages-and-files?view=o365-worldwide
Preview message: In the flyout that appears, choose one of the following tabs:
Source: Shows the HTML version of the message body with all links disabled.
Plain text: Shows the message body in plain text.</t>
  </si>
  <si>
    <t>https://docs.microsoft.com/en-us/microsoft-365/security/office-365-security/view-email-security-reports?view=o365-worldwide#view-data-by-email--spam-and-chart-breakdown-by-detection-technology</t>
  </si>
  <si>
    <t>The message trace details contain the following additional information that's not present in the summary report:
Message events: After you expand this section, the section contains classifications that help categorize the actions that the service takes on messages. Some of the more interesting events that you might encounter are:
Receive: The message was received by the service.
Send: The message was sent by the service.
Fail: The message failed to be delivered.
Deliver: The message was delivered to a mailbox.
Expand: The message was sent to a distribution group that was expanded.
Transfer: Recipients were moved to a bifurcated message because of content conversion, message recipient limits, or agents.
Defer: The message delivery was postponed and might be re-attempted later.
Resolved: The message was redirected to a new recipient address based on an Active Directory look up. When this happens, the original recipient address is listed in a separate row in the message trace along with the final delivery status for the message.
DLP rule: The message had a DLP rule match in this message.
Sensitivity label: A server-side labeling event occurred. For example, a label was automatically added to a message that includes an action to encrypt or was added via the web or mobile client. This action is completed by the Exchange server and logged. A label added via Outlook will not be included in the event field.</t>
  </si>
  <si>
    <t>Message Trace Report</t>
  </si>
  <si>
    <t>EOP - Anti-Malware Protection (G3 Feature) - if malware is detected, Malicious email is delivered to quarantine.
https://docs.microsoft.com/en-us/microsoft-365/security/office-365-security/anti-malware-protection?view=o365-worldwide
https://docs.microsoft.com/en-us/microsoft-365/security/office-365-security/zero-hour-auto-purge?view=o365-worldwide</t>
  </si>
  <si>
    <t xml:space="preserve">https://docs.microsoft.com/en-us/microsoft-365/security/office-365-security/view-email-security-reports?view=o365-worldwide#view-data-by-email--malware-and-chart-breakdown-by-detection-technology
</t>
  </si>
  <si>
    <t xml:space="preserve">Exchange Online Protection capabilities - Use Real-Time Threat Detections to view headers, preview email (only in the email entity page) and download email messages delivered to mailboxes
</t>
  </si>
  <si>
    <t>Use Threat Explorer (and Real-time detections) to view headers for email messages as well as preview and download quarantined email messages
Manage Quarantine Messages: https://docs.microsoft.com/en-us/microsoft-365/security/office-365-security/manage-quarantined-messages-and-files?view=o365-worldwide
The following actions are available after you click More actions icon. More actions:
View message headers icon. View message headers: Choose this link to see the message header text. The Message header flyout appears with the following links:
Copy message header: Click this link to copy the message header (all header fields) to your clipboard.
Microsoft Message Header Analyzer: To analyze the header fields and values in depth, click this link to go to the Message Header Analyzer. Paste the message header into the Insert the message header you would like to analyze section (CTRL+V or right-click and choose Paste), and then click Analyze headers.</t>
  </si>
  <si>
    <t>https://docs.microsoft.com/en-us/microsoft-365/security/office-365-security/anti-malware-protection?view=o365-worldwide</t>
  </si>
  <si>
    <t>EOP - Anti-Malware Protection (G3 Feature) - if malware is detected Malicious email is delivered to quarantine.
https://docs.microsoft.com/en-us/microsoft-365/security/office-365-security/anti-malware-protection?view=o365-worldwide
https://docs.microsoft.com/en-us/microsoft-365/security/office-365-security/zero-hour-auto-purge?view=o365-worldwide</t>
  </si>
  <si>
    <t xml:space="preserve">Set company information
Add domain to company
Add partner to company.	
Remove domain from company.	
Remove partner from company.	
Set domain authentication.	
Set federation settings on domain.	
Set password policy.	
Set DirSyncEnabled flag.	
Update domain.	
Verify domain.	
Verify email verified domain.	</t>
  </si>
  <si>
    <t>Although mailbox audit logging on by default is enabled for all organizations, only users with E5 licenses will return mailbox audit log events in audit log searches in the Microsoft 365 compliance center or via the Office 365 Management Activity API by default.
To retrieve mailbox audit log entries for users without E5 licenses, you can:
Manually enable mailbox auditing on individual mailboxes (run the command, Set-Mailbox -Identity &lt;MailboxIdentity&gt; -AuditEnabled $true). After you do this, you can use audit log searches in the Microsoft 365 compliance center or via the Office 365 Management Activity API.</t>
  </si>
  <si>
    <t>Add user.
Change user license.
Change user password.
Delete user.
Reset user password.
Set force change user password.
Set license properties.
Update user.</t>
  </si>
  <si>
    <t>https://docs.microsoft.com/en-us/exchange/security-and-compliance/exchange-auditing-reports/search-role-group-changes?view=o365-worldwide</t>
  </si>
  <si>
    <t>Other Actions included https://docs.microsoft.com/en-us/microsoft-365/compliance/search-the-audit-log-in-security-and-compliance?view=o365-worldwide#user-administration-activities</t>
  </si>
  <si>
    <t>MailboxLogin
InternalLogonType
LoginStatus
LogonType
AccountLogon</t>
  </si>
  <si>
    <t>These events are recorded with client access to user mailboxes including protocol access with POP and IMAP
Logon Types:
Owner: The mailbox owner (the account that's associated with the mailbox).
Delegate:
A user who's been assigned the SendAs, SendOnBehalf, or FullAccess permission to another mailbox.
An admin who's been assigned the FullAccess permission to a user's mailbox.
Admin:
The mailbox is searched with one of the following Microsoft eDiscovery tools:
Content Search in the Compliance center.
eDiscovery or Advanced eDiscovery in the Compliance center.
In-Place eDiscovery in Exchange Online.
The mailbox is accessed by using the Microsoft Exchange Server MAPI Editor.</t>
  </si>
  <si>
    <t xml:space="preserve">Sign in data exists in the Unified Audit log, however Azure AD identity Protection is the tool required to generate Risky users, Risky sign-ins, Risk detections. </t>
  </si>
  <si>
    <t xml:space="preserve">Azure AD Identity Protection: G5 required for full access to Security Reports: Risky Sign Ins. 
Partial "Limited access is available for Risky Sign-ins with G3" Testing will need to be conducted to ensure the logs are exportable and meet the usecase.  </t>
  </si>
  <si>
    <t>Azure AD Identity Protection and Defender for Cloud Apps - Built in Anomaly Detection Policies can support this. 
Defender for Cloud Apps - Built in Anomaly detection Policies for Office 365 
Activity from anonymous IP addresses
Activity from infrequent country
Activity from suspicious IP addresses
Impossible travel
Activity performed by terminated user (requires Azure AD as IdP)
Malware detection
Multiple failed login attempts
Ransomware detection
Suspicious email deletion activity (Preview)
Suspicious inbox forwarding
Unusual file deletion activities
Unusual file share activities
Unusual multiple file download activities
Azure AD Identity Protection - Risky Users/Risky Sign Ins</t>
  </si>
  <si>
    <t>Copy
Move
Create
Update
SendAs
SendOnBehalf
SoftDelete
ApplyRecordLabel
ApplyRecord
AddFolderPermissions
FolderBind
HardDelete	
MessageBind
ModifyFolderPermissions
MoveToDeletedItems	
RecordDelete	
RemoveFolderPermissions
UpdateCalendarDelegation
UpdateComplianceTag
UpdateFolderPermissions
UpdateInboxRules</t>
  </si>
  <si>
    <t>Export Mailbox Audit Logs - https://docs.microsoft.com/en-us/exchange/security-and-compliance/exchange-auditing-reports/export-mailbox-audit-logs
Microsoft 365 Reports in the admin center - Email activity - https://docs.microsoft.com/en-us/exchange/security-and-compliance/exchange-auditing-reports/export-mailbox-audit-logs</t>
  </si>
  <si>
    <t>Mailbox audit logging (Exchange Online only): Records when a mailbox is accessed by an admin, a delegated user, or the person who owns the mailbox. This can help you determine who has accessed a mailbox and what they've done.</t>
  </si>
  <si>
    <t>Mailbox auditing for E5/G5 Users should be enabled by default. 
If users are not assigned G5 License, see:Manually enable mailbox auditing on individual mailboxes (run the command, Set-Mailbox -Identity &lt;MailboxIdentity&gt; -AuditEnabled $true). After you do this, you can use audit log searches in the Microsoft 365 compliance center or via the Office 365 Management Activity API.</t>
  </si>
  <si>
    <t>Restricted: The user account has been restricted from sending email due to highly suspicious patterns.
Suspicious: The user account has sent suspicious email and is at risk of being restricted from sending email.</t>
  </si>
  <si>
    <t>Compromised Users Report</t>
  </si>
  <si>
    <t>Defender for Cloud Apps - Built in Anomaly detection Policies for Office 365 
Activity from anonymous IP addresses
Activity from infrequent country
Activity from suspicious IP addresses
Impossible travel
Activity performed by terminated user (requires Azure AD as IdP)
Malware detection
Multiple failed login attempts
Ransomware detection
Suspicious email deletion activity (Preview)
Suspicious inbox forwarding
Unusual file deletion activities
Unusual file share activities
Unusual administrative activities
Unusual file access
Unusual multiple file download activities
Azure AD Identity Protection - Risky Users/Risky Sign Ins</t>
  </si>
  <si>
    <t>Microsoft 365 reporting features - Microsoft Service Assurance | Microsoft Docs</t>
  </si>
  <si>
    <t>SearchQueryInitiatedExchange</t>
  </si>
  <si>
    <t>Outlook Search ActivityThe SearchQueryInitiatedExchange event is triggered when a person uses Outlook to search for items in a mailbox. Events are triggered when searches are performed in the following Outlook environments:
Outlook (desktop client)
Outlook on the web (OWA)
Outlook for iOS
Outlook for Android
Mail app for Windows 10
Investigators can use the SearchQueryInitiatedExchange event to determine if an attacker who may have compromised an account looked for or tried to access sensitive information in the mailbox. The audit record for a SearchQueryInitiatedExchange event contains information such as the actual text of the search query. The audit record also indicates the Outlook environment the search was performed in. By looking at the search queries that an attacker may have performed, an investigator can better understand the intent of the email data that was searched for.</t>
  </si>
  <si>
    <t>Defender for Cloud Apps- Unusual file access Anomaly detection policy</t>
  </si>
  <si>
    <t>Add-MailboxPermission
AddFolderPermissions
UpdateInboxRules
Set-InboxRule
Remove-MailboxPermission</t>
  </si>
  <si>
    <t>MessageBind</t>
  </si>
  <si>
    <t>MessageBind - A message was viewed in the preview pane or opened by an admin.
Note: This value is available only for users without E5/A5/G5 licenses. Otherwise appears to be depricated.</t>
  </si>
  <si>
    <t>MailItemsAccessed</t>
  </si>
  <si>
    <t>MailItemsAccessed
The MailItemsAccessed event is a mailbox auditing action and is triggered when mail data is accessed by mail protocols and mail clients. This event can help investigators identify data breaches and determine the scope of messages that may have been compromised. If an attacker gained access to email messages, the MailItemsAccessed action will be triggered even if there is no explicit signal that messages were actually read (in other words, the type of access such as a bind or sync is recorded in the audit record).</t>
  </si>
  <si>
    <t xml:space="preserve">(Admin or user activities) Quarantine Activities - User actions on harmful email messages. Example: Delete, export, preview, release, and view message header of quarantine email. </t>
  </si>
  <si>
    <t xml:space="preserve">Top Malware Report
Submissions Report
Threat Protection Status Report (Partial coverage - Only EOP Features) 
Mail Flow Status Report </t>
  </si>
  <si>
    <t>M365 Defender: Exchange Online Protection: 
Zero-hour auto purge (ZAP) for malware.
For read or unread messages that are found to contain malware after delivery, ZAP quarantines the message that contains the malware attachment. By default, only admins can view and manage quarantined malware messages. However, admins can create and use quarantine policies to define what users are allowed to do to messages that were quarantined as malware. For more information, see Quarantine policies.
ZAP for malware is enabled by default in anti-malware policies. For more information, see Configure anti-malware policies in EOP.</t>
  </si>
  <si>
    <t>Top Malware Report
Submissions Report
Threat Protection Status Report (Full)</t>
  </si>
  <si>
    <t>The Threat protection status report is available in both EOP and Defender for Office 365; however, the reports contain different data. For example, EOP customers can view information about malware detected in email, but not information about malicious files detected by Safe Attachments for SharePoint, OneDrive, and Microsoft Teams.</t>
  </si>
  <si>
    <t>Top Malware Report</t>
  </si>
  <si>
    <t>Safe Attachments</t>
  </si>
  <si>
    <t>Allowed: Clicks allowed.
Allowed by tenant admin: Clicks allowed in Safe Links policies.
Blocked: Click blocked.
Blocked by tenant admin: The clicks blocked in Safe Links policies.
Blocked and clicked through: Blocked clicks where users click through to the blocked URL.
Blocked by tenant admin and clicked through: Admin has blocked the link, but the user clicked through.
Clicked through during scan: Clicks where users click through the pending scan page to the URL.
Pending scan: Clicks on URLs that are pending a scan verdict.
Date (UTC): Start date and End date
Action:
Allowed
Blocked
Allowed by tenant admin
Blocked and clicked through
Blocked by tenant admin and clicked through
Clicked through during scan
Pending scan
Domains: The URL domains listed in the report results.
Recipients
Click time
User
URL
Action
App</t>
  </si>
  <si>
    <t>Track user clicks option must be enabled/configured to track User Clicks</t>
  </si>
  <si>
    <t>Top URLs Report in Phishing Email Messages
URL protection report</t>
  </si>
  <si>
    <t>Complete Safe Links overview for Microsoft Defender for Office 365 - Office 365 | Microsoft Docs</t>
  </si>
  <si>
    <t>Allowed: Clicks allowed.
Allowed by tenant admin: Clicks allowed in Safe Links policies.
Blocked: Click blocked.
Blocked by tenant admin: The Clicks blocked in Safe Links policies.
Blocked and clicked through: Blocked clicks where users click through to the blocked URL.
Blocked by tenant admin and clicked through: Admin has blocked the link, but the user clicked through.
Clicked through during scan: Clicks where users click through the pending scan page to the URL.
Pending scan: Clicks on URLs that are pending a scan verdict.
Date (UTC): Start date and End date
Action:
Allowed
Blocked
Allowed by tenant admin
Blocked and clicked through
Blocked by tenant admin and clicked through
Clicked through during scan
Pending scan
Domains: The URL domains listed in the report results.
Recipients
Click time
User
URL
Action
App</t>
  </si>
  <si>
    <t>Top Clicks Report
URL protection report
URL Threat Protection Report -&gt;View data by URL click protection action</t>
  </si>
  <si>
    <t>Set-InboxRule
UpdateInboxRules
New-InboxRule
Date
DLP policy (View data by DLP Exchange transport rules only)
Transport rule
Subject
Sender address
Recipient address
Severity
Direction</t>
  </si>
  <si>
    <t>https://docs.microsoft.com/en-us/exchange/monitoring/mail-flow-reports/mfr-auto-forwarded-messages-report
Exchange Transport Rules Report</t>
  </si>
  <si>
    <t>Defender for Cloud Apps-Suspicious inbox forwarding and manipulation rules</t>
  </si>
  <si>
    <t>MailItemsAccessed - when mail protocols (such as Exchange ActiveSync or IMAP) sync items in a mail folder
Possible coverage of this item in lower license: Enable Exchange Active Sync logging per user on Mobile Mailboxes
https://docs.microsoft.com/en-us/exchange/troubleshoot/mobile-devices/issues-for-mobile-devices#:~:text=To%20capture%20ActiveSync%20device%20log%20information%2C%20follow%20these,Exchange%20Online%2C%20and%2072%20hours%20in%20Exchange%20Server.</t>
  </si>
  <si>
    <t>No - M365 Service Built in DDoS protection by Throttling, dropping, and distrubuting attacks accordingly. No auditing features found for M365 Auditing of Denial of Service events. Azure DDoS Protection Standard is specific to Azure and provides DDoS protection on services operating in Azure Virtual Networks; alerts and auditing exist within Azure. Microsoft Documentation: Microsoft's cloud services are intentionally built to support high loads, which help to protect against application-level DDoS attacks. As another mitigation against DDoS attacks, individual workloads include built-in features that manage resource utilization. For example, the throttling mechanisms in Exchange Online and SharePoint Online are part of a multi-layered approach to defending against DDoS attacks.</t>
  </si>
  <si>
    <t>RunspaceId
ModifiedProperties
ObjectModified
CmdletName	
Caller
ExternalAccess
Succeeded
Error
RunDate
OriginatingServer
ClientIP
SessionId
AppId
ClientAppId
Identity
IsValid
ObjectState</t>
  </si>
  <si>
    <t>Administrator Role Group Report</t>
  </si>
  <si>
    <t>View and Export External Admin Log - https://docs.microsoft.com/en-us/exchange/security-and-compliance/exchange-auditing-reports/view-administrator-audit-log
Export the admin audit log - https://docs.microsoft.com/en-us/exchange/security-and-compliance/exchange-auditing-reports/search-role-group-changes</t>
  </si>
  <si>
    <t>Run Administrator role group report that shows changes made in the exchange admin center.
In the EAC, go to Compliance management &gt; Auditing, and then choose Run an administrator role group report.</t>
  </si>
  <si>
    <t>Search the audit log in the Microsoft 365 compliance center - Microsoft 365 Compliance | Microsoft Docs 
https://docs.microsoft.com/en-us/microsoft-365/compliance/search-the-audit-log-in-security-and-compliance?view=o365-worldwide#site-administration-activities</t>
  </si>
  <si>
    <t>Microsoft 365 admin center SharePoint site usage reports - Microsoft 365 admin | Microsoft Docs</t>
  </si>
  <si>
    <t xml:space="preserve">M365 admin center - User Administration Activities </t>
  </si>
  <si>
    <t>AccountLogon
LoginStatus
LogonType</t>
  </si>
  <si>
    <t>Microsoft 365 OneDrive for Business usage reports - Microsoft 365 admin | Microsoft Docs</t>
  </si>
  <si>
    <t>Azure Active Directory User Login events</t>
  </si>
  <si>
    <t xml:space="preserve">Limited Sign in data exists in the Unified Audit log, however Azure AD identity Protection is the tool required to generate Risky users, Risky sign-ins, Risk detections. (Full Coverage) </t>
  </si>
  <si>
    <t>Defender for Cloud Apps - Built in Anomaly detection Policies for Office 365 
Activity from anonymous IP addresses
Activity from infrequent country
Activity from suspicious IP addresses
Impossible travel
Activity performed by terminated user (requires Azure AD as IdP)
Malware detection
Multiple failed login attempts
Ransomware detection
Suspicious email deletion activity (Preview)
Suspicious inbox forwarding
Unusual file deletion activities
Unusual file share activities
Unusual multiple file download activities
Azure AD Identity Protection - Risky Users/Risky Sign Ins</t>
  </si>
  <si>
    <t>FileAccessed
FileAccessedExtended
ComplianceSettingChanged
LockRecord
UnlockRecord
FileCheckedIn
FileCheckedOut
FileCopied
FileDeleted
FileDeletedFirstStageRecycleBin
FileDeletedSecondStageRecycleBin
RecordDelete
DocumentSensitivityMismatchDetected
FileMalwareDetected
FileCheckOutDiscarded
FileDownloaded
FileModified
FileModifiedExtended
FileMoved
FilePreviewed
SearchQueryPerformed
FileRecycled
FolderRecycled
FileVersionsAllMinorsRecycled
FileVersionsAllRecycled
FileVersionRecycled
FileRenamed
FileRestored
FileUploaded
PageViewed
PageViewedExtended
ClientViewSignaled
PagePrefetched
FolderCopied
FolderCreated
FolderDeleted
FolderDeletedFirstStageRecycleBin
FolderDeletedSecondStageRecycleBin
FolderModified
FolderMoved
FolderRenamed
FolderRestored
ListCreated
ListColumnCreated
ListContentTypeCreated
ListItemCreated
SiteColumnCreated
Site ContentType Created
ListDeleted
List Column Deleted
ListContentTypeDeleted
List Item Deleted
SiteColumnDeleted
SiteContentTypeDeleted
ListItemRecycled
ListRestored
ListItemRestored
ListUpdated
ListColumnUpdated
ListContentTypeUpdated
ListItemUpdated
SiteColumnUpdated
SiteContentTypeUpdated
ListItemViewed
PermissionLevelAdded
AccessRequestAccepted
SharingInvitationAccepted
SharingInvitationBlocked
AccessRequestCreated
CompanyLinkCreated
AnonymousLinkCreated
SecureLinkCreated
SharingInvitationCreated
SecureLinkDeleted
AccessRequestDenied
CompanyLinkRemoved
AnonymousLinkRemoved
SharingSet
AccessRequestUpdated
AnonymousLinkUpdated
SharingInvitationUpdated
AnonymousLinkUsed
SharingRevoked
CompanyLinkUsed
SecureLinkUsed
AddedToSecureLink
RemovedFromSecureLink
SharingInvitationRevoked</t>
  </si>
  <si>
    <t>OneDrive Usage Report - https://docs.microsoft.com/en-us/microsoft-365/admin/activity-reports/onedrive-for-business-usage-ww?redirectSourcePath=%252farticle%252fOffice-365-Reports-in-the-Admin-Center-Preview--OneDrive-for-Business-usage-0de3b312-c4e8-4e4b-a02d-32b2f726a680&amp;view=o365-worldwide
Sharepoint Usage Report - https://docs.microsoft.com/en-us/microsoft-365/admin/activity-reports/sharepoint-site-usage-ww?redirectSourcePath=%252farticle%252fOffice-365-Reports-in-the-admin-center-preview--SharePoint-site-usage-4ecfb843-e5d5-464d-8bf6-7ed512a9b213&amp;view=o365-worldwide
https://docs.microsoft.com/en-us/microsoft-365/admin/activity-reports/onedrive-for-business-activity-ww?view=o365-worldwide</t>
  </si>
  <si>
    <t>Audited Activities Table: User activity is shown in multiple tables</t>
  </si>
  <si>
    <t>See Defender for Cloud Apps capability under G5 Licensing.</t>
  </si>
  <si>
    <t>https://docs.microsoft.com/en-us/microsoft-365/admin/activity-reports/sharepoint-activity-ww?view=o365-worldwide</t>
  </si>
  <si>
    <t>Microsoft Defender for Cloud Apps - Detect suspicious user activity with UEBA</t>
  </si>
  <si>
    <r>
      <t xml:space="preserve">Defender for Cloud Apps - Anomalous file downloads, anomalous file shares by a user, anomalous activitied from infrequent country, etc.
</t>
    </r>
    <r>
      <rPr>
        <b/>
        <sz val="11"/>
        <color theme="1"/>
        <rFont val="Arial"/>
        <family val="2"/>
      </rPr>
      <t>https://docs.microsoft.com/en-us/defender-cloud-apps/tutorial-suspicious-activity</t>
    </r>
    <r>
      <rPr>
        <sz val="11"/>
        <color theme="1"/>
        <rFont val="Arial"/>
        <family val="2"/>
      </rPr>
      <t xml:space="preserve">
https://docs.microsoft.com/en-us/defender-cloud-apps/app-governance-anomaly-detection-alerts
https://docs.microsoft.com/en-us/defender-cloud-apps/investigate-anomaly-alerts#security-alert-classification
https://docs.microsoft.com/en-us/defender-cloud-apps/protect-office-365</t>
    </r>
  </si>
  <si>
    <t>SearchQueryPerformed</t>
  </si>
  <si>
    <t>Search query intitiated in sharepoint is an Advanced audit feature(G5)</t>
  </si>
  <si>
    <t>SearchQueryInitiatedSharePoint</t>
  </si>
  <si>
    <t>Defender for Cloud Apps</t>
  </si>
  <si>
    <t>SitePermissionsModified</t>
  </si>
  <si>
    <t>https://docs.microsoft.com/en-us/microsoft-365/admin/activity-reports/sharepoint-site-usage-ww?view=o365-worldwide</t>
  </si>
  <si>
    <t>Audited Activities Table:Site Permissions Activities</t>
  </si>
  <si>
    <t xml:space="preserve">GroupUpdated
Add group.
Add member to group.	
Delete group.	
Remove member from group.	
Update group.	</t>
  </si>
  <si>
    <t>FolderModified</t>
  </si>
  <si>
    <t>Audited Activities Table:Folder Activities
Search the audit log in the Microsoft 365 compliance center - Microsoft 365 Compliance | Microsoft Docs</t>
  </si>
  <si>
    <t>FileAccessed</t>
  </si>
  <si>
    <t>Audited Activities Table:File and Page Activities
Search the audit log in the Microsoft 365 compliance center - Microsoft 365 Compliance | Microsoft Docs</t>
  </si>
  <si>
    <t>FileDeleted
FileRecycled
FileDeletedFirstStageRecycleBin</t>
  </si>
  <si>
    <t>FileVersionsAllRecycled
FileVersionRecycled</t>
  </si>
  <si>
    <t>RecordDelete</t>
  </si>
  <si>
    <t>FileMalwareDetected</t>
  </si>
  <si>
    <t>SharePoint Online antivirus capabilities G3 capability and this audit exists in the UAL basic audit log for SharePoint Files.</t>
  </si>
  <si>
    <t>Safe Attachments - File is available to admins in Quarantine
Safe Documents - for office clients
Data is available in Threat Explorer, Reports for Microsoft Defender for Office 365, and Email Security Reports</t>
  </si>
  <si>
    <t>FileMalwareDetected
Set the DisallowInfectedFileDownload to False to retrieve files flagged as malware</t>
  </si>
  <si>
    <t xml:space="preserve">Set the DisallowInfectedFileDownload to False to retrieve files flagged as malware. </t>
  </si>
  <si>
    <t>ListCreated
ListItemCreated
ListDeleted
ListColumnDeleted
ListRestored
ListItemViewed</t>
  </si>
  <si>
    <t>Audited Activities Table: SharePoint List Activities
Search the audit log in the Microsoft 365 compliance center - Microsoft 365 Compliance | Microsoft Docs</t>
  </si>
  <si>
    <t>AccessRequestAccepted
SharingInvitationCreated
SharingInvitationAccepted
SecureLinkCreated
CompanyLinkUsed
SecureLinkUsed
SharingInvitationRevoked
SharingRevoked
TargetUserOrGroupType
TargetUserOrGroupName
AnonymousLinkCreated
AnonymousLinkUsed
SharingType</t>
  </si>
  <si>
    <r>
      <rPr>
        <sz val="11"/>
        <color theme="10"/>
        <rFont val="Arial"/>
        <family val="2"/>
      </rPr>
      <t>Audited Activities Table: Sharing and access request activities</t>
    </r>
    <r>
      <rPr>
        <u/>
        <sz val="11"/>
        <color theme="10"/>
        <rFont val="Arial"/>
        <family val="2"/>
      </rPr>
      <t xml:space="preserve">
Search the audit log in the Microsoft 365 compliance center - Microsoft 365 Compliance | Microsoft Docs</t>
    </r>
  </si>
  <si>
    <t>Safe Links (G5)</t>
  </si>
  <si>
    <t>Data is available in Threat Explorer, Reports for Microsoft Defender for Office 365, and Email Security Reports</t>
  </si>
  <si>
    <t>Safe Links</t>
  </si>
  <si>
    <t>AnonymousLinkCreated
AnonymousLinkRemoved
AnonymousLinkUpdated
AnonymousLinkUsed</t>
  </si>
  <si>
    <t>ManagedSyncClientAllowed
UnmanagedSyncClientBlocked
FileSyncDownloadedFull
FileSyncDownloadedPartial	
FileSyncUploadedFull
FileSyncUploadedPartial</t>
  </si>
  <si>
    <t>The following table lists file synchronization activities in SharePoint Online and OneDrive for Business.
Audited Activities Table: Synchronization Activities
https://docs.microsoft.com/en-us/microsoft-365/compliance/search-the-audit-log-in-security-and-compliance?view=o365-worldwide#synchronization-activities</t>
  </si>
  <si>
    <t>AllowedDataLocationAdded
ExemptUserAgentSet
GeoAdminAdded
AllowGroupCreationSet
SiteGeoMoveCancelled
SharingPolicyChanged
DeviceAccessPolicyChanged
CustomizeExemptUsers
NetworkAccessPolicyChanged
SiteGeoMoveCompleted
SendToConnectionAdded
SiteCollectionCreated
HubSiteOrphanHubDeleted
SendToConnectionRemoved
SiteDeleted
PreviewModeEnabledSet
LegacyWorkflowEnabledSet
OfficeOnDemandSet
PeopleResultsScopeSet
NewsFeedEnabledSet
HubSiteJoined
SiteCollectionQuotaModified
HubSiteRegistered
AllowedDataLocationDeleted
GeoAdminDeleted
SiteRenamed
SiteGeoMoveScheduled
HostSiteSet
GeoQuotaAllocated
HubSiteUnjoined
HubSiteUnregistered
SiteCollectionAdminAdded
AddedToGroup
GroupAdded	
GroupRemoved
WebMembersCanShareModified
PermissionLevelModified
SitePermissionsModified
PermissionLevelRemoved
SiteCollectionAdminRemoved
RemovedFromGroup
SiteAdminChangeRequest
SharingInheritanceReset
GroupUpdated</t>
  </si>
  <si>
    <t>Audited Activities Table: SharePoint List Activities - for activity performed on behalf of a user or administrator</t>
  </si>
  <si>
    <t xml:space="preserve">TeamsTenantSettingChanged
Set company information
Add domain to company
Set federation settings on domain
Set company information
Add domain to company
Add partner to company.	
Remove domain from company.	
Remove partner from company.	
Set domain authentication.	
Set federation settings on domain.	
Set password policy.	
Set DirSyncEnabled flag.	
Update domain.	
Verify domain.	
Verify email verified domain.	</t>
  </si>
  <si>
    <t>Search the audit log in the Microsoft 365 compliance center - Microsoft 365 Compliance | Microsoft Docs</t>
  </si>
  <si>
    <t>MemberRoleChanged
Add user.
Change user license.
Change user password.
Delete user.
Reset user password.
Set force change user password.
Set license properties.
Update user.</t>
  </si>
  <si>
    <t>https://docs.microsoft.com/en-us/microsoft-365/admin/activity-reports/microsoft-teams-device-usage-preview?view=o365-worldwide</t>
  </si>
  <si>
    <t>TeamsSessionStarted</t>
  </si>
  <si>
    <t>Search the audit log for events in Microsoft Teams - Microsoft Teams | Microsoft Docs</t>
  </si>
  <si>
    <t>Added bot to team
Added channel
Added connector
Added members
Added tab
Changed channel setting
Changed organization setting
Changed role of members in team
Changed team setting
Created team
Deleted a message
Deleted all organization apps
Deleted app
Deleted channel
Deleted team
Edited a message with a URL link in Teams
Failed to validate invitation to shared channel 3
Installed app
Performed action on card
Published app
Removed bot from team
Removed connector
Removed members
Removed sharing of team channel 3
Restored sharing of team channel 3
Removed tab
Responded to invitation for shared channel 3
Responded to invitee response to shared channel 3
Sent a message with a URL link in Teams
Sent invitation for shared channel 3
Uninstalled app
Updated app
Updated connector
Updated tab
Upgraded app
User signed in to Teams</t>
  </si>
  <si>
    <t>https://docs.microsoft.com/en-us/microsoft-365/admin/activity-reports/microsoft-teams-user-activity-preview?view=o365-worldwide</t>
  </si>
  <si>
    <t>Audited Activities Table: Teams Activities: All user and Admin Activities
3 This event is in public preview.</t>
  </si>
  <si>
    <t>Added details about Teams meeting 2
Added information about meeting participants 2
Created a chat 1, 2
Exported messages 1, 2
Fetched chat 1, 2
Fetched all hosted content of a message1, 2
Posted a new message 1, 2
Read a message 1, 2
Read hosted content of a message 1, 2
Retrieved messages 1, 2
Sent change notification for message creation 1, 2
Sent change notification for message deletion 1, 2
Sent change notification for message update 1, 2
Subscribed to message change notifications 1, 2
Updated a chat 1, 2
Updated a message 1, 2</t>
  </si>
  <si>
    <t>1. An audit record for this event is only logged when the operation is performed by calling a Microsoft Graph API. If the operation is performed in the Teams client, an audit record will not be logged</t>
  </si>
  <si>
    <t>1. An audit record for this event is only logged when the operation is performed by calling a Microsoft Graph API. If the operation is performed in the Teams client, an audit record will not be logged.
2 .This event is only available in Advanced Audit. That means users must be assigned the appropriate license before these events are logged in the audit log. For more information about activities only available in Advanced Audit, see Auditing solutions in Microsoft 365.
3 .This event is in public preview.</t>
  </si>
  <si>
    <t>MicrosoftTeamsMember
RoleType(2=Guest)</t>
  </si>
  <si>
    <t>TeamSettingChanged
ChannelSettingChanged
TeamsTenantSettingChanged</t>
  </si>
  <si>
    <t>MessageUpdated
ChatUpdated
SubscribedToMessages
MeetingDetail
MeetingParticipantDetail
ChatRetrieved
MessageHostedContentsListed
MessageUpdatedNotification
MessageDeleted Notification
MessagesListed
MessageRead
MessageSent
MessagesExported</t>
  </si>
  <si>
    <t>Advanced Audit Teams Events</t>
  </si>
  <si>
    <t>ChannelSettingChanged
ChannelAdded
ChannelGuid
ChannelName
ChannelType</t>
  </si>
  <si>
    <t xml:space="preserve">
MessageEditedHasLink
</t>
  </si>
  <si>
    <t>ChatCreated</t>
  </si>
  <si>
    <t>Advanced Audit</t>
  </si>
  <si>
    <t>HostedContents
Messages
AADGroupId
Id
ChannelGuid
ChannelName
ChannelType
ChatName
ChatThreadId
ParentMessageId
SizeInBytes
TeamGuid
TeamName
Version
Members</t>
  </si>
  <si>
    <t>MessageSent and MessagesListed are only available for G5 license with Advanced Audit</t>
  </si>
  <si>
    <t>MessageSent
MessagesListed</t>
  </si>
  <si>
    <t xml:space="preserve">MessageRead: Not available for G3
</t>
  </si>
  <si>
    <t>MessageRead</t>
  </si>
  <si>
    <t>Safe Links: Not available for G3</t>
  </si>
  <si>
    <t>FileAccessed
FileCheckedIn
FileCheckedOut
FileCopied
FileDeleted</t>
  </si>
  <si>
    <t>Audited Activities Table: File and Page Activities</t>
  </si>
  <si>
    <t xml:space="preserve">SharePoint anti-virus engine detects malware in some files uploaded  </t>
  </si>
  <si>
    <t xml:space="preserve">Set the DisallowInfectedFileDownload to False to retrieve files flagged as malware could allow retrieval of  malicious files in SharePoint and OneDrive that are shared through Microsoft Teams. Limited at G3 </t>
  </si>
  <si>
    <t>Safe Documents feature - Safe Documents is a premium feature that uses the cloud backend of Microsoft Defender for Endpoint to scan opened Office documents in Protected View or Application Guard for Office.
Users don't need Defender for Endpoint installed on their local devices to get Safe Documents protection.
Requires E5 (Verfiy availability in GCC with G5) License. To enable auditing capabilities, the local device needs to have Microsoft Defender for Endpoint installed.
https://docs.microsoft.com/en-us/microsoft-365/security/office-365-security/safe-docs?view=o365-worldwide#what-do-you-need-to-know-before-you-begin</t>
  </si>
  <si>
    <t>PermissionLevelAdded
AccessRequestAccepted
SharingInvitationAccepted
SharingInvitationBlocked
AccessRequestCreated
CompanyLinkCreated
AnonymousLinkCreated
SecureLinkCreated
SharingInvitationCreated
SecureLinkDeleted
AccessRequestDenied
CompanyLinkRemoved
AnonymousLinkRemoved
SharingSet
AccessRequestUpdated
AnonymousLinkUpdated
SharingInvitationUpdated
AnonymousLinkUsed
SharingRevoked
CompanyLinkUsed
SecureLinkUsed
AddedToSecureLink
RemovedFromSecureLink
SharingInvitationRevoked</t>
  </si>
  <si>
    <t>Audited Activities Table: Sharing and access request activities</t>
  </si>
  <si>
    <t>BotAddedToTeam</t>
  </si>
  <si>
    <t xml:space="preserve">AppPublishedToCatalog
AppInstalled
AddOnGuid
AddOnName	
AddOnType	</t>
  </si>
  <si>
    <t>AppInstalled</t>
  </si>
  <si>
    <t>Audited Activities Table:Teams Activities: All user and Admin Activities
1. An audit record for this event is only logged when the operation is performed by calling a Microsoft Graph API. If the operation is performed in the Teams client, an audit record will not be logged
2. This event is only available in Advanced Audit. That means users must be assigned the appropriate license before these events are logged in the audit log. For more information about activities only available in Advanced Audit, see Auditing solutions in Microsoft 365.
3. This event is in public preview.</t>
  </si>
  <si>
    <t>1. An audit record for this event is only logged when the operation is performed by calling a Microsoft Graph API. If the operation is performed in the Teams client, an audit record will not be logged.
2. This event is only available in Advanced Audit. That means users must be assigned the appropriate license before these events are logged in the audit log. For more information about activities only available in Advanced Audit, see Auditing solutions in Microsoft 365.
3. This event is in public preview.</t>
  </si>
  <si>
    <t>(Enterprise Content Management (Power App/Power Automate)</t>
  </si>
  <si>
    <t xml:space="preserve">Created app </t>
  </si>
  <si>
    <t xml:space="preserve">Yes </t>
  </si>
  <si>
    <t xml:space="preserve">Launched app </t>
  </si>
  <si>
    <t>Marked app as Featured</t>
  </si>
  <si>
    <t>Restored app version</t>
  </si>
  <si>
    <t>Edited app</t>
  </si>
  <si>
    <t>Published app</t>
  </si>
  <si>
    <t>Edited app permission</t>
  </si>
  <si>
    <t>Deleted app</t>
  </si>
  <si>
    <t>Marked app as Hero</t>
  </si>
  <si>
    <t>Deleted app permission</t>
  </si>
  <si>
    <t>Created flow</t>
  </si>
  <si>
    <t>Edited flow</t>
  </si>
  <si>
    <t>Deleted flow</t>
  </si>
  <si>
    <t>Edited permission</t>
  </si>
  <si>
    <t>Every time a user's permissions to the flow changes</t>
  </si>
  <si>
    <t>Deleted permission</t>
  </si>
  <si>
    <t>Every time a user's permissions to the flow is removed</t>
  </si>
  <si>
    <t>Started a paid trial</t>
  </si>
  <si>
    <t>Power Automate: when a user starts a paid trial</t>
  </si>
  <si>
    <t>Renewed a paid trial</t>
  </si>
  <si>
    <t>Power Automate: when a user renews a paid trial</t>
  </si>
  <si>
    <t>Create, read, update, delete (CRUD)</t>
  </si>
  <si>
    <t>Multiple record view</t>
  </si>
  <si>
    <t>Export to Excel</t>
  </si>
  <si>
    <t>SDK calls via surround or custom apps</t>
  </si>
  <si>
    <t>All support CRUD activities</t>
  </si>
  <si>
    <t>Backend commands</t>
  </si>
  <si>
    <t>Report Viewed</t>
  </si>
  <si>
    <t>Report Viewer Export</t>
  </si>
  <si>
    <t>Report Viewer Render Image</t>
  </si>
  <si>
    <t>Analytic and Business Intelligence Platform (Power BI)</t>
  </si>
  <si>
    <t>Adding resources</t>
  </si>
  <si>
    <t>AddDatasourceToGateway
AddExternalResource
AddExternalResourceLink
AddFolderAccess
AddGroupMembers</t>
  </si>
  <si>
    <t xml:space="preserve">Enable PowerBI Auditing prior to receive audit logs </t>
  </si>
  <si>
    <t>Analyzed Power BI dataset</t>
  </si>
  <si>
    <t>AnalyzedByExternalApplication</t>
  </si>
  <si>
    <t>Generated when users interact with the service</t>
  </si>
  <si>
    <t>Analyzed Power BI report</t>
  </si>
  <si>
    <t>AnalyzeInExcel</t>
  </si>
  <si>
    <r>
      <t>Generated when users select </t>
    </r>
    <r>
      <rPr>
        <sz val="11"/>
        <rFont val="Segoe UI"/>
        <family val="2"/>
      </rPr>
      <t>Analyze in Excel on a report or dataset in the service</t>
    </r>
  </si>
  <si>
    <t>Binded Power BI dataset to gateway</t>
  </si>
  <si>
    <t>BindToGateway</t>
  </si>
  <si>
    <t>Canceled Power BI dataflow refresh</t>
  </si>
  <si>
    <t>CancelDataflowRefresh</t>
  </si>
  <si>
    <t>Changed capacity state</t>
  </si>
  <si>
    <t>ChangeCapacityState</t>
  </si>
  <si>
    <t>Changed capacity user assignment</t>
  </si>
  <si>
    <t>UpdateCapacityUsersAssignment</t>
  </si>
  <si>
    <t>Changed Power BI dataset connections</t>
  </si>
  <si>
    <t>SetAllConnections</t>
  </si>
  <si>
    <t>Changed Power BI gateway admins</t>
  </si>
  <si>
    <t>ChangeGatewayAdministrators</t>
  </si>
  <si>
    <t>Changed Power BI gateway data source users</t>
  </si>
  <si>
    <t>ChangeGatewayDatasourceUsers</t>
  </si>
  <si>
    <t>Changed sensitivity label for Power BI artifact</t>
  </si>
  <si>
    <t>SensitivityLabelChanged</t>
  </si>
  <si>
    <t>Connected to Power BI dataset from external app</t>
  </si>
  <si>
    <t>ConnectFromExternalApplication</t>
  </si>
  <si>
    <t>Copied Power BI dashboard</t>
  </si>
  <si>
    <t>CopyDashboard</t>
  </si>
  <si>
    <t>Copied Power BI report</t>
  </si>
  <si>
    <t>CopyReport</t>
  </si>
  <si>
    <t>Creating report/dashboard</t>
  </si>
  <si>
    <t>CreateGoal
CreateGoalValue
CreateScorecard
InsertOrganizationalGalleryItem
CreateAlmPipeline
CreateTemplateAppInstallTicket
CreateApp        
CreateDashboard
CreateDataflow
CreateDataset
CreateDatasetFromExternalApplication
CreateEmailSubscription
CreateFolder
CreateGateway
CreateGroup
CreateReport 
CreateTemplateApp</t>
  </si>
  <si>
    <t>Custom visual requested Azure AD access token</t>
  </si>
  <si>
    <t>GenerateCustomVisualAADAccessToken</t>
  </si>
  <si>
    <t>Custom visual requested Office Web Apps access token</t>
  </si>
  <si>
    <t>CustomVisualWACAccessToken</t>
  </si>
  <si>
    <t>Dataflow migrated to external storage account</t>
  </si>
  <si>
    <t>DataflowMigratedToExternalStorageAccount</t>
  </si>
  <si>
    <t>Dataflow permissions added</t>
  </si>
  <si>
    <t>DataflowPermissionsAdded</t>
  </si>
  <si>
    <t>Dataflow permissions removed</t>
  </si>
  <si>
    <t>DataflowPermissionsRemoved</t>
  </si>
  <si>
    <t>Deleted</t>
  </si>
  <si>
    <t>DeleteOrganizationalGalleryItem
DeleteAlmPipeline
DeleteExternalResourceLink
DeleteOrgApp
DeleteComment
DeleteDashboard
DeleteDataflow
DeleteDataset
DeleteEmailSubscription
DeleteFolder
DeleteFolderAccess
DeleteGateway
DeleteGoal
DeleteGroup
DeleteNote
DeleteScorecard
DeleteReport
DeleteTemplateApp
SensitivityLabelRemoved
DeleteSnapshot</t>
  </si>
  <si>
    <t>Editing events</t>
  </si>
  <si>
    <t>EditContentProviderProperties
EditCertificationPermission
EditDashboard
EditDataflowProperties
EditDataset
EditDatasetProperties
EditDatasetFromExternalApplication
EditDatasetProperties
EditReport
EditReportProperties</t>
  </si>
  <si>
    <t>Encrypted credentials for Power BI gateway datasource</t>
  </si>
  <si>
    <t>Encrypted credentials using Power BI gateway cluster</t>
  </si>
  <si>
    <t>Exported</t>
  </si>
  <si>
    <t>ExportActivityEvents
ExportDataflow
ExportReport</t>
  </si>
  <si>
    <t>Generated Power BI dataflow SAS token</t>
  </si>
  <si>
    <t>GenerateDataflowSasToken</t>
  </si>
  <si>
    <t>Generated Power BI Embed Token</t>
  </si>
  <si>
    <t>GenerateEmbedToken</t>
  </si>
  <si>
    <t>Generate screenshot</t>
  </si>
  <si>
    <t>GenerateScreenshot</t>
  </si>
  <si>
    <t>Get Power BI group users</t>
  </si>
  <si>
    <t>GetGroupUsers</t>
  </si>
  <si>
    <t>Imported file to Power BI</t>
  </si>
  <si>
    <t>Import</t>
  </si>
  <si>
    <t>Inserted/Updated</t>
  </si>
  <si>
    <t>Installed App</t>
  </si>
  <si>
    <t>Patching events</t>
  </si>
  <si>
    <t>PatchGoal
PatchGoalValue
PatchNote
PatchScorecard</t>
  </si>
  <si>
    <t>Removed resources</t>
  </si>
  <si>
    <t>UnassignWorkspaceFromPipeline
RemoveDatasourceFromGateway
DeleteGroupMembers
RemoveWorkspacesFromCapacity
Removed user from Power BI gateway cluster
Removed user from Power BI gateway cluster datasource</t>
  </si>
  <si>
    <t>Identity and Access Management</t>
  </si>
  <si>
    <t>Azure AD Identity and Access Management</t>
  </si>
  <si>
    <t>AccountLogon
Application
Client
LoginStatus
UserDomain
Actor
ActorContextId
ActorIpAddress
InterSystemsId
IntraSystemsId
SupportTicketId
Target
TargetContextId
Add group
Add member to group
Delete group
Remove member from group
Update group</t>
  </si>
  <si>
    <t>Azure AD Identity protection Security Reports: Azure AD P1 (Included with G3):Limited Information. Only users with medium and high risk are shown. No details drawer or risk history.</t>
  </si>
  <si>
    <t>https://docs.microsoft.com/en-us/compliance/assurance/assurance-reporting-features#azure-ad-reports
https://docs.microsoft.com/en-us/microsoft-365/admin/activity-reports/active-users-ww?view=o365-worldwide
https://docs.microsoft.com/en-us/microsoft-365/admin/activity-reports/microsoft-office-activations-ww?view=o365-worldwide
https://docs.microsoft.com/en-us/microsoft-365/admin/activity-reports/office-365-groups-ww?view=o365-worldwide</t>
  </si>
  <si>
    <t>Azure AD Identity protection Security Reports: Azure AD P2 (Included with G5):Full Access</t>
  </si>
  <si>
    <t>Information Protection</t>
  </si>
  <si>
    <t>Azure Information Protection</t>
  </si>
  <si>
    <t xml:space="preserve">
Accessed file
Discovered file
Applied sensitivity label
Updated sensitivity label
Removed sensitivity label
Remove file
Applied protection
Changed protection
Remove protection
Recevied AIP heartbeat
Sender
Receivers
ItemName
LabelId
LabelName
LabelAction
LabelAppliedDateTime
ApplicationMode</t>
  </si>
  <si>
    <t>https://docs.microsoft.com/en-us/azure/information-protection/reports-aip#aip-reporting-data
https://docs.microsoft.com/en-us/microsoft-365/compliance/data-classification-overview?view=o365-worldwide</t>
  </si>
  <si>
    <t xml:space="preserve">AIP analytics reports
Usage Report
Activity Logs
Data Discovery Report
Recommendations Report
</t>
  </si>
  <si>
    <t>Data Loss Precention</t>
  </si>
  <si>
    <t xml:space="preserve">All </t>
  </si>
  <si>
    <t>ComplianceDLPSharePoint, ComplianceDLPExchange, DLPEndpoint
SharePointMetaData
ExchangeMetaData
ExceptionInfo
PolicyDetails
SensitiveInfoDetectionIsIncluded</t>
  </si>
  <si>
    <t xml:space="preserve">Detailed DLP Schema Information found in DLP Schema Sheet. </t>
  </si>
  <si>
    <t>https://docs.microsoft.com/en-us/compliance/assurance/assurance-reporting-features#data-loss-prevention</t>
  </si>
  <si>
    <t>https://docs.microsoft.com/en-us/office/office-365-management-api/office-365-management-activity-api-schema#dlp-schema</t>
  </si>
  <si>
    <t>Communication Compliance and Information Barriers</t>
  </si>
  <si>
    <t>Requires G5,  or G3 with a specific add on</t>
  </si>
  <si>
    <t xml:space="preserve">SupervisionPolicyCreated
SupervisionPolicyUpdated
SupervisionPolicyDeleted
SupervisionRuleMatch
SupervisoryReviewTag
SegmentsAdded	
SegmentsChanged
SegmentsRemoved
</t>
  </si>
  <si>
    <t>Communication compliance activities
Information barriers activities
Retention policy and retention label activities
Disposition review activities</t>
  </si>
  <si>
    <t>https://docs.microsoft.com/en-us/microsoft-365/compliance/communication-compliance-reports-audits?view=o365-worldwide</t>
  </si>
  <si>
    <t>M365 Defender</t>
  </si>
  <si>
    <t>AirInvestigation
AirManualInvestigation
AirAdminActionInvestigation
MS365DCustomDetection</t>
  </si>
  <si>
    <t>https://docs.microsoft.com/en-us/microsoft-365/security/office-365-security/view-reports-for-mdo?msclkid=529829bcaece11ec87ee779d0f29a85c&amp;view=o365-worldwide
https://docs.microsoft.com/en-us/microsoft-365/security/office-365-security/reports-and-insights-in-security-and-compliance?view=o365-worldwide#types-of-reports-in-the-security--compliance-center</t>
  </si>
  <si>
    <t>Only Licensed features are available in the M365 Defender portal if applicable. Microsoft Defender for Endpoint Plan 1/ Exchange Online Protection ( Anti Spam, anti-malware, Anti-phishing).</t>
  </si>
  <si>
    <t>incidentId
redirectIncidentId
incidentName
createdTime
lastUpdateTime
assignedTo
severity
status
classification
determination
tags
comments
alerts</t>
  </si>
  <si>
    <t>Table name
AlertEvidence
AlertInfo
DeviceEvents
DeviceFileCertificateInfo
DeviceFileEvents
DeviceImageLoadEvents
DeviceInfo
DeviceLogonEvents
DeviceNetworkEvents
DeviceNetworkInfo
DeviceProcessEvents
DeviceRegistryEvents
EmailAttachmentInfo
EmailEvents
EmailPostDeliveryEvents
EmailUrlInfo
https://docs.microsoft.com/en-us/microsoft-365/security/defender/supported-event-types?view=o365-worldwide</t>
  </si>
  <si>
    <t>Full access to all features enabled, Defender for Office 365 Plan 1 and 2, Endpoint plan 1 and 2
Campaign Views</t>
  </si>
  <si>
    <t>AirInvestigation, AirManualInvestigation, AirAdminActionInvestigation, MS365DCustomDetection
ThreatIntelligence, ThreatIntelligenceUrl, ThreatFinder, ThreatIntelligenceAtpContent</t>
  </si>
  <si>
    <t>Identity Monitoring</t>
  </si>
  <si>
    <t>Microsoft Defender for Identity</t>
  </si>
  <si>
    <t>The Defender for Identity logs are located in a subfolder called Logs where Defender for Identity is installed; the default location is: C:\Program Files\Azure Advanced Threat Protection Sensor\. In the default installation location, it can be found at: C:\Program Files\Azure Advanced Threat Protection Sensor\version number\Logs.
https://docs.microsoft.com/en-us/defender-for-identity/cef-format-sa</t>
  </si>
  <si>
    <t>Microsoft.Tri.Sensor.log – This log contains everything that happens in the Defender for Identity sensor (including resolution and errors). Its main use is getting the overall status of all operations in the chronological order in which they occurred.
Microsoft.Tri.Sensor-Errors.log – This log contains just the errors that are caught by the Defender for Identity sensor. Its main use is performing health checks and investigating issues that need to be correlated to specific times.
Microsoft.Tri.Sensor.Updater.log - This log is used for the sensor updater process, which is responsible for updating the Defender for Identity sensor if configured to do so automatically.</t>
  </si>
  <si>
    <t>The Defender for Identity logs are located in a subfolder called Logs where Defender for Identity is installed; the default location is: C:\Program Files\Azure Advanced Threat Protection Sensor\. In the default installation location, it can be found at: C:\Program Files\Azure Advanced Threat Protection Sensor\version number\Logs.</t>
  </si>
  <si>
    <t xml:space="preserve">Summary report: The Summary report presents a dashboard of the status in the system. You can view three tabs - one for a Summary of what was detected on your network, Open suspicious activities that lists the suspicious activities you should take care of, and Open health issues that list Defender for Identity health issues you should take care of. The suspicious activities listed are broken down by type, as are the health issues.
Modification of sensitive groups: This report lists every time a modification is made to sensitive groups (such as admins or manually tagged accounts or groups). If you're using Defender for Identity standalone sensors, in order to receive a full report about your sensitive groups, make sure that events are forwarded from your domain controllers to the standalone sensors.
Passwords exposed in cleartext: Some services use the LDAP non-secure protocol to send account credentials in plain text. This can even happen for sensitive accounts. Attackers monitoring network traffic can catch and then reuse these credentials for malicious purposes. This report lists all source computer and account passwords detected by Defender for Identity being sent in clear text.
Lateral movement paths to sensitive accounts: This report lists the sensitive accounts that are exposed via lateral movement paths. For more information, see Lateral movement paths. This report collects potential lateral movement paths that were detected in the report period you select.
https://docs.microsoft.com/en-us/defender-for-identity/reports
</t>
  </si>
  <si>
    <t>The Defender for Identity logs are located in a subfolder called Logs where Defender for Identity is installed; the default location is: C:\Program Files\Azure Advanced Threat Protection Sensor\. In the default installation location, it can be found at: C:\Program Files\Azure Advanced Threat Protection Sensor\version number\Logs.
https://docs.microsoft.com/en-us/defender-for-identity/cef-format-sa
Logs are forwarded to Defender for Identity Portal and accessible through the portal, or security.microsoft.com, M365 Defender Portal.</t>
  </si>
  <si>
    <t>Microsoft Defender for Office 365</t>
  </si>
  <si>
    <t>In the View data by Email &gt; Malware and Chart breakdown by Detection Technology view, the following information is shown in the chart:
File detonation*: Detection by Safe Attachments.
File detonation reputation*: All malicious file reputation generated by Defender for Office 365 detonations.
File reputation
Anti-malware engine*: Detection from anti-malware engines.
Anti-malware policy file type block: These are email messages filtered out due to the type of malicious file identified in the message.
URL malicious reputation*
URL detonation*
URL detonation reputation*
Campaign*
In the details table below the chart, the following information is available:
Date
Subject
Sender
Recipients
Detection technology
Delivery Status
Sender IP
Tags: For more information about user tags, see User tags.
If you click Filter, the following filters are available:
Date (UTC) Start date and End date
Detection: The same values as in the chart.
Protected by: MDO (Defender for Office 365) or EOP
Direction:
All
Inbound
Outbound
Tag: All or the specified user tag (including priority accounts).
Domain: All or an accepted domain.
Policy type:
All
Anti-malware
Safe Attachments
Anti-phish
Anti-spam
Mail flow rule (transport rule)
Others
Policy name (details table view only): All or the specified policy.
Recipients
URL malicious reputation
Advanced filter
General filter
Mixed analysis detection: Multiple filters contributed to the verdict for the message.
Fingerprint matching: The message was marked as bad due to previous messages.
Domain reputation: This message was considered spam based on the sender domain reputation.
Bulk: Items detected as exceeding the bulk setting for the user.
IP reputation: The message was considered spam based on the sending IP address reputation.
In the details table below the chart, the following information is available:
Date
Subject
Sender
Recipients
Detection technology
Delivery status
Sender IP
Tags: For more information about user tags, see User tags.
If you click Filter, the following filters are available:
Date (UTC) Start date and End date
Detection: The same values as in the chart.
Direction:
All
Inbound
Outbound
Tag: All or the specified user tag (including priority accounts).
Domain: All or an accepted domain.
Policy type:
All
Anti-malware
Safe Attachments
Anti-phish
Anti-spam
Mail flow rule (transport rule)
Policy name (details table view only): All or the specified policy.
Recipients
General filter
Impersonation brand
Spoof external domain
Spoof DMARC
Impersonation domain
File detonation
File reputation
File detonation reputation
Fingerprint matching
Mailbox intelligence impersonation
Domain reputation
Spoof intra-org
Advanced filter
Anti-malware engine
Mixed analysis detection
URL malicious reputation
URL detonation
URL detonation reputation
Impersonation user
Campaign</t>
  </si>
  <si>
    <t>EOP is avaialble with G3. More advanced feture in MDO365 P1 and P2 included in G5</t>
  </si>
  <si>
    <t>Real Time Detections Report
Threat Protections Status Report
https://docs.microsoft.com/en-us/microsoft-365/security/office-365-security/view-email-security-reports?view=o365-worldwide</t>
  </si>
  <si>
    <t>Malware messages blocked
Phishing messages blocked
Messages reported by users</t>
  </si>
  <si>
    <t>AttachmentData
DetectionType
DetectionMethod
InternetMessageId
NetworkMessageId
P1Sender
P2Sender
Policy
Policy
P2Sender
Recipients
SenderIp
Subject
Verdict
MessageTime
EventDeepLink
Delivery Action
Original Delivery location
Latest Delivery location
Directionality
ThreatsAndDetectionTech
AdditionalActionsAndResults
Connectors
AuthDetails
SystemOverrides
Phish Confidence Level</t>
  </si>
  <si>
    <t>Threat Explorer Report
Threat Protections Status Report
Security Report
Mail latency Repot
Email and Collaboration Report
Top Senders and Recipients Report
URL Threat Protection Report
URL Protections Report
Explorer
Spoofed Users
Top Malware
Mail Traffic
Safe Links
Compromised Users
https://docs.microsoft.com/en-us/microsoft-365/security/office-365-security/view-reports-for-mdo?view=o365-worldwide</t>
  </si>
  <si>
    <t>Malware messages blocked
Phishing messages blocked
Messages reported by users
Zero-day malware blocked
Advanced phishing messages detected
Malicious URLs blocked</t>
  </si>
  <si>
    <t>Cloud App Security Broker</t>
  </si>
  <si>
    <t>Microsoft Defender for Cloud Apps</t>
  </si>
  <si>
    <t xml:space="preserve">AlertId
AlertType
Name
PolicyId
Status
Severity
Category
Source
Comments
Data
AlertEntityId
EntityType
Administrator Activity and Sign Ins
CloudAppEvents - M365 Defender Table </t>
  </si>
  <si>
    <t>https://docs.microsoft.com/en-us/defender-for-identity/cef-format-sa</t>
  </si>
  <si>
    <t>Generate Data Management Reports
Data Sharing Overview report
Outbound Sharing by Domain Report
Owner of Shared Files Report
Continuous Reports
Export Admin Activities report
Cloud Discovery Reports
Governance Log</t>
  </si>
  <si>
    <t>GCC customers can also choose to add-on commercial offering of Microsoft Defender for Cloud Apps with the purchase of an EMS E5 license. Service would be hosted in the Azure Commercial Cloud.</t>
  </si>
  <si>
    <t>eDiscovery activities:
- Added member to eDiscovery case
- Changed content search
- Changed eDiscovery administrator membership 
- Changed eDiscovery case 
- Changed eDiscovery case membership
- Changed search permissions filter 
- Changed search query for eDiscovery case hold
- Content search preview item downloaded 
- Content search preview item listed 
- Content search preview item viewed 
- Created content search
- Created eDiscovery administrator 
- Created eDiscovery case 
- Created search permissions filter 
- Created search query for eDiscovery case hold 
- Deleted content search
- Deleted eDiscovery administrator 
- Deleted eDiscovery case 
- Deleted search permissions filter 
- Deleted search query for eDiscovery case hold 
- Downloaded export of content search
- Previewed results of content search
- Purged results of content search 
- Removed analysis of content search 
- Removed export of content search
- Removed member from eDiscovery case 
- Removed preview results of content search 
- Removed purge action performed on content search
- Removed search report 
- Started analysis of content search
- Started content search
- Started export of content search
- Started export report 
- Stopped content search
eDiscovery cmdlet activities:
- Created hold in eDiscovery case 
- Deleted hold from eDiscovery case 
- Changed hold in eDiscovery case 
- Created search query for eDiscovery case hold 
- Deleted search query for eDiscovery case hold 
- Changed search query for eDiscovery case hold 
- Created eDiscovery case
- Deleted eDiscovery case 
- Changed eDiscovery case 
- Added member to eDiscovery case 
- Removed member from eDiscovery case 
- Changed eDiscovery case membership
- Created content search 
- Deleted content search
- Changed content search 
- Started content search 
- Stopped content search 
- Created content search action
- Deleted content search action
- Created search permissions filter 
- Deleted search permissions filter
- Changed search permissions filter
- Created eDiscovery administrator 
- Deleted eDiscovery administrator
- Changed eDiscovery administrator membership</t>
  </si>
  <si>
    <t>Create an eDiscovery Case, and then create an eDiscovery Hold on appropriate content locations prior to searching content through Content Search.</t>
  </si>
  <si>
    <t>eDiscovery Actvities
Content explorer activities</t>
  </si>
  <si>
    <t xml:space="preserve">Licensing requirements:
- Basic Audit is included in the M365 Government G3 subscription.
- Advanced Audit is not included in the M365 Government G3 subscription. In order to use Advanced Audit capabilities with this subscription, the "Microsoft 365 G5 eDiscovery and Audit add-on" is required. 
</t>
  </si>
  <si>
    <t>eDiscovery activities:
- Added member to eDiscovery case
- Changed content search
- Changed eDiscovery administrator membership 
- Changed eDiscovery case 
- Changed eDiscovery case membership
- Changed search permissions filter 
- Changed search query for eDiscovery case hold
- Content search preview item downloaded 
- Content search preview item listed 
- Content search preview item viewed 
- Created content search
- Created eDiscovery administrator 
- Created eDiscovery case 
- Created search permissions filter 
- Created search query for eDiscovery case hold 
- Deleted content search
- Deleted eDiscovery administrator 
- Deleted eDiscovery case 
- Deleted search permissions filter 
- Deleted search query for eDiscovery case hold 
- Downloaded export of content search
- Previewed results of content search
- Purged results of content search 
- Removed analysis of content search 
- Removed export of content search
- Removed member from eDiscovery case 
- Removed preview results of content search 
- Removed purge action performed on content search
- Removed search report 
- Started analysis of content search
- Started content search
- Started export of content search
- Started export report 
- Stopped content search
Advanced eDiscovery activities:
- Added data to another review set
- Added data to review set
- Added non-Microsoft 365 data to review set
- Added remediated documents to review set
- Analyzed data in review set
- Annotated document in review set
- Compared load sets
- Converted redacted documents to PDF
- Created review set
- Created review set search
- Created tag
- Deleted review set search
- Deleted tag
- Downloaded document
- Edited tag
- Exported documents from review set
- Modified case setting
- Modified review set search
- Previewed review set search
- Remediated error documents
- Tagged document
- Tagged results of a query
- Viewed document in review set
eDiscovery cmdlet activities:
- Created hold in eDiscovery case 
- Deleted hold from eDiscovery case 
- Changed hold in eDiscovery case 
- Created search query for eDiscovery case hold 
- Deleted search query for eDiscovery case hold 
- Changed search query for eDiscovery case hold 
- Created eDiscovery case
- Deleted eDiscovery case 
- Changed eDiscovery case 
- Added member to eDiscovery case 
- Removed member from eDiscovery case 
- Changed eDiscovery case membership
- Created content search 
- Deleted content search
- Changed content search 
- Started content search 
- Stopped content search 
- Created content search action
- Deleted content search action
- Created search permissions filter 
- Deleted search permissions filter
- Changed search permissions filter
- Created eDiscovery administrator 
- Deleted eDiscovery administrator
- Changed eDiscovery administrator membership</t>
  </si>
  <si>
    <t>Logs are forwarded to Defender for Identity Portal and accessible through the portal, or security.microsoft.com, M365 Defender Portal.</t>
  </si>
  <si>
    <t>Licensing requirements:
- Basic Audit and Advanced Audit are included in the M365 Government G5 subscription.</t>
  </si>
  <si>
    <t>eDiscovery activities
Advanced eDiscovery activities</t>
  </si>
  <si>
    <t>Video</t>
  </si>
  <si>
    <t>Stream (Classic)</t>
  </si>
  <si>
    <t>Created video
Edited video
Deleted video
Uploaded video
Downloaded video
Edited video permission
Viewed video
Shared video
Liked video
Unliked video
Commented on video
Deleted video comment
Uploaded text track
Deleted text track
Uploaded thumbnail
Deleted thumbnail
Linked on Video
Created group
Edited group
Deleted group
Edited group memberships
Created channel
Edited channel
Deleted channel
Set channel thumbnail
Logon
Edited user settings
Edited tenant settings
Edited global role assignment</t>
  </si>
  <si>
    <t>Group view*
Channel view*
Get transcript*
Get text track*
Get video*</t>
  </si>
  <si>
    <t>Endpoint Detection and Response</t>
  </si>
  <si>
    <t>Defender for Endpoint</t>
  </si>
  <si>
    <t>id
title
description
alertCreationTime
lastEventTime
firstEventTime
lastUpdateTime
resolvedTime
incidentId
investigationId
investigationState
assignedTo
rbacGroupName
mitreTechniques
relatedUser
severity
status
classification
determination
category
detectionSource
threatFamilyName
threatName
machineId
computerDnsName
aadTenantId
detectorId
comments
Evidence
https://docs.microsoft.com/en-us/microsoft-365/security/defender-endpoint/exposed-apis-list?view=o365-worldwide</t>
  </si>
  <si>
    <t xml:space="preserve">Device Compliance Reports
Alert Trends
Alert Summary </t>
  </si>
  <si>
    <t>Microsoft Defender for Endpoint Plan 1
Microsoft Defender for Endpoint P1 delivers core endpoint protection capabilities such as next generation anti-malware, attack surface reduction rules, device control, endpoint firewall, network protection, and more. For details, see Microsoft Defender for Endpoint Plan 1 and Plan 2.</t>
  </si>
  <si>
    <t>DLPEndpoint, MSDEResponseActions, MSDEGeneralSettings, MSDEIndicatorsSettings, MSDERolesSettings
Microsoft Defender for Endpoint settings activities:
- Downloaded offboarding package
- Downloaded onboarding package
- Changed data retention
- Set advanced features
- Added role
- Edited role
- Deleted role
- Added indicator
- Edited indicator
- Deleted indicator
Microsoft Defender for Endpoint response activities:
- Ran antivirus scan
- Isolted device
- Released from isolation
- Offboarded device
- Downloaded file
- Ran live response API</t>
  </si>
  <si>
    <t>Microsoft Defender for Endpoint Plan 2
Microsoft Defender for Endpoint P2 delivers comprehensive endpoint protection capabilities including all the capabilities of Microsoft Defender for Endpoint P1 with additional capabilities such as endpoint detection and response, automated investigation and remediation, threat and vulnerability management, threat intelligence, sandbox, and Microsoft threat experts. For details, see Microsoft Defender for Endpoint documentation.</t>
  </si>
  <si>
    <t>Quarantined Files and Emails</t>
  </si>
  <si>
    <t>Quarantine</t>
  </si>
  <si>
    <t>QuarantineDelete
QuarantineExport
QuarantinePreview
QuarantineRelease
QuarantineViewHeader
Sender
Subject
Date</t>
  </si>
  <si>
    <t>Quarantine Activities
Partial coverage for G3 based on G3 Features: 
EOP - Anti-Malware Protection (G3 Feature) - if malware is detected, Malicious email is delivered to quarantine.
https://docs.microsoft.com/en-us/microsoft-365/security/office-365-security/anti-malware-protection?view=o365-worldwide
https://docs.microsoft.com/en-us/microsoft-365/security/office-365-security/zero-hour-auto-purge?view=o365-worldwide
Exchange Online Protection capabilities - Use Real-time Threat Detections to view headers, preview email (only in the email entity page), and download email messages delivered to mailboxes.
Messages quarantined by EOP Anti-Malware policies, Anti Phishing Policies, and anti Spam policies, Safe Attachment policies, Mail flow rules.
Anti-malware policies automatically quarantine a message if any attachment is found to contain malware. For more information, see Configure anti-malware policies in EOP.
By default, anti-spam polices quarantine phishing and high confidence phishing messages and deliver spam, high confidence spam, and bulk email messages to the user's Junk Email folder. However, you can also create and customize anti-spam policies to quarantine spam, high confidence spam, and bulk-email messages. For more information, see Configure anti-spam policies in EOP.</t>
  </si>
  <si>
    <t>Quarantine Activities</t>
  </si>
  <si>
    <t xml:space="preserve">Threat Explorer
Manage Quarantine Messages: https://docs.microsoft.com/en-us/microsoft-365/security/office-365-security/manage-quarantined-messages-and-files?view=o365-worldwide
The following actions are available after you click More actions icon. More actions:
</t>
  </si>
  <si>
    <t>Business Analytics</t>
  </si>
  <si>
    <t>Workplace Analytics</t>
  </si>
  <si>
    <t>AccessedOdataLink
CanceledQuery
MeetingExclusionCreated
DeletedResult
DownloadedReport
ExecutedQuery
UpdatedDataAccessSetting
UpdatedPrivacySetting
UploadedOrgData
UserLoggedIn
UserLoggedOff
ViewedExplore
WpaUserRole
ModifiedProperties
OperationDetails</t>
  </si>
  <si>
    <t>Productivity Applications</t>
  </si>
  <si>
    <t>Forms</t>
  </si>
  <si>
    <t>CreateComment
CreateForm
EditForm
MoveForm
ViewForm
PreviewForm
ExportForm
AllowShareFormForCopy
DisallowShareFormForCopy
AddFormCoauthor
RemoveFormCoauthor
ViewRuntimeForm
CreateResponse
UpdateResponse
DeleteAllResponses
DeleteResponse
ViewResponses
ViewResponse
GetSummaryLink
DeleteSummaryLink
UpdatePhishingStatus
UpdateUserPhishingStatus
ProInvitation
UpdateUserSetting
SubmitResponse
CollectionCreated
CollectionUpdated
CollectionHardDeleted
CollectionSoftDeleted
CollectionRenamed
MovedFormIntoCollection
MovedFormOutofCollection</t>
  </si>
  <si>
    <t>Specific events limited to Advanced Audit</t>
  </si>
  <si>
    <t>Forms activity</t>
  </si>
  <si>
    <t>UpdateFormSetting
ListForms
AllowAnonymousResponse
DisallowAnonymousResponse
EnableSpecificResponse
DisableSpecificResponse
AddSpecificResponder
RemoveSpecificResponder
DisableCollaboration
EnableWorkOrSchoolCollaboration
EnableSameOrgCollaboration
EnableSpecificCollaboaration
ConnectToExcelWorkbook</t>
  </si>
  <si>
    <t>Yammer</t>
  </si>
  <si>
    <t xml:space="preserve">SoftDeleteSettingsUpdated
NetworkConfigurationUpdated
ProcessProfileFields
SupervisorAdminToggled
NetworkSecurityConfigurationUpdated
FileCreated
GroupCreation
MessageCreated
GroupDeletion
MessageDeleted
FileDownloaded
DataExport
CommunityAccessFailure
FileAccessFailure
MessageAccessFailure
FileShared
NetworkUserSuspended
UserSuspension
FileUpdateDescription
FileUpdateName
MessageUpdated
FileVisited
MessageViewed
Users.csv
Messages.csv
Files.csv (metadata)
Files.csv (Original files)
Topics.csv
Pages.csv
Admins.csv
Networks.csv	</t>
  </si>
  <si>
    <t>https://docs.microsoft.com/en-us/microsoft-365/admin/activity-reports/activity-reports?redirectSourcePath=%252farticle%252factivity-reports-in-the-office-365-admin-center-0d6dfb17-8582-4172-a9a9-aed798150263&amp;view=o365-worldwide
https://docs.microsoft.com/en-us/microsoft-365/admin/activity-reports/yammer-device-usage-report-ww?view=o365-worldwide
https://docs.microsoft.com/en-us/microsoft-365/admin/activity-reports/yammer-groups-activity-report-ww?view=o365-worldwide</t>
  </si>
  <si>
    <t>Data is also available through the M365 activity report and Yammer data export API.</t>
  </si>
  <si>
    <t>Dynamics 365</t>
  </si>
  <si>
    <t>Create, read, update, delete (CRUD)
Multiple record view
Export to Excel
SDK calls via surround or custom apps
All support CRUD activities
Backend commands
Report Viewed
Report Viewer Export
Report Viewer Render Image
Date
IP address
Id
Result Status
Organization Id
ClientIP
CorrelationId
CreationTime
Operation
UserKey
UserType
User
User Id
Crm Organization Unique Name
Instance Url
Item Url
Item Type
Message
User Agent
EntityId
EntityName
Fields
Id
Query
QueryResults
ServiceContextId
ServiceContextIdType
ServiceName
SystemUserId
UserAgent
UserId
UserUpn</t>
  </si>
  <si>
    <t>Enable Auditing https://docs.microsoft.com/en-us/power-platform/admin/enable-use-comprehensive-auditing#model-driven-apps-in-dynamics-365-schema</t>
  </si>
  <si>
    <t>Dynamics 365 Customer Voice activity</t>
  </si>
  <si>
    <t>Windows Defender</t>
  </si>
  <si>
    <t>Azure AD Signin Logs</t>
  </si>
  <si>
    <t>Azure AD Activity Logs</t>
  </si>
  <si>
    <t>Azure AD Audit Log</t>
  </si>
  <si>
    <t>Azure AD Platform Logs</t>
  </si>
  <si>
    <t>Identifying Tier 1 and Tier 2 to align with Microsoft G3 and G5 License plans and below lists unique capabilities that exist between the two plans</t>
  </si>
  <si>
    <t xml:space="preserve">Tier 1 and Tier 2 licensing information: </t>
  </si>
  <si>
    <t>Tier 1 (Basic Audit G3)</t>
  </si>
  <si>
    <t>Tier 2 (Advanced Audit G5)</t>
  </si>
  <si>
    <t>Microsoft 365 services that support auditing</t>
  </si>
  <si>
    <t>Overview: Why a unified audit log? Because you can search the audit log for activities performed in different Microsoft 365 services. The following table lists the Microsoft 365 services and features (in alphabetical order) that are supported by the unified audit log.</t>
  </si>
  <si>
    <t>Basic Audit provides with you with the ability to log and search for audited activities and power your forensic, IT, compliance, and legal investigations.
Enabled by default. Basic Audit is turned on by default for all organizations with the appropriate subscription. That means records for audited activities will be captured and searchable. The only setup that required is to assign the necessary permissions to access the audit log search tool (and the corresponding cmdlet) and make sure that user's are assigned the right license for Advanced Audit features.
Thousands of searchable audit events. You can search for a wide-range of audited activities that occur is most of the Microsoft 365 services in your organization. For a partial list of the activities you can search for, see Audited activities. For a list of the services and features that support audited activities, see Audit log record type.
Audit search tool in the Microsoft 365 compliance center. Use the Audit log search tool in the Microsoft 365 compliance center to search for audit records. You can search for specific activities, for activities performed by specific users, and activities that occurred with a date range. Here's a screenshot of the Audit search tool in the compliance center.
Audit log search tool in the Microsoft 365 compliance center.
Search-UnifiedAuditLog cmdlet. You can also use the Search-UnifiedAuditLog cmdlet in Exchange Online PowerShell (the underlying cmdlet for the search tool) to search for audit events or to use in a script. For more information, see:
Search-UnifiedAuditLog cmdlet reference
Use a PowerShell script to search the audit log
Export audit records to a CSV file. After running the Audit log search tool in the compliance center, you can export the audit records returned by the search to a CSV file. This lets you use Microsoft Excel sort and filter on different audit record properties. You can also use Excel Power Query transform functionality to split each property in the AuditData JSON object into its own column. This lets you effectively view and compare similar data for different events. For more information, see Export, configure, and view audit log records.
Access to audit logs via Office 365 Management Activity API. A third method for accessing and retrieving audit records is to use the Office 365 Management Activity API. This lets organizations retain auditing data for longer periods than the default 90 days and lets them import their auditing data to a SIEM solution. For more information, see Office 365 Management Activity API reference.
90-day audit log retention. When an audited activity is performed by a user or admin, an audit record is generated and stored in the audit log for your organization. In Basic Audit, records are retained for 90 days, which means you can search for activities that occurred within the past three months.</t>
  </si>
  <si>
    <t>udit log retention policies. You can create customized audit log retention policies to retain audit records for longer periods of time up to one year (and up to 10 years for users with required add-on license). You can create a policy to retain audit records based the service where the audited activities occur, specific audited activities, or the user who performs an audited activity.
Longer retention of audit records. Exchange, SharePoint, and Azure Active Directory audit records are retained for one year by default. Audit records for all other activities are retained for 90 days by default, or you can use audit log retention policies to configure longer retention periods.
High-value, crucial Advanced Audit events. Audit records for crucial events can help your organization conduct forensic and compliance investigations by providing visibility to events such as when mail items were accessed, or when mail items were replied to and forwarded, or when and what a user searched for in Exchange Online and SharePoint Online. These crucial events can help you investigate possible breaches and determine the scope of compromise.
Higher bandwidth to the Office 365 Management Activity API. Advanced Audit provides organizations with more bandwidth to access auditing logs through the Office 365 Management Activity API. Although all organizations (that have Basic Audit or Advanced Audit) are initially allocated a baseline of 2,000 requests per minute, this limit will dynamically increase depending on an organization's seat count and their licensing subscription. This results in organizations with Advanced Audit getting about twice the bandwidth as organizations with Basic Audit.</t>
  </si>
  <si>
    <t>For users assigned any other (non-E5) Office 365 or Microsoft 365 license, audit records are retained for 90 days. For a list of Office 365 and Microsoft 365 subscriptions that support unified audit logging, see the security and compliance center service description.</t>
  </si>
  <si>
    <t>For users assigned an Office 365 E5 or Microsoft 365 E5 license (or users with a Microsoft 365 E5 Compliance or Microsoft 365 E5 eDiscovery and Audit add-on license), audit records for Azure Active Directory, Exchange, and SharePoint activity are retained for one year by default. Organizations can also create audit log retention policies to retain audit records for activities in other services for up to one year. For more information, see Manage audit</t>
  </si>
  <si>
    <t>MICROSOFT 365 SERVICES THAT SUPPORT AUDITING</t>
  </si>
  <si>
    <t>Microsoft 365 service or feature</t>
  </si>
  <si>
    <t>Record types</t>
  </si>
  <si>
    <t>Audited Activities (https://docs.microsoft.com/en-us/microsoft-365/compliance/search-the-audit-log-in-security-and-compliance?view=o365-worldwide#audited-activities | the link leads to additional audited activities for each service or feature)</t>
  </si>
  <si>
    <t>Azure Active Directory</t>
  </si>
  <si>
    <t>AzureActiveDirectory, AzureActiveDirectoryAccountLogon, AzureActiveDirectoryStsLogon</t>
  </si>
  <si>
    <t>User administration activities
Azure AD group administration activities
Application administration activities
Role administration activities
Directory administration activities
Report activities</t>
  </si>
  <si>
    <t>Azure Active Directory (Azure AD) is the directory service for Microsoft 365. The unified audit log contains user, group, application, domain, and directory activities performed in the Microsoft 365 admin center or in the Azure management portal. For a complete list of Azure AD events, see Azure Active Directory Audit Report Events.</t>
  </si>
  <si>
    <t>AipDiscover, AipSensitivityLabelAction, AipProtectionAction, AipFileDeleted, AipHeartBeat</t>
  </si>
  <si>
    <t>Sensitivity label activities</t>
  </si>
  <si>
    <t>Communication compliance</t>
  </si>
  <si>
    <t>ComplianceSuperVisionExchange</t>
  </si>
  <si>
    <t>Communication compliance activities</t>
  </si>
  <si>
    <t>Content explorer</t>
  </si>
  <si>
    <t>LabelContentExplorer</t>
  </si>
  <si>
    <t>eDiscovery activities
Content explorer activities</t>
  </si>
  <si>
    <t>Send - The Send event is also a mailbox auditing action and is triggered when a user performs one of the following actions:</t>
  </si>
  <si>
    <t>Data loss prevention (DLP)</t>
  </si>
  <si>
    <t>ComplianceDLPSharePoint, ComplianceDLPExchange</t>
  </si>
  <si>
    <t>DLPEndpoint, MSDEResponseActions, MSDEGeneralSettings, MSDEIndicatorsSettings, MSDERolesSettings</t>
  </si>
  <si>
    <t>CRM</t>
  </si>
  <si>
    <t>eDiscovery</t>
  </si>
  <si>
    <t>Discovery, AeD</t>
  </si>
  <si>
    <t>Exact Data Match</t>
  </si>
  <si>
    <t>MipExactDataMatch</t>
  </si>
  <si>
    <t>ExchangeAdmin, ExchangeItem, ExchangeItemAggregated</t>
  </si>
  <si>
    <t>Exchange mailbox activities
Briefing email activities
Exchange admin audit log</t>
  </si>
  <si>
    <t>MicrosoftForms</t>
  </si>
  <si>
    <t>Microsoft Forms activities
Forms activities performed by coauthors and anonymous responders</t>
  </si>
  <si>
    <t>Information barriers</t>
  </si>
  <si>
    <t>InformationBarrierPolicyApplication</t>
  </si>
  <si>
    <t>Information barriers activities</t>
  </si>
  <si>
    <t>AirInvestigation, AirManualInvestigation, AirAdminActionInvestigation, MS365DCustomDetection</t>
  </si>
  <si>
    <t>Microsoft Teams</t>
  </si>
  <si>
    <t>MicrosoftTeams</t>
  </si>
  <si>
    <t>Microsoft Teams activities
Microsoft Teams Healthcare activities
Microsoft Teams Shifts activities</t>
  </si>
  <si>
    <t>MyAnalytics</t>
  </si>
  <si>
    <t>MyAnalyticsSettings</t>
  </si>
  <si>
    <t>MyAnalytics activities</t>
  </si>
  <si>
    <t>OneDrive for Business</t>
  </si>
  <si>
    <t>OneDrive</t>
  </si>
  <si>
    <t>Sharing and access request activities
Folder activities
Synchronization activities</t>
  </si>
  <si>
    <t>Power Apps</t>
  </si>
  <si>
    <t>PowerAppsApp, PowerAppsPlan</t>
  </si>
  <si>
    <t>Microsoft Power Apps activities</t>
  </si>
  <si>
    <t>Power Automate</t>
  </si>
  <si>
    <t>MicrosoftFlow</t>
  </si>
  <si>
    <t>Microsoft Power Automate activities</t>
  </si>
  <si>
    <t>Power BI</t>
  </si>
  <si>
    <t>PowerBIAudit</t>
  </si>
  <si>
    <t>Power BI activities</t>
  </si>
  <si>
    <t>Quarantine activities</t>
  </si>
  <si>
    <t>Retention policies and retention labels</t>
  </si>
  <si>
    <t>MIPLabel, MipAutoLabelExchangeItem, MipAutoLabelSharePointItem, MipAutoLabelSharePointPolicyLocation</t>
  </si>
  <si>
    <t>Retention policy and retention label activities
Disposition review activities</t>
  </si>
  <si>
    <t>Sensitive information types</t>
  </si>
  <si>
    <t>DlpSensitiveInformationType</t>
  </si>
  <si>
    <t>Sensitivity labels</t>
  </si>
  <si>
    <t>MIPLabel, SensitivityLabelAction, SensitivityLabeledFileAction, SensitivityLabelPolicyMatch</t>
  </si>
  <si>
    <t>SharePoint Online</t>
  </si>
  <si>
    <t>SharePoint, SharePointFileOperation,SharePointSharingOperation, SharePointListOperation, SharePointCommentOperation</t>
  </si>
  <si>
    <t>File and page activities
Folder activities
SharePoint list activities
Sharing and access request activities
Synchronization activities
Site permissions activities
Site administration activities</t>
  </si>
  <si>
    <t>Stream</t>
  </si>
  <si>
    <t>MicrosoftStream</t>
  </si>
  <si>
    <t>Microsoft Stream activities</t>
  </si>
  <si>
    <t>Threat Intelligence</t>
  </si>
  <si>
    <t>ThreatIntelligence, ThreatIntelligenceUrl, ThreatFinder, ThreatIntelligenceAtpContent</t>
  </si>
  <si>
    <t>WorkplaceAnalytics, Viva Insights</t>
  </si>
  <si>
    <t>Workplace Analytics activities</t>
  </si>
  <si>
    <t>Yammer activities</t>
  </si>
  <si>
    <t>Yes *Audits updates to organization and user privacy settings</t>
  </si>
  <si>
    <t>Yes(G5)</t>
  </si>
  <si>
    <t>SharePoint Online and OneDrive for Business</t>
  </si>
  <si>
    <t>Yes(Channel Settings Changed)</t>
  </si>
  <si>
    <t xml:space="preserve">Where could we look to add Additional Category Information? What does CISA need/want to monitor? Should we start with the list of M365 Services -&gt;Audited Activities -&gt; Specific audited events and provide that to CISA to review and define what we may need to include here? </t>
  </si>
  <si>
    <t>M365 Audited Services</t>
  </si>
  <si>
    <t>M365 Service</t>
  </si>
  <si>
    <t>Audited Activities</t>
  </si>
  <si>
    <t>Azure AD Platform Logs (Requires manual enablement of resource diagnostic settings)</t>
  </si>
  <si>
    <t>G5 Specific Audited Events that exist</t>
  </si>
  <si>
    <t>Identity and Access Management/ ICAM</t>
  </si>
  <si>
    <t>User administration activities
Azure AD group administration activities
Application administration activities
Role administration activities
Directory administration activities
Report activities
User Login Events</t>
  </si>
  <si>
    <t>G5 or G3 with add-on</t>
  </si>
  <si>
    <t>Audit log retention policies. You can create customized audit log retention policies to retain audit records for longer periods of time up to one year (and up to 10 years for users with required add-on license). You can create a policy to retain audit records based the service where the audited activities occur, specific audited activities, or the user who performs an audited activity.
Longer retention of audit records. Exchange, SharePoint, and Azure Active Directory audit records are retained for one year by default. Audit records for all other activities are retained for 90 days by default, or you can use audit log retention policies to configure longer retention periods.
High-value, crucial Advanced Audit events. Audit records for crucial events can help your organization conduct forensic and compliance investigations by providing visibility to events such as when mail items were accessed, or when mail items were replied to and forwarded, or when and what a user searched for in Exchange Online and SharePoint Online. These crucial events can help you investigate possible breaches and determine the scope of compromise.
Higher bandwidth to the Office 365 Management Activity API. Advanced Audit provides organizations with more bandwidth to access auditing logs through the Office 365 Management Activity API. Although all organizations (that have Basic Audit or Advanced Audit) are initially allocated a baseline of 2,000 requests per minute, this limit will dynamically increase depending on an organization's seat count and their licensing subscription. This results in organizations with Advanced Audit getting about twice the bandwidth as organizations with Basic Audit.</t>
  </si>
  <si>
    <t>Index, Search, and Filter</t>
  </si>
  <si>
    <t>For users assigned an Office 365 E5 or Microsoft 365 E5 license (or users with a Microsoft 365 E5 Compliance or Microsoft 365 E5 eDiscovery and Audit add-on license), audit records for Azure Active Directory, Exchange, and SharePoint activity are retained for one year by default. Organizations can also create audit log retention policies to retain audit records for activities in other services for up to one year. For more information, see Manage audit.</t>
  </si>
  <si>
    <t>Information protection/data governance</t>
  </si>
  <si>
    <t>Endpoint detection and response/ Mobile Endpoint Security and Desktop Endpoint Security</t>
  </si>
  <si>
    <t>G5</t>
  </si>
  <si>
    <t>https://docs.microsoft.com/en-us/power-platform/admin/audit-data-user-activity</t>
  </si>
  <si>
    <t>e-Discovery/ Information protection/Legal Hold</t>
  </si>
  <si>
    <t>Advanced eDiscovery</t>
  </si>
  <si>
    <t>Send
SearchQueryInitiatedExchange
MailItemsAccessed</t>
  </si>
  <si>
    <t>Productivity</t>
  </si>
  <si>
    <t>Information Protection/Data Governance</t>
  </si>
  <si>
    <t>G5 feature</t>
  </si>
  <si>
    <t>Security Services/Secure Cloud Access Service (Defender for cloud apps)/Anti Malware Antivirus, Zero-day Detection</t>
  </si>
  <si>
    <t>M365 Defender G5 Capabilities and Alerts 
Verify this include Defender for Cloud Apps, Identity, Office 365</t>
  </si>
  <si>
    <t>Messaging</t>
  </si>
  <si>
    <t>Audio Conferencing, Phone System</t>
  </si>
  <si>
    <t xml:space="preserve">Partially included </t>
  </si>
  <si>
    <t>Workflow and Orchestration</t>
  </si>
  <si>
    <t>Business Analytics/Diagramming</t>
  </si>
  <si>
    <t>PowerBI Pro</t>
  </si>
  <si>
    <t>Quarantined Files and Email</t>
  </si>
  <si>
    <t>Microsoft Defender for Office 365  feature requires G5 or plan addon</t>
  </si>
  <si>
    <t>Information protection</t>
  </si>
  <si>
    <t>Stream on SharePoint</t>
  </si>
  <si>
    <t>Threat Intelligence/zero day detection/ threat hunting</t>
  </si>
  <si>
    <t>Workplace Analytics activities
Viva Insights</t>
  </si>
  <si>
    <t>Persistent Group Chat</t>
  </si>
  <si>
    <t>Information Tracking</t>
  </si>
  <si>
    <t>Lists</t>
  </si>
  <si>
    <t>SharePoint List Activities</t>
  </si>
  <si>
    <t>Office Application</t>
  </si>
  <si>
    <t>Sway</t>
  </si>
  <si>
    <t>2020 report shows Microsoft drops auditing for Sway. Confirm/test</t>
  </si>
  <si>
    <t>Appointment  Scheduling and Management</t>
  </si>
  <si>
    <t>Bookings</t>
  </si>
  <si>
    <t>The downloaded report contains a new set of fields in addition to the existing fields.
The report includes the following fields.
Date &amp; Time
Customer Name
Customer Email
Customer Phone
Customer Address
Staff
Service
Location
Duration (minutes)
Event Type
The improved report now contains the following fields.
Pricing Type Default pricing type set for a service when creating the service.
Price Price corresponding to the pricing type chosen.
Currency Currency type set for a business.
Cc Attendees The recipients who will be receiving the email notifications for a booking. This can be specified from the Teams app when creating a booking.
Signed Up Attendees Count How many customers booked a group booking service.
Text Notifications Enabled Whether customers can receive SMS text-related notifications.
Custom Fields All the questions and answers related to a single booking are combined in this field.
Booking ID This is helpful to identify the same bookings of a group service.</t>
  </si>
  <si>
    <t>Endpoint Management</t>
  </si>
  <si>
    <t>Intune</t>
  </si>
  <si>
    <t>Retrieve from Microsoft Endpoint Manager Admin Center with permissions
Azure Monitor
Microsoft Graph API</t>
  </si>
  <si>
    <t>Employee Experience Platform Powered through Teams</t>
  </si>
  <si>
    <t xml:space="preserve">Admin Activities
Authorization Activities
Query Data Access Activitites
</t>
  </si>
  <si>
    <t>Viva</t>
  </si>
  <si>
    <t>Viva Insights</t>
  </si>
  <si>
    <t>Audit of customizable tables
Audit of custom tables
Configure tables for audit
Configure columns for audit
Privilege-based audit trail viewing
Privilege-based audit summary viewing
Audit log deletion for a partitioned SQL database
Audit log deletion for a non-partitioned SQL database
Audit of record create, update, and delete operations
Audit of relationships (1:N, N:N)
Audit of audit events
Audit of user access
Adherence to regulatory standards
Auditing APIs for developers</t>
  </si>
  <si>
    <t>Dataverse</t>
  </si>
  <si>
    <t>https://docs.microsoft.com/en-us/powerapps/developer/data-platform/auditing-overview#:~:text=The%20following%20lists%20auditing%20capabilities%20for%20Dataverse%3A%201,create%2C%20update%2C%20and%20delete%20operations%20More%20items...%20
https://docs.microsoft.com/en-us/power-platform/admin/enable-use-comprehensive-auditing#enable-auditing</t>
  </si>
  <si>
    <r>
      <t>The following table describes the properties that are included (depending on the service in which an event occurs) in the multi-property AuditData column. The Office 365 service that has this property column indicates the service</t>
    </r>
    <r>
      <rPr>
        <b/>
        <sz val="11"/>
        <color theme="1"/>
        <rFont val="Franklin Gothic Book"/>
        <family val="2"/>
        <scheme val="minor"/>
      </rPr>
      <t xml:space="preserve"> </t>
    </r>
    <r>
      <rPr>
        <sz val="11"/>
        <color theme="1"/>
        <rFont val="Franklin Gothic Book"/>
        <family val="2"/>
        <scheme val="minor"/>
      </rPr>
      <t>and type of activity (user or admin) that includes the property. For more detailed information about these properties or about properties that may not be listed in this topic, see Management Activity API Schema.</t>
    </r>
  </si>
  <si>
    <t>Office 365 Management API Common schema</t>
  </si>
  <si>
    <t>Detailed properties in the Audit Log</t>
  </si>
  <si>
    <r>
      <t>EntityType Name</t>
    </r>
    <r>
      <rPr>
        <sz val="11"/>
        <color theme="1"/>
        <rFont val="Franklin Gothic Book"/>
        <family val="2"/>
        <scheme val="minor"/>
      </rPr>
      <t>: AuditRecord</t>
    </r>
  </si>
  <si>
    <t>Property</t>
  </si>
  <si>
    <t>Microsoft 365 service that has this property</t>
  </si>
  <si>
    <t>COMMON SCHEMA</t>
  </si>
  <si>
    <t>Actor</t>
  </si>
  <si>
    <t>The user or service account that performed the action.</t>
  </si>
  <si>
    <t>Parameter</t>
  </si>
  <si>
    <t>Type</t>
  </si>
  <si>
    <t>Mandatory?</t>
  </si>
  <si>
    <t>AddOnName</t>
  </si>
  <si>
    <t>The name of an add-on that was added, removed, or updated in a team. The type of add-ons in Microsoft Teams is a bot, a connector, or a tab.</t>
  </si>
  <si>
    <t>Id</t>
  </si>
  <si>
    <t>Combination GUIDEdm.Guid</t>
  </si>
  <si>
    <t>Unique identifier of an audit record.</t>
  </si>
  <si>
    <t>AddOnType</t>
  </si>
  <si>
    <t>The type of an add-on that was added, removed, or updated in a team. The following values indicate the type of add-on.</t>
  </si>
  <si>
    <t>RecordType</t>
  </si>
  <si>
    <t>Self.AuditLogRecordType</t>
  </si>
  <si>
    <t>The type of operation indicated by the record. See the AuditLogRecordType table for details on the types of audit log records.</t>
  </si>
  <si>
    <r>
      <t>1</t>
    </r>
    <r>
      <rPr>
        <sz val="11"/>
        <color rgb="FF171717"/>
        <rFont val="Segoe UI"/>
        <family val="2"/>
      </rPr>
      <t> - Indicates a bot.</t>
    </r>
  </si>
  <si>
    <t>CreationTime</t>
  </si>
  <si>
    <t>Edm.Date</t>
  </si>
  <si>
    <t>The date and time in Coordinated Universal Time (UTC) when the user performed the activity.</t>
  </si>
  <si>
    <r>
      <t>2</t>
    </r>
    <r>
      <rPr>
        <sz val="11"/>
        <color rgb="FF171717"/>
        <rFont val="Segoe UI"/>
        <family val="2"/>
      </rPr>
      <t> - Indicates a connector.</t>
    </r>
  </si>
  <si>
    <t>Operation</t>
  </si>
  <si>
    <t>Edm.String</t>
  </si>
  <si>
    <t>The name of the user or admin activity. For a description of the most common operations/activities, see Search the audit log in the Office 365 Protection Center. For Exchange admin activity, this property identifies the name of the cmdlet that was run. For Dlp events, this can be "DlpRuleMatch", "DlpRuleUndo" or "DlpInfo", which are described under "DLP schema" below.</t>
  </si>
  <si>
    <r>
      <t>3</t>
    </r>
    <r>
      <rPr>
        <sz val="11"/>
        <color rgb="FF171717"/>
        <rFont val="Segoe UI"/>
        <family val="2"/>
      </rPr>
      <t> - Indicates a tab.</t>
    </r>
  </si>
  <si>
    <t>OrganizationId</t>
  </si>
  <si>
    <t>Edm.Guid</t>
  </si>
  <si>
    <t>The GUID for your organization's Office 365 tenant. This value will always be the same for your organization, regardless of the Office 365 service in which it occurs.</t>
  </si>
  <si>
    <t>AzureActiveDirectoryEventType</t>
  </si>
  <si>
    <t>The type of Azure Active Directory event. The following values indicate the type of event.</t>
  </si>
  <si>
    <t>UserType</t>
  </si>
  <si>
    <t>Self.UserType</t>
  </si>
  <si>
    <t>The type of user that performed the operation. See the UserType table for details on the types of users.</t>
  </si>
  <si>
    <r>
      <t>0</t>
    </r>
    <r>
      <rPr>
        <sz val="11"/>
        <color rgb="FF171717"/>
        <rFont val="Segoe UI"/>
        <family val="2"/>
      </rPr>
      <t> - Indicates an account login event.</t>
    </r>
  </si>
  <si>
    <t>UserKey</t>
  </si>
  <si>
    <t>An alternative ID for the user identified in the UserId property. For example, this property is populated with the passport unique ID (PUID) for events performed by users in SharePoint, OneDrive for Business, and Exchange. This property may also specify the same value as the UserID property for events occurring in other services and events performed by system accounts.</t>
  </si>
  <si>
    <r>
      <t>1</t>
    </r>
    <r>
      <rPr>
        <sz val="11"/>
        <color rgb="FF171717"/>
        <rFont val="Segoe UI"/>
        <family val="2"/>
      </rPr>
      <t> - Indicates an Azure application security event.</t>
    </r>
  </si>
  <si>
    <t>Workload</t>
  </si>
  <si>
    <t>The Office 365 service where the activity occurred.</t>
  </si>
  <si>
    <t>ChannelGuid</t>
  </si>
  <si>
    <t>The ID of a Microsoft Teams channel. The team that the channel is located in is identified by the TeamName and TeamGuid properties.</t>
  </si>
  <si>
    <t>ResultStatus</t>
  </si>
  <si>
    <t>Indicates whether the action (specified in the Operation property) was successful or not. Possible values are Succeeded, PartiallySucceeded, or Failed. For Exchange admin activity, the value is either True or False.</t>
  </si>
  <si>
    <t>ChannelName</t>
  </si>
  <si>
    <t>The name of a Microsoft Teams channel. The team that the channel is located in is identified by the TeamName and TeamGuid properties.</t>
  </si>
  <si>
    <t>Client</t>
  </si>
  <si>
    <t>The client device, the device OS, and the device browser used for the login event (for example, Nokia Lumia 920; Windows Phone 8; IE Mobile 11).</t>
  </si>
  <si>
    <t>Important: Different workloads may overwrite the value of the ResultStatus property. For example, for Azure Active Directory STS logon events, a value of Succeeded for ResultStatus indicates only that the HTTP operation was successful; it doesn't mean the logon was successful. To determine if the actual logon was successful or not, see the LogonError property in the Azure Active Directory STS Logon schema. If the logon failed, the value of this property will contain the reason for the failed logon attempt.</t>
  </si>
  <si>
    <t>ClientInfoString</t>
  </si>
  <si>
    <t>Information about the email client that was used to perform the operation such as a browser version, Outlook version, and mobile device information</t>
  </si>
  <si>
    <t>Exchange (mailbox activity)</t>
  </si>
  <si>
    <t>ObjectId</t>
  </si>
  <si>
    <t>Edm.string</t>
  </si>
  <si>
    <t>For SharePoint and OneDrive for Business activity, the full path name of the file or folder accessed by the user. For Exchange admin audit logging, the name of the object that was modified by the cmdlet.</t>
  </si>
  <si>
    <t>ClientIP</t>
  </si>
  <si>
    <t>The IP address of the device that was used when the activity was logged. The IP address is displayed in either an IPv4 or IPv6 address format.</t>
  </si>
  <si>
    <t>Azure Active Directory, Exchange, SharePoint</t>
  </si>
  <si>
    <t>UserId</t>
  </si>
  <si>
    <t>The UPN (User Principal Name) of the user who performed the action (specified in the Operation property) that resulted in the record being logged; for example, my_name@my_domain_name. Note that records for activity performed by system accounts (such as SHAREPOINT\system or NT AUTHORITY\SYSTEM) are also included. In SharePoint, another value display in the UserId property is app@sharepoint. This indicates that the "user" who performed the activity was an application that has the necessary permissions in SharePoint to perform organization-wide actions (such as search a SharePoint site or OneDrive account) on behalf of a user, admin, or service. For more information, see The app@sharepoint user in audit records.</t>
  </si>
  <si>
    <t>For some services, the value displayed in this property might be the IP address for a trusted application (for example, Office on the web apps) calling into the service on behalf of a user and not the IP address of the device used by person who performed the activity.</t>
  </si>
  <si>
    <r>
      <t>Also, for admin activity (or activity performed by a system account) for Azure Active Directory-related events, the IP address isn't logged and the value for the ClientIP property is </t>
    </r>
    <r>
      <rPr>
        <sz val="11"/>
        <color rgb="FF171717"/>
        <rFont val="Consolas"/>
        <family val="3"/>
      </rPr>
      <t>null</t>
    </r>
    <r>
      <rPr>
        <sz val="11"/>
        <color rgb="FF171717"/>
        <rFont val="Segoe UI"/>
        <family val="2"/>
      </rPr>
      <t>.</t>
    </r>
  </si>
  <si>
    <r>
      <t>Also, for Azure Active Directory-related events, the IP address isn't logged and the value for the ClientIP property is </t>
    </r>
    <r>
      <rPr>
        <sz val="5"/>
        <color theme="1"/>
        <rFont val="Consolas"/>
        <family val="3"/>
      </rPr>
      <t>null</t>
    </r>
    <r>
      <rPr>
        <sz val="11"/>
        <color theme="1"/>
        <rFont val="Franklin Gothic Book"/>
        <family val="2"/>
        <scheme val="minor"/>
      </rPr>
      <t>.</t>
    </r>
  </si>
  <si>
    <t>DestinationFileExtension</t>
  </si>
  <si>
    <t>The file extension of a file that is copied or moved. This property is displayed only for the FileCopied and FileMoved user activities.</t>
  </si>
  <si>
    <t>SharePoint</t>
  </si>
  <si>
    <t>Scope</t>
  </si>
  <si>
    <t>Self.AuditLogScope</t>
  </si>
  <si>
    <t>Was this event created by a hosted O365 service or an on-premises server? Possible values are online and onprem. Note that SharePoint is the only workload currently sending events from on-premises to O365.</t>
  </si>
  <si>
    <t>DestinationFileName</t>
  </si>
  <si>
    <t>The name of the file is copied or moved. This property is displayed only for the FileCopied and FileMoved actions.</t>
  </si>
  <si>
    <t>AppAccessContext</t>
  </si>
  <si>
    <t>CollectionSelf.AppAccessContext</t>
  </si>
  <si>
    <t>The application context for the user or service principal that performed the action.</t>
  </si>
  <si>
    <t>DestinationRelativeUrl</t>
  </si>
  <si>
    <r>
      <t>The URL of the destination folder where a file is copied or moved. The combination of the values for the </t>
    </r>
    <r>
      <rPr>
        <sz val="11"/>
        <color rgb="FF171717"/>
        <rFont val="Segoe UI"/>
        <family val="2"/>
      </rPr>
      <t>SiteURL</t>
    </r>
    <r>
      <rPr>
        <sz val="11"/>
        <color rgb="FF171717"/>
        <rFont val="Segoe UI"/>
        <family val="2"/>
      </rPr>
      <t>, the </t>
    </r>
    <r>
      <rPr>
        <sz val="11"/>
        <color rgb="FF171717"/>
        <rFont val="Segoe UI"/>
        <family val="2"/>
      </rPr>
      <t>DestinationRelativeURL</t>
    </r>
    <r>
      <rPr>
        <sz val="11"/>
        <color rgb="FF171717"/>
        <rFont val="Segoe UI"/>
        <family val="2"/>
      </rPr>
      <t>, and the </t>
    </r>
    <r>
      <rPr>
        <sz val="11"/>
        <color rgb="FF171717"/>
        <rFont val="Segoe UI"/>
        <family val="2"/>
      </rPr>
      <t>DestinationFileName</t>
    </r>
    <r>
      <rPr>
        <sz val="11"/>
        <color rgb="FF171717"/>
        <rFont val="Segoe UI"/>
        <family val="2"/>
      </rPr>
      <t> property is the same as the value for the </t>
    </r>
    <r>
      <rPr>
        <sz val="11"/>
        <color rgb="FF171717"/>
        <rFont val="Segoe UI"/>
        <family val="2"/>
      </rPr>
      <t>ObjectID</t>
    </r>
    <r>
      <rPr>
        <sz val="11"/>
        <color rgb="FF171717"/>
        <rFont val="Segoe UI"/>
        <family val="2"/>
      </rPr>
      <t> property, which is the full path name for the file that was copied. This property is displayed only for the FileCopied and FileMoved user activities.</t>
    </r>
  </si>
  <si>
    <t>EventSource</t>
  </si>
  <si>
    <r>
      <t>Identifies that an event occurred in SharePoint. Possible values are </t>
    </r>
    <r>
      <rPr>
        <sz val="11"/>
        <color rgb="FF171717"/>
        <rFont val="Segoe UI"/>
        <family val="2"/>
      </rPr>
      <t>SharePoint</t>
    </r>
    <r>
      <rPr>
        <sz val="11"/>
        <color rgb="FF171717"/>
        <rFont val="Segoe UI"/>
        <family val="2"/>
      </rPr>
      <t> and </t>
    </r>
    <r>
      <rPr>
        <sz val="11"/>
        <color rgb="FF171717"/>
        <rFont val="Segoe UI"/>
        <family val="2"/>
      </rPr>
      <t>ObjectModel</t>
    </r>
    <r>
      <rPr>
        <sz val="11"/>
        <color rgb="FF171717"/>
        <rFont val="Segoe UI"/>
        <family val="2"/>
      </rPr>
      <t>.</t>
    </r>
  </si>
  <si>
    <t>ExternalAccess</t>
  </si>
  <si>
    <t>For Exchange admin activity, specifies whether the cmdlet was run by a user in your organization, by Microsoft datacenter personnel or a datacenter service account, or by a delegated administrator. The value False indicates that the cmdlet was run by someone in your organization. The value True indicates that the cmdlet was run by datacenter personnel, a datacenter service account, or a delegated administrator.</t>
  </si>
  <si>
    <t>Exchange</t>
  </si>
  <si>
    <t>Enum: AuditLogRecordType - Type: Edm.Int32</t>
  </si>
  <si>
    <t>For Exchange mailbox activity, specifies whether a mailbox was accessed by a user outside your organization.</t>
  </si>
  <si>
    <t>ExtendedProperties</t>
  </si>
  <si>
    <t>The extended properties for an Azure Active Directory event.</t>
  </si>
  <si>
    <t>AuditLogRecordType</t>
  </si>
  <si>
    <t>The ID of the report entry. The ID uniquely identifies the report entry.</t>
  </si>
  <si>
    <t>InternalLogonType</t>
  </si>
  <si>
    <t>Reserved for internal use.</t>
  </si>
  <si>
    <t>AUDITLOGRECORDTYPE</t>
  </si>
  <si>
    <t>ItemType</t>
  </si>
  <si>
    <r>
      <t>The type of object that was accessed or modified. Possible values include </t>
    </r>
    <r>
      <rPr>
        <sz val="11"/>
        <color rgb="FF171717"/>
        <rFont val="Segoe UI"/>
        <family val="2"/>
      </rPr>
      <t>File</t>
    </r>
    <r>
      <rPr>
        <sz val="11"/>
        <color rgb="FF171717"/>
        <rFont val="Segoe UI"/>
        <family val="2"/>
      </rPr>
      <t>, </t>
    </r>
    <r>
      <rPr>
        <sz val="11"/>
        <color rgb="FF171717"/>
        <rFont val="Segoe UI"/>
        <family val="2"/>
      </rPr>
      <t>Folder</t>
    </r>
    <r>
      <rPr>
        <sz val="11"/>
        <color rgb="FF171717"/>
        <rFont val="Segoe UI"/>
        <family val="2"/>
      </rPr>
      <t>, </t>
    </r>
    <r>
      <rPr>
        <sz val="11"/>
        <color rgb="FF171717"/>
        <rFont val="Segoe UI"/>
        <family val="2"/>
      </rPr>
      <t>Web</t>
    </r>
    <r>
      <rPr>
        <sz val="11"/>
        <color rgb="FF171717"/>
        <rFont val="Segoe UI"/>
        <family val="2"/>
      </rPr>
      <t>, </t>
    </r>
    <r>
      <rPr>
        <sz val="11"/>
        <color rgb="FF171717"/>
        <rFont val="Segoe UI"/>
        <family val="2"/>
      </rPr>
      <t>Site</t>
    </r>
    <r>
      <rPr>
        <sz val="11"/>
        <color rgb="FF171717"/>
        <rFont val="Segoe UI"/>
        <family val="2"/>
      </rPr>
      <t>, </t>
    </r>
    <r>
      <rPr>
        <sz val="11"/>
        <color rgb="FF171717"/>
        <rFont val="Segoe UI"/>
        <family val="2"/>
      </rPr>
      <t>Tenant</t>
    </r>
    <r>
      <rPr>
        <sz val="11"/>
        <color rgb="FF171717"/>
        <rFont val="Segoe UI"/>
        <family val="2"/>
      </rPr>
      <t>, and </t>
    </r>
    <r>
      <rPr>
        <sz val="11"/>
        <color rgb="FF171717"/>
        <rFont val="Segoe UI"/>
        <family val="2"/>
      </rPr>
      <t>DocumentLibrary</t>
    </r>
    <r>
      <rPr>
        <sz val="11"/>
        <color rgb="FF171717"/>
        <rFont val="Segoe UI"/>
        <family val="2"/>
      </rPr>
      <t>.</t>
    </r>
  </si>
  <si>
    <t>Value</t>
  </si>
  <si>
    <t>Member name</t>
  </si>
  <si>
    <t>LoginStatus</t>
  </si>
  <si>
    <t>Identifies login failures that might have occurred.</t>
  </si>
  <si>
    <t>ExchangeAdmin</t>
  </si>
  <si>
    <t>Events from the Exchange admin audit log.</t>
  </si>
  <si>
    <t>LogonType</t>
  </si>
  <si>
    <t>The type of mailbox access. The following values indicate the type of user who accessed the mailbox.</t>
  </si>
  <si>
    <t>ExchangeItem</t>
  </si>
  <si>
    <t>Events from an Exchange mailbox audit log for actions that are performed on a single item, such as creating or receiving an email message.</t>
  </si>
  <si>
    <t>ExchangeItemGroup</t>
  </si>
  <si>
    <t>Events from an Exchange mailbox audit log for actions that can be performed on multiple items, such as moving or deleted one or more email messages.</t>
  </si>
  <si>
    <r>
      <t>0</t>
    </r>
    <r>
      <rPr>
        <sz val="11"/>
        <color rgb="FF171717"/>
        <rFont val="Segoe UI"/>
        <family val="2"/>
      </rPr>
      <t> - Indicates a mailbox owner.</t>
    </r>
  </si>
  <si>
    <t>SharePoint events.</t>
  </si>
  <si>
    <r>
      <t>1</t>
    </r>
    <r>
      <rPr>
        <sz val="11"/>
        <color rgb="FF171717"/>
        <rFont val="Segoe UI"/>
        <family val="2"/>
      </rPr>
      <t> - Indicates an administrator.</t>
    </r>
  </si>
  <si>
    <t>SharePointFileOperation</t>
  </si>
  <si>
    <t>SharePoint file operation events.</t>
  </si>
  <si>
    <r>
      <t>2</t>
    </r>
    <r>
      <rPr>
        <sz val="11"/>
        <color rgb="FF171717"/>
        <rFont val="Segoe UI"/>
        <family val="2"/>
      </rPr>
      <t> - Indicates a delegate.</t>
    </r>
  </si>
  <si>
    <t>OneDrive for Business events.</t>
  </si>
  <si>
    <r>
      <t>3</t>
    </r>
    <r>
      <rPr>
        <sz val="11"/>
        <color rgb="FF171717"/>
        <rFont val="Segoe UI"/>
        <family val="2"/>
      </rPr>
      <t> - Indicates the transport service in the Microsoft datacenter.</t>
    </r>
  </si>
  <si>
    <t>AzureActiveDirectory</t>
  </si>
  <si>
    <t>Azure Active Directory events.</t>
  </si>
  <si>
    <r>
      <t>4</t>
    </r>
    <r>
      <rPr>
        <sz val="11"/>
        <color rgb="FF171717"/>
        <rFont val="Segoe UI"/>
        <family val="2"/>
      </rPr>
      <t> - Indicates a service account in the Microsoft datacenter.</t>
    </r>
  </si>
  <si>
    <t>AzureActiveDirectoryAccountLogon</t>
  </si>
  <si>
    <t>Azure Active Directory OrgId logon events (deprecated).</t>
  </si>
  <si>
    <r>
      <t>6</t>
    </r>
    <r>
      <rPr>
        <sz val="11"/>
        <color rgb="FF171717"/>
        <rFont val="Segoe UI"/>
        <family val="2"/>
      </rPr>
      <t> - Indicates a delegated administrator.</t>
    </r>
  </si>
  <si>
    <t>DataCenterSecurityCmdlet</t>
  </si>
  <si>
    <t>Data Center security cmdlet events.</t>
  </si>
  <si>
    <t>MailboxGuid</t>
  </si>
  <si>
    <t>The Exchange GUID of the mailbox that was accessed.</t>
  </si>
  <si>
    <t>ComplianceDLPSharePoint</t>
  </si>
  <si>
    <t>Data loss protection (DLP) events in SharePoint and OneDrive for Business.</t>
  </si>
  <si>
    <t>MailboxOwnerUPN</t>
  </si>
  <si>
    <t>The email address of the person who owns the mailbox that was accessed.</t>
  </si>
  <si>
    <t>ComplianceDLPExchange</t>
  </si>
  <si>
    <t>Data loss protection (DLP) events in Exchange, when configured via Unified DLP Policy. DLP events based on Exchange Transport Rules are not supported.</t>
  </si>
  <si>
    <t>Members</t>
  </si>
  <si>
    <t>Lists the users that have been added or removed from a team. The following values indicate the Role type assigned to the user.</t>
  </si>
  <si>
    <t>SharePointSharingOperation</t>
  </si>
  <si>
    <t>SharePoint sharing events.</t>
  </si>
  <si>
    <t>AzureActiveDirectoryStsLogon</t>
  </si>
  <si>
    <t>Secure Token Service (STS) logon events in Azure Active Directory.</t>
  </si>
  <si>
    <r>
      <t>1</t>
    </r>
    <r>
      <rPr>
        <sz val="11"/>
        <color rgb="FF171717"/>
        <rFont val="Segoe UI"/>
        <family val="2"/>
      </rPr>
      <t> - Indicates the Owner role.</t>
    </r>
  </si>
  <si>
    <t>SkypeForBusinessPSTNUsage</t>
  </si>
  <si>
    <t>Public Switched Telephone Network (PSTN) events from Skype for Business.</t>
  </si>
  <si>
    <r>
      <t>2</t>
    </r>
    <r>
      <rPr>
        <sz val="11"/>
        <color rgb="FF171717"/>
        <rFont val="Segoe UI"/>
        <family val="2"/>
      </rPr>
      <t> - Indicates the Member role.</t>
    </r>
  </si>
  <si>
    <t>SkypeForBusinessUsersBlocked</t>
  </si>
  <si>
    <t>Blocked user events from Skype for Business.</t>
  </si>
  <si>
    <r>
      <t>3</t>
    </r>
    <r>
      <rPr>
        <sz val="11"/>
        <color rgb="FF171717"/>
        <rFont val="Segoe UI"/>
        <family val="2"/>
      </rPr>
      <t> - Indicates the Guest role.</t>
    </r>
  </si>
  <si>
    <t>SecurityComplianceCenterEOPCmdlet</t>
  </si>
  <si>
    <t>Admin actions from the Security &amp; Compliance Center.</t>
  </si>
  <si>
    <t>ExchangeAggregatedOperation</t>
  </si>
  <si>
    <t>Aggregated Exchange mailbox auditing events.</t>
  </si>
  <si>
    <t>The Members property also includes the name of your organization, and the member's email address.</t>
  </si>
  <si>
    <t>Power BI events.</t>
  </si>
  <si>
    <t>ModifiedProperties (Name, NewValue, OldValue)</t>
  </si>
  <si>
    <t>The property is included for admin events, such as adding a user as a member of a site or a site collection admin group. The property includes the name of the property that was modified (for example, the Site Admin group) the new value of the modified property (such the user who was added as a site admin, and the previous value of the modified object.</t>
  </si>
  <si>
    <t>All (admin activity)</t>
  </si>
  <si>
    <t>Dynamics 365 events.</t>
  </si>
  <si>
    <t>For Exchange admin audit logging, the name of the object that was modified by the cmdlet.</t>
  </si>
  <si>
    <t>Yammer events.</t>
  </si>
  <si>
    <t>For SharePoint activity, the full URL path name of the file or folder accessed by a user.</t>
  </si>
  <si>
    <t>SkypeForBusinessCmdlets</t>
  </si>
  <si>
    <t>Skype for Business events.</t>
  </si>
  <si>
    <t>For Azure AD activity, the name of the user account that was modified.</t>
  </si>
  <si>
    <t>Events for eDiscovery activities performed by running content searches and managing eDiscovery cases in the Security &amp; Compliance Center.</t>
  </si>
  <si>
    <t>The name of the user or admin activity. The value of this property corresponds to the value that was selected in the Activities drop down list. If Show results for all activities was selected, the report will included entries for all user and admin activities for all services. For a description of the operations/activities that are logged in the audit log, see the Audited activities tab in Search the audit log in the Office 365.</t>
  </si>
  <si>
    <t>Events from Microsoft Teams.</t>
  </si>
  <si>
    <t>For Exchange admin activity, this property identifies the name of the cmdlet that was run.</t>
  </si>
  <si>
    <t>ThreatIntelligence</t>
  </si>
  <si>
    <t>Phishing and malware events from Exchange Online Protection and Microsoft Defender for Office 365.</t>
  </si>
  <si>
    <t>The GUID for your organization.</t>
  </si>
  <si>
    <t>MailSubmission</t>
  </si>
  <si>
    <t>Submission events from Exchange Online Protection and Microsoft Defender for Office 365.</t>
  </si>
  <si>
    <t>Path</t>
  </si>
  <si>
    <t>The name of the mailbox folder in which the message that was accessed is located. This property also identifies the folder in which a message is created in or to which it is copied/moved.</t>
  </si>
  <si>
    <t>Microsoft Power Automate (formerly called Microsoft Flow) events.</t>
  </si>
  <si>
    <t>Parameters</t>
  </si>
  <si>
    <t>For Exchange admin activity, the name and value for all parameters that were used with the cmdlet that is identified in the Operation property.</t>
  </si>
  <si>
    <t>Exchange (admin activity)</t>
  </si>
  <si>
    <t>AeD</t>
  </si>
  <si>
    <t>Advanced eDiscovery events.</t>
  </si>
  <si>
    <t>The type of operation indicated by the record. This property indicates the service or feature that the operation was triggered in. For a list of record types and their corresponding ENUM value (which is the value displayed in the RecordType property in an audit record), see Audit log record type.</t>
  </si>
  <si>
    <t>Microsoft Stream events.</t>
  </si>
  <si>
    <r>
      <t>Indicates whether the action (specified in the </t>
    </r>
    <r>
      <rPr>
        <sz val="11"/>
        <color rgb="FF171717"/>
        <rFont val="Segoe UI"/>
        <family val="2"/>
      </rPr>
      <t>Operation</t>
    </r>
    <r>
      <rPr>
        <sz val="11"/>
        <color rgb="FF171717"/>
        <rFont val="Segoe UI"/>
        <family val="2"/>
      </rPr>
      <t> property) was successful or not.</t>
    </r>
  </si>
  <si>
    <t>ComplianceDLPSharePointClassification</t>
  </si>
  <si>
    <t>Events related to DLP classification in SharePoint.</t>
  </si>
  <si>
    <r>
      <t>For Exchange admin activity, the value is either </t>
    </r>
    <r>
      <rPr>
        <sz val="11"/>
        <color rgb="FF171717"/>
        <rFont val="Segoe UI"/>
        <family val="2"/>
      </rPr>
      <t>True</t>
    </r>
    <r>
      <rPr>
        <sz val="11"/>
        <color rgb="FF171717"/>
        <rFont val="Segoe UI"/>
        <family val="2"/>
      </rPr>
      <t> (successful) or </t>
    </r>
    <r>
      <rPr>
        <sz val="11"/>
        <color rgb="FF171717"/>
        <rFont val="Segoe UI"/>
        <family val="2"/>
      </rPr>
      <t>False</t>
    </r>
    <r>
      <rPr>
        <sz val="11"/>
        <color rgb="FF171717"/>
        <rFont val="Segoe UI"/>
        <family val="2"/>
      </rPr>
      <t> (failed).</t>
    </r>
  </si>
  <si>
    <t>ThreatFinder</t>
  </si>
  <si>
    <t>Campaign-related events from Microsoft Defender for Office 365.</t>
  </si>
  <si>
    <t>SecurityComplianceCenterEventType</t>
  </si>
  <si>
    <r>
      <t>Indicates that the activity was a Microsoft 365 compliance center event. All compliance center activities will have a value of </t>
    </r>
    <r>
      <rPr>
        <sz val="11"/>
        <color rgb="FF171717"/>
        <rFont val="Segoe UI"/>
        <family val="2"/>
      </rPr>
      <t>0</t>
    </r>
    <r>
      <rPr>
        <sz val="11"/>
        <color rgb="FF171717"/>
        <rFont val="Segoe UI"/>
        <family val="2"/>
      </rPr>
      <t> for this property.</t>
    </r>
  </si>
  <si>
    <t>Security &amp; Compliance Center</t>
  </si>
  <si>
    <t>Project</t>
  </si>
  <si>
    <t>Microsoft Project events.</t>
  </si>
  <si>
    <t>SharingType</t>
  </si>
  <si>
    <r>
      <t>The type of sharing permissions that was assigned to the user that the resource was shared with. This user is identified in the </t>
    </r>
    <r>
      <rPr>
        <sz val="11"/>
        <color rgb="FF171717"/>
        <rFont val="Segoe UI"/>
        <family val="2"/>
      </rPr>
      <t>UserSharedWith</t>
    </r>
    <r>
      <rPr>
        <sz val="11"/>
        <color rgb="FF171717"/>
        <rFont val="Segoe UI"/>
        <family val="2"/>
      </rPr>
      <t> property.</t>
    </r>
  </si>
  <si>
    <t>SharePointListOperation</t>
  </si>
  <si>
    <t>SharePoint List events.</t>
  </si>
  <si>
    <t>Site</t>
  </si>
  <si>
    <t>The GUID of the site in which the file or folder accessed by the user is located.</t>
  </si>
  <si>
    <t>SharePointCommentOperation</t>
  </si>
  <si>
    <t>SharePoint comment events.</t>
  </si>
  <si>
    <t>SiteUrl</t>
  </si>
  <si>
    <t>The URL of the site in which the file or folder accessed by the user is located.</t>
  </si>
  <si>
    <t>DataGovernance</t>
  </si>
  <si>
    <t>Events related to retention policies and retention labels in the Security &amp; Compliance Center</t>
  </si>
  <si>
    <t>SourceFileExtension</t>
  </si>
  <si>
    <t>The file extension of the file that was accessed by the user. This property is blank if the object that was accessed is a folder.</t>
  </si>
  <si>
    <t>Kaizala</t>
  </si>
  <si>
    <t>Kaizala events.</t>
  </si>
  <si>
    <t>SourceFileName</t>
  </si>
  <si>
    <t>The name of the file or folder accessed by the user.</t>
  </si>
  <si>
    <t>SecurityComplianceAlerts</t>
  </si>
  <si>
    <t>Security and compliance alert signals.</t>
  </si>
  <si>
    <t>SourceRelativeUrl</t>
  </si>
  <si>
    <r>
      <t>The URL of the folder that contains the file accessed by the user. The combination of the values for the </t>
    </r>
    <r>
      <rPr>
        <sz val="11"/>
        <color rgb="FF171717"/>
        <rFont val="Segoe UI"/>
        <family val="2"/>
      </rPr>
      <t>SiteURL</t>
    </r>
    <r>
      <rPr>
        <sz val="11"/>
        <color rgb="FF171717"/>
        <rFont val="Segoe UI"/>
        <family val="2"/>
      </rPr>
      <t>, the </t>
    </r>
    <r>
      <rPr>
        <sz val="11"/>
        <color rgb="FF171717"/>
        <rFont val="Segoe UI"/>
        <family val="2"/>
      </rPr>
      <t>SourceRelativeURL</t>
    </r>
    <r>
      <rPr>
        <sz val="11"/>
        <color rgb="FF171717"/>
        <rFont val="Segoe UI"/>
        <family val="2"/>
      </rPr>
      <t>, and the </t>
    </r>
    <r>
      <rPr>
        <sz val="11"/>
        <color rgb="FF171717"/>
        <rFont val="Segoe UI"/>
        <family val="2"/>
      </rPr>
      <t>SourceFileName</t>
    </r>
    <r>
      <rPr>
        <sz val="11"/>
        <color rgb="FF171717"/>
        <rFont val="Segoe UI"/>
        <family val="2"/>
      </rPr>
      <t> property is the same as the value for the </t>
    </r>
    <r>
      <rPr>
        <sz val="11"/>
        <color rgb="FF171717"/>
        <rFont val="Segoe UI"/>
        <family val="2"/>
      </rPr>
      <t>ObjectID</t>
    </r>
    <r>
      <rPr>
        <sz val="11"/>
        <color rgb="FF171717"/>
        <rFont val="Segoe UI"/>
        <family val="2"/>
      </rPr>
      <t> property, which is the full path name for the file accessed by the user.</t>
    </r>
  </si>
  <si>
    <t>ThreatIntelligenceUrl</t>
  </si>
  <si>
    <t>Safe links time-of-block and block override events from Microsoft Defender for Office 365.</t>
  </si>
  <si>
    <t>The subject line of the message that was accessed.</t>
  </si>
  <si>
    <t>SecurityComplianceInsights</t>
  </si>
  <si>
    <t>Events related to insights and reports in the Office 365 security and compliance center.</t>
  </si>
  <si>
    <t>TabType</t>
  </si>
  <si>
    <t>The type of tab added, removed, or updated in a team. The possible values for this property are:</t>
  </si>
  <si>
    <t>MIPLabel</t>
  </si>
  <si>
    <t>Events related to the detection in the Transport pipeline of email messages that have been tagged (manually or automatically) with sensitivity labels.</t>
  </si>
  <si>
    <t>WorkplaceAnalytics</t>
  </si>
  <si>
    <t>Workplace Analytics events.</t>
  </si>
  <si>
    <r>
      <t>Excel pin</t>
    </r>
    <r>
      <rPr>
        <sz val="11"/>
        <color rgb="FF171717"/>
        <rFont val="Segoe UI"/>
        <family val="2"/>
      </rPr>
      <t> - An Excel tab.</t>
    </r>
  </si>
  <si>
    <t>PowerAppsApp</t>
  </si>
  <si>
    <t>Power Apps events.</t>
  </si>
  <si>
    <r>
      <t>Extension</t>
    </r>
    <r>
      <rPr>
        <sz val="11"/>
        <color rgb="FF171717"/>
        <rFont val="Segoe UI"/>
        <family val="2"/>
      </rPr>
      <t> - All first-party and third-party apps; such as Class Schedule, VSTS, and Forms.</t>
    </r>
  </si>
  <si>
    <t>PowerAppsPlan</t>
  </si>
  <si>
    <t>Subscription plan events for Power Apps.</t>
  </si>
  <si>
    <r>
      <t>Notes</t>
    </r>
    <r>
      <rPr>
        <sz val="11"/>
        <color rgb="FF171717"/>
        <rFont val="Segoe UI"/>
        <family val="2"/>
      </rPr>
      <t> - OneNote tab.</t>
    </r>
  </si>
  <si>
    <t>ThreatIntelligenceAtpContent</t>
  </si>
  <si>
    <t>Phishing and malware events for files in SharePoint, OneDrive for Business, and Microsoft Teams from Microsoft Defender for Office 365.</t>
  </si>
  <si>
    <r>
      <t>Pdfpin</t>
    </r>
    <r>
      <rPr>
        <sz val="11"/>
        <color rgb="FF171717"/>
        <rFont val="Segoe UI"/>
        <family val="2"/>
      </rPr>
      <t> - A PDF tab.</t>
    </r>
  </si>
  <si>
    <t>Events related to data classification content explorer.</t>
  </si>
  <si>
    <r>
      <t>Powerbi</t>
    </r>
    <r>
      <rPr>
        <sz val="11"/>
        <color rgb="FF171717"/>
        <rFont val="Segoe UI"/>
        <family val="2"/>
      </rPr>
      <t> - A Power BI tab.</t>
    </r>
  </si>
  <si>
    <t>TeamsHealthcare</t>
  </si>
  <si>
    <t>Events related to the Patients application in Microsoft Teams for Healthcare.</t>
  </si>
  <si>
    <r>
      <t>Powerpointpin</t>
    </r>
    <r>
      <rPr>
        <sz val="11"/>
        <color rgb="FF171717"/>
        <rFont val="Segoe UI"/>
        <family val="2"/>
      </rPr>
      <t> - A PowerPoint tab.</t>
    </r>
  </si>
  <si>
    <t>ExchangeItemAggregated</t>
  </si>
  <si>
    <t>Events related to the MailItemsAccessed mailbox auditing action.</t>
  </si>
  <si>
    <r>
      <t>Sharepointfiles</t>
    </r>
    <r>
      <rPr>
        <sz val="11"/>
        <color rgb="FF171717"/>
        <rFont val="Segoe UI"/>
        <family val="2"/>
      </rPr>
      <t> - A SharePoint tab.</t>
    </r>
  </si>
  <si>
    <t>HygieneEvent</t>
  </si>
  <si>
    <t>Events related to outbound spam protection.</t>
  </si>
  <si>
    <r>
      <t>Webpage</t>
    </r>
    <r>
      <rPr>
        <sz val="11"/>
        <color rgb="FF171717"/>
        <rFont val="Segoe UI"/>
        <family val="2"/>
      </rPr>
      <t> - A pinned website tab.</t>
    </r>
  </si>
  <si>
    <t>DataInsightsRestApiAudit</t>
  </si>
  <si>
    <t>Data Insights REST API events.</t>
  </si>
  <si>
    <r>
      <t>Wiki-tab</t>
    </r>
    <r>
      <rPr>
        <sz val="11"/>
        <color rgb="FF171717"/>
        <rFont val="Segoe UI"/>
        <family val="2"/>
      </rPr>
      <t> - A wiki tab.</t>
    </r>
  </si>
  <si>
    <t>Events related to the application of information barrier policies.</t>
  </si>
  <si>
    <r>
      <t>Wordpin</t>
    </r>
    <r>
      <rPr>
        <sz val="11"/>
        <color rgb="FF171717"/>
        <rFont val="Segoe UI"/>
        <family val="2"/>
      </rPr>
      <t> - A Word tab.</t>
    </r>
  </si>
  <si>
    <t>SharePointListItemOperation</t>
  </si>
  <si>
    <t>SharePoint list item events.</t>
  </si>
  <si>
    <t>Target</t>
  </si>
  <si>
    <t>The user on which the action (identified in the Operation property) was performed. For example, if a guest user is added to SharePoint or a Microsoft Team, that user would be listed in this property.</t>
  </si>
  <si>
    <t>SharePointContentTypeOperation</t>
  </si>
  <si>
    <t>SharePoint list content type events.</t>
  </si>
  <si>
    <t>TeamGuid</t>
  </si>
  <si>
    <t>The ID of a team in Microsoft Teams.</t>
  </si>
  <si>
    <t>SharePointFieldOperation</t>
  </si>
  <si>
    <t>SharePoint list field events.</t>
  </si>
  <si>
    <t>TeamName</t>
  </si>
  <si>
    <t>The name of a team in Microsoft Teams.</t>
  </si>
  <si>
    <t>MicrosoftTeamsAdmin</t>
  </si>
  <si>
    <t>Teams admin events.</t>
  </si>
  <si>
    <t>UserAgent</t>
  </si>
  <si>
    <t>Information about the user's browser. This information is provided by the browser.</t>
  </si>
  <si>
    <t>HRSignal</t>
  </si>
  <si>
    <t>Events related to HR data signals that support the Insider risk management solution.</t>
  </si>
  <si>
    <t>UserDomain</t>
  </si>
  <si>
    <t>Identity information about the tenant organization of the user (actor) who performed the action.</t>
  </si>
  <si>
    <t>MicrosoftTeamsDevice</t>
  </si>
  <si>
    <t>Teams device events.</t>
  </si>
  <si>
    <t>The user who performed the action (specified in the Operation property) that resulted in the record being logged. Audit records for activity performed by system accounts (such as SHAREPOINT\system or NT AUTHORITY\SYSTEM) are also included in the audit log. Another common value for the UserId property is app@sharepoint. This indicates that the "user" who performed the activity was an application that has the necessary permissions in SharePoint to perform organization-wide actions (such as search a SharePoint site or OneDrive account) on behalf of a user, admin, or service. For more information, see The app@sharepoint user in audit records.</t>
  </si>
  <si>
    <t>MicrosoftTeamsAnalytics</t>
  </si>
  <si>
    <t>Teams analytics events.</t>
  </si>
  <si>
    <r>
      <t>An alternative ID for the user identified in the </t>
    </r>
    <r>
      <rPr>
        <sz val="11"/>
        <color rgb="FF171717"/>
        <rFont val="Segoe UI"/>
        <family val="2"/>
      </rPr>
      <t>UserID</t>
    </r>
    <r>
      <rPr>
        <sz val="11"/>
        <color rgb="FF171717"/>
        <rFont val="Segoe UI"/>
        <family val="2"/>
      </rPr>
      <t> property. For example, this property is populated with the passport unique ID (PUID) for events performed by users in SharePoint. This property also might specify the same value as the </t>
    </r>
    <r>
      <rPr>
        <sz val="11"/>
        <color rgb="FF171717"/>
        <rFont val="Segoe UI"/>
        <family val="2"/>
      </rPr>
      <t>UserID</t>
    </r>
    <r>
      <rPr>
        <sz val="11"/>
        <color rgb="FF171717"/>
        <rFont val="Segoe UI"/>
        <family val="2"/>
      </rPr>
      <t> property for events occurring in other services and events performed by system accounts.</t>
    </r>
  </si>
  <si>
    <t>InformationWorkerProtection</t>
  </si>
  <si>
    <t>Events related to compromised user alerts.</t>
  </si>
  <si>
    <t>UserSharedWith</t>
  </si>
  <si>
    <t>The user with whom a resource was shared. This property is included if the value for the Operation property is SharingSet. This user is also listed in the Shared with column in the report.</t>
  </si>
  <si>
    <t>Campaign</t>
  </si>
  <si>
    <t>Email campaign events from Microsoft Defender for Office 365.</t>
  </si>
  <si>
    <t>The type of user that performed the operation. The following values indicate the user type.</t>
  </si>
  <si>
    <t>DLPEndpoint</t>
  </si>
  <si>
    <t>Endpoint DLP events.</t>
  </si>
  <si>
    <t>AirInvestigation</t>
  </si>
  <si>
    <t>Automated incident response (AIR) events.</t>
  </si>
  <si>
    <r>
      <t>0</t>
    </r>
    <r>
      <rPr>
        <sz val="11"/>
        <color rgb="FF171717"/>
        <rFont val="Segoe UI"/>
        <family val="2"/>
      </rPr>
      <t> - A regular user.</t>
    </r>
  </si>
  <si>
    <t>Quarantine events.</t>
  </si>
  <si>
    <r>
      <t>2</t>
    </r>
    <r>
      <rPr>
        <sz val="11"/>
        <color rgb="FF171717"/>
        <rFont val="Segoe UI"/>
        <family val="2"/>
      </rPr>
      <t> - An administrator in your Microsoft 365 organization.</t>
    </r>
    <r>
      <rPr>
        <sz val="4"/>
        <color rgb="FF171717"/>
        <rFont val="Segoe UI"/>
        <family val="2"/>
      </rPr>
      <t>1</t>
    </r>
  </si>
  <si>
    <t>Microsoft Forms events.</t>
  </si>
  <si>
    <r>
      <t>3</t>
    </r>
    <r>
      <rPr>
        <sz val="11"/>
        <color rgb="FF171717"/>
        <rFont val="Segoe UI"/>
        <family val="2"/>
      </rPr>
      <t> - A Microsoft datacenter administrator or datacenter system account.</t>
    </r>
  </si>
  <si>
    <t>ApplicationAudit</t>
  </si>
  <si>
    <t>Application audit events.</t>
  </si>
  <si>
    <r>
      <t>4</t>
    </r>
    <r>
      <rPr>
        <sz val="11"/>
        <color rgb="FF171717"/>
        <rFont val="Segoe UI"/>
        <family val="2"/>
      </rPr>
      <t> - A system account.</t>
    </r>
  </si>
  <si>
    <t>ComplianceSupervisionExchange</t>
  </si>
  <si>
    <t>Events tracked by the Communication compliance offensive language model.</t>
  </si>
  <si>
    <r>
      <t>5</t>
    </r>
    <r>
      <rPr>
        <sz val="11"/>
        <color rgb="FF171717"/>
        <rFont val="Segoe UI"/>
        <family val="2"/>
      </rPr>
      <t> - An application.</t>
    </r>
  </si>
  <si>
    <t>CustomerKeyServiceEncryption</t>
  </si>
  <si>
    <t>Events related to the customer key encryption service.</t>
  </si>
  <si>
    <r>
      <t>6</t>
    </r>
    <r>
      <rPr>
        <sz val="11"/>
        <color rgb="FF171717"/>
        <rFont val="Segoe UI"/>
        <family val="2"/>
      </rPr>
      <t> - A service principal.</t>
    </r>
  </si>
  <si>
    <t>OfficeNative</t>
  </si>
  <si>
    <t>Events related to sensitivity labels applied to Office documents.</t>
  </si>
  <si>
    <r>
      <t>7</t>
    </r>
    <r>
      <rPr>
        <sz val="11"/>
        <color rgb="FF171717"/>
        <rFont val="Segoe UI"/>
        <family val="2"/>
      </rPr>
      <t> - A custom policy.</t>
    </r>
  </si>
  <si>
    <t>MipAutoLabelSharePointItem</t>
  </si>
  <si>
    <t>Auto-labeling events in SharePoint.</t>
  </si>
  <si>
    <r>
      <t>8</t>
    </r>
    <r>
      <rPr>
        <sz val="11"/>
        <color rgb="FF171717"/>
        <rFont val="Segoe UI"/>
        <family val="2"/>
      </rPr>
      <t> - A system policy.</t>
    </r>
  </si>
  <si>
    <t>MipAutoLabelSharePointPolicyLocation</t>
  </si>
  <si>
    <t>Auto-labeling policy events in SharePoint.</t>
  </si>
  <si>
    <t>Version</t>
  </si>
  <si>
    <r>
      <t>Indicates the version number of the activity (identified by the </t>
    </r>
    <r>
      <rPr>
        <sz val="11"/>
        <color rgb="FF171717"/>
        <rFont val="Segoe UI"/>
        <family val="2"/>
      </rPr>
      <t>Operation</t>
    </r>
    <r>
      <rPr>
        <sz val="11"/>
        <color rgb="FF171717"/>
        <rFont val="Segoe UI"/>
        <family val="2"/>
      </rPr>
      <t> property) that's logged.</t>
    </r>
  </si>
  <si>
    <t>MicrosoftTeamsShifts</t>
  </si>
  <si>
    <t>Teams Shifts events.</t>
  </si>
  <si>
    <t>The Microsoft 365 service where the activity occurred.</t>
  </si>
  <si>
    <t>MipAutoLabelExchangeItem</t>
  </si>
  <si>
    <t>Auto-labeling events in Exchange.</t>
  </si>
  <si>
    <t>CortanaBriefing</t>
  </si>
  <si>
    <t>Briefing email events.</t>
  </si>
  <si>
    <t>WDATPAlerts</t>
  </si>
  <si>
    <t>Events related to alerts generated by Windows Defender for Endpoint.</t>
  </si>
  <si>
    <t>SensitivityLabelPolicyMatch</t>
  </si>
  <si>
    <t>Events generated when the file labeled with a sensitivity label is opened or renamed.</t>
  </si>
  <si>
    <t>SensitivityLabelAction</t>
  </si>
  <si>
    <t>Event generated when sensitivity labels are applied, updated, or removed from a file.</t>
  </si>
  <si>
    <t>SensitivityLabeledFileAction</t>
  </si>
  <si>
    <t>Events generated when a file labeled with a sensitivity label is opened or renamed.</t>
  </si>
  <si>
    <t>AttackSim</t>
  </si>
  <si>
    <t>Attack simulator events.</t>
  </si>
  <si>
    <t>AirManualInvestigation</t>
  </si>
  <si>
    <t>Events related to manual investigations in Automated investigation and response (AIR).</t>
  </si>
  <si>
    <t>SecurityComplianceRBAC</t>
  </si>
  <si>
    <t>Security and compliance RBAC events.</t>
  </si>
  <si>
    <t>UserTraining</t>
  </si>
  <si>
    <t>Attack simulator training events in Microsoft Defender for Office 365.</t>
  </si>
  <si>
    <t>AirAdminActionInvestigation</t>
  </si>
  <si>
    <t>Events related to admin actions in Automated investigation and response (AIR).</t>
  </si>
  <si>
    <t>MSTIC</t>
  </si>
  <si>
    <t>Threat intelligence events in Microsoft Defender for Office 365.</t>
  </si>
  <si>
    <t>PhysicalBadgingSignal</t>
  </si>
  <si>
    <t>Events related to physical badging signals that support the Insider risk management solution.</t>
  </si>
  <si>
    <t>AipDiscover</t>
  </si>
  <si>
    <t>Azure Information Protection (AIP) scanner events.</t>
  </si>
  <si>
    <t>AipSensitivityLabelAction</t>
  </si>
  <si>
    <t>AIP sensitivity label events.</t>
  </si>
  <si>
    <t>AipProtectionAction</t>
  </si>
  <si>
    <t>AIP protection events.</t>
  </si>
  <si>
    <t>AipFileDeleted</t>
  </si>
  <si>
    <t>AIP file deletion events.</t>
  </si>
  <si>
    <t>AipHeartBeat</t>
  </si>
  <si>
    <t>AIP heartbeat events.</t>
  </si>
  <si>
    <t>MCASAlerts</t>
  </si>
  <si>
    <t>Events corresponding to alerts triggered by Microsoft Cloud App Security.</t>
  </si>
  <si>
    <t>OnPremisesFileShareScannerDlp</t>
  </si>
  <si>
    <t>Events related to scanning for sensitive data on file shares.</t>
  </si>
  <si>
    <t>OnPremisesSharePointScannerDlp</t>
  </si>
  <si>
    <t>Events related to scanning for sensitive data in SharePoint.</t>
  </si>
  <si>
    <t>ExchangeSearch</t>
  </si>
  <si>
    <t>Events related to using Outlook on the web (OWA) to search for mailbox items.</t>
  </si>
  <si>
    <t>SharePointSearch</t>
  </si>
  <si>
    <t>Events related to searching an organization's SharePoint home site.</t>
  </si>
  <si>
    <t>PrivacyInsights</t>
  </si>
  <si>
    <t>Privacy insight events.</t>
  </si>
  <si>
    <t>MyAnalytics events.</t>
  </si>
  <si>
    <t>SecurityComplianceUserChange</t>
  </si>
  <si>
    <t>Events related to modifying or deleting a user.</t>
  </si>
  <si>
    <t>ComplianceDLPExchangeClassification</t>
  </si>
  <si>
    <t>Exchange DLP classification events.</t>
  </si>
  <si>
    <t>Exact Data Match (EDM) classification events.</t>
  </si>
  <si>
    <t>MSDEResponseActions</t>
  </si>
  <si>
    <t>Events related to response actions in Microsoft Defender for Endpoint.</t>
  </si>
  <si>
    <t>MSDEGeneralSettings</t>
  </si>
  <si>
    <t>Events related to general settings actions in Microsoft Defender for Endpoint.</t>
  </si>
  <si>
    <t>MSDEIndicatorsSettings</t>
  </si>
  <si>
    <t>Events related to indicator actions in Microsoft Defender for Endpoint.</t>
  </si>
  <si>
    <t>MS365DCustomDetection</t>
  </si>
  <si>
    <t>Events related to custom detection actions in Microsoft 365 Defender.</t>
  </si>
  <si>
    <t>MSDERolesSettings</t>
  </si>
  <si>
    <t>Events related to roles actions in Microsoft Defender for Endpoint.</t>
  </si>
  <si>
    <t>CoreReportingSettings</t>
  </si>
  <si>
    <t>Reports settings events.</t>
  </si>
  <si>
    <t>Enum: User Type - Type: Edm.Int32</t>
  </si>
  <si>
    <t>User Type</t>
  </si>
  <si>
    <t>USER TYPE</t>
  </si>
  <si>
    <t>Regular</t>
  </si>
  <si>
    <t>A regular user.</t>
  </si>
  <si>
    <t>Reserved</t>
  </si>
  <si>
    <t>A reserved user.</t>
  </si>
  <si>
    <t>Admin</t>
  </si>
  <si>
    <t>An administrator.</t>
  </si>
  <si>
    <t>DcAdmin</t>
  </si>
  <si>
    <t>A Microsoft datacenter operator.</t>
  </si>
  <si>
    <t>System</t>
  </si>
  <si>
    <t>A system account.</t>
  </si>
  <si>
    <t>Application</t>
  </si>
  <si>
    <t>An application.</t>
  </si>
  <si>
    <t>ServicePrincipal</t>
  </si>
  <si>
    <t>A service principal.</t>
  </si>
  <si>
    <t>CustomPolicy</t>
  </si>
  <si>
    <t>A custom policy.</t>
  </si>
  <si>
    <t>SystemPolicy</t>
  </si>
  <si>
    <t>A system policy.</t>
  </si>
  <si>
    <t>Enum: AuditLogScope - Type: Edm.Int32</t>
  </si>
  <si>
    <t>AuditLogScope</t>
  </si>
  <si>
    <t>AUDITLOGSCOPE</t>
  </si>
  <si>
    <t>Online</t>
  </si>
  <si>
    <t>This event was created by a hosted O365 service.</t>
  </si>
  <si>
    <t>Onprem</t>
  </si>
  <si>
    <t>This event was created by an on-premises server.</t>
  </si>
  <si>
    <t>Complex Type AppAccessContext</t>
  </si>
  <si>
    <t>COMPLEX TYPE APPACCESSCONTEXT</t>
  </si>
  <si>
    <t>AADSessionId</t>
  </si>
  <si>
    <t>The Azure Active Directory (AAD) SessionId of the AAD sign-in that was performed by the app on behalf of the user.</t>
  </si>
  <si>
    <t>APIId</t>
  </si>
  <si>
    <t>The Id for the API pathway that is used to access the resource; for example access via the Microsoft Graph API.</t>
  </si>
  <si>
    <t>ClientAppId</t>
  </si>
  <si>
    <t>The Id of the AAD app that performed the access on behalf of the user.</t>
  </si>
  <si>
    <t>ClientAppName</t>
  </si>
  <si>
    <t>The name of the AAD app that performed the access on behalf of the user.</t>
  </si>
  <si>
    <t>CorrelationId</t>
  </si>
  <si>
    <t>An identifier that can be used to correlate a specific user's actions across Microsoft 365 services.</t>
  </si>
  <si>
    <t>User administration activities</t>
  </si>
  <si>
    <t>Continue to Add all relevant Azure AD Audit Logs*</t>
  </si>
  <si>
    <t>Azure AD Identity protection API:</t>
  </si>
  <si>
    <t>The following table lists user administration activities that are logged when an admin adds or changes a user account using the Microsoft 365 admin center or the Azure management portal.</t>
  </si>
  <si>
    <t>https://docs.microsoft.com/en-us/graph/api/resources/riskdetection?view=graph-rest-1.0</t>
  </si>
  <si>
    <t>riskyUser resource type - Microsoft Graph v1.0 | Microsoft Docs</t>
  </si>
  <si>
    <t>Risky Sign In</t>
  </si>
  <si>
    <t>Activity</t>
  </si>
  <si>
    <t>Azure AD Sign-in Logs Default view</t>
  </si>
  <si>
    <t>Azure Active Directory Base schema</t>
  </si>
  <si>
    <t>Risk Detection API</t>
  </si>
  <si>
    <t>Risky Users API</t>
  </si>
  <si>
    <t>Properties</t>
  </si>
  <si>
    <t>Added user</t>
  </si>
  <si>
    <t>Add user.</t>
  </si>
  <si>
    <t>A user account was created.</t>
  </si>
  <si>
    <t>The sign-in date</t>
  </si>
  <si>
    <t>Changed user license</t>
  </si>
  <si>
    <t>Change user license.</t>
  </si>
  <si>
    <r>
      <t>The license assigned to a user what changed. To see what licenses were changes, see the corresponding </t>
    </r>
    <r>
      <rPr>
        <sz val="11"/>
        <color theme="1"/>
        <rFont val="Segoe UI"/>
        <family val="2"/>
      </rPr>
      <t>Updated user</t>
    </r>
    <r>
      <rPr>
        <sz val="11"/>
        <color theme="1"/>
        <rFont val="Segoe UI"/>
        <family val="2"/>
      </rPr>
      <t> activity.</t>
    </r>
  </si>
  <si>
    <t>The related user</t>
  </si>
  <si>
    <t>Changed user password</t>
  </si>
  <si>
    <t>Change user password.</t>
  </si>
  <si>
    <t>A user changes their password. Self-service password reset has to be enabled (for all or selected users) in your organization to allow users to reset their password. You can also track self-service password reset activity in Azure Active Directory. For more information, see Reporting options for Azure AD password management.</t>
  </si>
  <si>
    <t>The application the user has signed in to</t>
  </si>
  <si>
    <t>Self.AzureActiveDirectoryEventType</t>
  </si>
  <si>
    <t>The type of Azure AD event.</t>
  </si>
  <si>
    <t>appDisplayName</t>
  </si>
  <si>
    <t>String</t>
  </si>
  <si>
    <r>
      <t>App name displayed in the Azure Portal.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and </t>
    </r>
    <r>
      <rPr>
        <sz val="11"/>
        <color theme="1"/>
        <rFont val="Consolas"/>
        <family val="3"/>
      </rPr>
      <t>startsWith</t>
    </r>
    <r>
      <rPr>
        <sz val="11"/>
        <color theme="1"/>
        <rFont val="Segoe UI"/>
        <family val="2"/>
      </rPr>
      <t> operators only).</t>
    </r>
  </si>
  <si>
    <t>Deleted user</t>
  </si>
  <si>
    <t>Delete user.</t>
  </si>
  <si>
    <t>A user account was deleted.</t>
  </si>
  <si>
    <t>The sign-in status</t>
  </si>
  <si>
    <t>Collection(Common.NameValuePair)</t>
  </si>
  <si>
    <t>The extended properties of the Azure AD event.</t>
  </si>
  <si>
    <t>activity</t>
  </si>
  <si>
    <t>activityType</t>
  </si>
  <si>
    <t>Indicates the activity type the detected risk is linked to. Possible values are: signin, user, unknownFutureValue.</t>
  </si>
  <si>
    <t>id</t>
  </si>
  <si>
    <t>Unique ID of the user at risk.</t>
  </si>
  <si>
    <t>appId</t>
  </si>
  <si>
    <r>
      <t>Unique GUID representing the app ID in the Azure Active Directory.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</si>
  <si>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Reset user password</t>
  </si>
  <si>
    <t>Reset user password.</t>
  </si>
  <si>
    <t>Administrator resets the password for a user.</t>
  </si>
  <si>
    <t>The status of the risk detection</t>
  </si>
  <si>
    <t>ModifiedProperties</t>
  </si>
  <si>
    <t>Collection(Common.ModifiedProperty)</t>
  </si>
  <si>
    <t>This property is included for admin events. The property includes the name of the property that was modified, the new value of the modified property, and the previous value of the modified property.</t>
  </si>
  <si>
    <t>activityDateTime</t>
  </si>
  <si>
    <t>DateTimeOffset</t>
  </si>
  <si>
    <r>
      <t>Date and time that the risky activity occurred. The DateTimeOffset type represents date and time information using ISO 8601 format and is always in UTC time. For example, midnight UTC on Jan 1, 2014 is look like this: </t>
    </r>
    <r>
      <rPr>
        <sz val="5"/>
        <color theme="1"/>
        <rFont val="Consolas"/>
        <family val="3"/>
      </rPr>
      <t>2014-01-01T00:00:00Z</t>
    </r>
  </si>
  <si>
    <t>isDeleted</t>
  </si>
  <si>
    <t>Boolean</t>
  </si>
  <si>
    <r>
      <t>Indicates whether the user is deleted. Possible values are: </t>
    </r>
    <r>
      <rPr>
        <sz val="11"/>
        <color theme="1"/>
        <rFont val="Consolas"/>
        <family val="3"/>
      </rPr>
      <t>true</t>
    </r>
    <r>
      <rPr>
        <sz val="11"/>
        <color theme="1"/>
        <rFont val="Segoe UI"/>
        <family val="2"/>
      </rPr>
      <t>, </t>
    </r>
    <r>
      <rPr>
        <sz val="11"/>
        <color theme="1"/>
        <rFont val="Consolas"/>
        <family val="3"/>
      </rPr>
      <t>false</t>
    </r>
    <r>
      <rPr>
        <sz val="11"/>
        <color theme="1"/>
        <rFont val="Segoe UI"/>
        <family val="2"/>
      </rPr>
      <t>.</t>
    </r>
  </si>
  <si>
    <t>appliedConditionalAccessPolicy</t>
  </si>
  <si>
    <t>appliedConditionalAccessPolicy collection</t>
  </si>
  <si>
    <t>Provides a list of conditional access policies that are triggered by the corresponding sign-in activity.</t>
  </si>
  <si>
    <t>Set property that forces user to change password</t>
  </si>
  <si>
    <t>Set force change user password.</t>
  </si>
  <si>
    <t>Administrator set the property that forces a user to change their password the next time the user signs in to Microsoft 365.</t>
  </si>
  <si>
    <t>The status of the multi-factor authentication (MFA) requirement</t>
  </si>
  <si>
    <t>additionalInfo</t>
  </si>
  <si>
    <t>Additional information associated with the risk detection in JSON format. For example, "[{\"Key\":\"userAgent\",\"Value\":\"Mozilla/5.0 (Windows NT 10.0; Win64; x64) AppleWebKit/537.36 (KHTML, like Gecko) Chrome/68.0.3440.106 Safari/537.36\"}]". Possible keys in the additionalInfo JSON string are: userAgent, alertUrl, relatedEventTimeInUtc, relatedUserAgent, deviceInformation, relatedLocation, requestId, correlationId, lastActivityTimeInUtc, malwareName, clientLocation, clientIp, riskReasons.</t>
  </si>
  <si>
    <t>isProcessing</t>
  </si>
  <si>
    <t>Indicates whether a user's risky state is being processed by the backend.</t>
  </si>
  <si>
    <t>clientAppUsed</t>
  </si>
  <si>
    <r>
      <t>Identifies the client used for the sign-in activity. Modern authentication clients include </t>
    </r>
    <r>
      <rPr>
        <sz val="11"/>
        <color theme="1"/>
        <rFont val="Consolas"/>
        <family val="3"/>
      </rPr>
      <t>Browser</t>
    </r>
    <r>
      <rPr>
        <sz val="11"/>
        <color theme="1"/>
        <rFont val="Segoe UI"/>
        <family val="2"/>
      </rPr>
      <t> and </t>
    </r>
    <r>
      <rPr>
        <sz val="11"/>
        <color theme="1"/>
        <rFont val="Consolas"/>
        <family val="3"/>
      </rPr>
      <t>modern clients</t>
    </r>
    <r>
      <rPr>
        <sz val="11"/>
        <color theme="1"/>
        <rFont val="Segoe UI"/>
        <family val="2"/>
      </rPr>
      <t>. Legacy authentication clients include </t>
    </r>
    <r>
      <rPr>
        <sz val="11"/>
        <color theme="1"/>
        <rFont val="Consolas"/>
        <family val="3"/>
      </rPr>
      <t>Exchange ActiveSync</t>
    </r>
    <r>
      <rPr>
        <sz val="11"/>
        <color theme="1"/>
        <rFont val="Segoe UI"/>
        <family val="2"/>
      </rPr>
      <t>, </t>
    </r>
    <r>
      <rPr>
        <sz val="11"/>
        <color theme="1"/>
        <rFont val="Consolas"/>
        <family val="3"/>
      </rPr>
      <t>IMAP</t>
    </r>
    <r>
      <rPr>
        <sz val="11"/>
        <color theme="1"/>
        <rFont val="Segoe UI"/>
        <family val="2"/>
      </rPr>
      <t>, </t>
    </r>
    <r>
      <rPr>
        <sz val="11"/>
        <color theme="1"/>
        <rFont val="Consolas"/>
        <family val="3"/>
      </rPr>
      <t>MAPI</t>
    </r>
    <r>
      <rPr>
        <sz val="11"/>
        <color theme="1"/>
        <rFont val="Segoe UI"/>
        <family val="2"/>
      </rPr>
      <t>, </t>
    </r>
    <r>
      <rPr>
        <sz val="11"/>
        <color theme="1"/>
        <rFont val="Consolas"/>
        <family val="3"/>
      </rPr>
      <t>SMTP</t>
    </r>
    <r>
      <rPr>
        <sz val="11"/>
        <color theme="1"/>
        <rFont val="Segoe UI"/>
        <family val="2"/>
      </rPr>
      <t>, </t>
    </r>
    <r>
      <rPr>
        <sz val="11"/>
        <color theme="1"/>
        <rFont val="Consolas"/>
        <family val="3"/>
      </rPr>
      <t>POP</t>
    </r>
    <r>
      <rPr>
        <sz val="11"/>
        <color theme="1"/>
        <rFont val="Segoe UI"/>
        <family val="2"/>
      </rPr>
      <t>, and </t>
    </r>
    <r>
      <rPr>
        <sz val="11"/>
        <color theme="1"/>
        <rFont val="Consolas"/>
        <family val="3"/>
      </rPr>
      <t>other clients</t>
    </r>
    <r>
      <rPr>
        <sz val="11"/>
        <color theme="1"/>
        <rFont val="Segoe UI"/>
        <family val="2"/>
      </rPr>
      <t>.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</si>
  <si>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Set license properties</t>
  </si>
  <si>
    <t>Set license properties.</t>
  </si>
  <si>
    <t>Administrator modifies the properties of a licensed assigned to a user.</t>
  </si>
  <si>
    <t>Filter sign-in activities</t>
  </si>
  <si>
    <t>For more information about riskReasons and possible values, see riskReasons values.</t>
  </si>
  <si>
    <t>riskDetail</t>
  </si>
  <si>
    <r>
      <t>Details of the detected risk. Possible values are: </t>
    </r>
    <r>
      <rPr>
        <sz val="11"/>
        <color theme="1"/>
        <rFont val="Consolas"/>
        <family val="3"/>
      </rPr>
      <t>none</t>
    </r>
    <r>
      <rPr>
        <sz val="11"/>
        <color theme="1"/>
        <rFont val="Segoe UI"/>
        <family val="2"/>
      </rPr>
      <t>, </t>
    </r>
    <r>
      <rPr>
        <sz val="11"/>
        <color theme="1"/>
        <rFont val="Consolas"/>
        <family val="3"/>
      </rPr>
      <t>adminGeneratedTemporaryPassword</t>
    </r>
    <r>
      <rPr>
        <sz val="11"/>
        <color theme="1"/>
        <rFont val="Segoe UI"/>
        <family val="2"/>
      </rPr>
      <t>, </t>
    </r>
    <r>
      <rPr>
        <sz val="11"/>
        <color theme="1"/>
        <rFont val="Consolas"/>
        <family val="3"/>
      </rPr>
      <t>userPerformedSecuredPasswordChange</t>
    </r>
    <r>
      <rPr>
        <sz val="11"/>
        <color theme="1"/>
        <rFont val="Segoe UI"/>
        <family val="2"/>
      </rPr>
      <t>, </t>
    </r>
    <r>
      <rPr>
        <sz val="11"/>
        <color theme="1"/>
        <rFont val="Consolas"/>
        <family val="3"/>
      </rPr>
      <t>userPerformedSecuredPasswordReset</t>
    </r>
    <r>
      <rPr>
        <sz val="11"/>
        <color theme="1"/>
        <rFont val="Segoe UI"/>
        <family val="2"/>
      </rPr>
      <t>, </t>
    </r>
    <r>
      <rPr>
        <sz val="11"/>
        <color theme="1"/>
        <rFont val="Consolas"/>
        <family val="3"/>
      </rPr>
      <t>adminConfirmedSigninSafe</t>
    </r>
    <r>
      <rPr>
        <sz val="11"/>
        <color theme="1"/>
        <rFont val="Segoe UI"/>
        <family val="2"/>
      </rPr>
      <t>, </t>
    </r>
    <r>
      <rPr>
        <sz val="11"/>
        <color theme="1"/>
        <rFont val="Consolas"/>
        <family val="3"/>
      </rPr>
      <t>aiConfirmedSigninSafe</t>
    </r>
    <r>
      <rPr>
        <sz val="11"/>
        <color theme="1"/>
        <rFont val="Segoe UI"/>
        <family val="2"/>
      </rPr>
      <t>, </t>
    </r>
    <r>
      <rPr>
        <sz val="11"/>
        <color theme="1"/>
        <rFont val="Consolas"/>
        <family val="3"/>
      </rPr>
      <t>userPassedMFADrivenByRiskBasedPolicy</t>
    </r>
    <r>
      <rPr>
        <sz val="11"/>
        <color theme="1"/>
        <rFont val="Segoe UI"/>
        <family val="2"/>
      </rPr>
      <t>, </t>
    </r>
    <r>
      <rPr>
        <sz val="11"/>
        <color theme="1"/>
        <rFont val="Consolas"/>
        <family val="3"/>
      </rPr>
      <t>adminDismissedAllRiskForUser</t>
    </r>
    <r>
      <rPr>
        <sz val="11"/>
        <color theme="1"/>
        <rFont val="Segoe UI"/>
        <family val="2"/>
      </rPr>
      <t>, </t>
    </r>
    <r>
      <rPr>
        <sz val="11"/>
        <color theme="1"/>
        <rFont val="Consolas"/>
        <family val="3"/>
      </rPr>
      <t>adminConfirmedSigninCompromised</t>
    </r>
    <r>
      <rPr>
        <sz val="11"/>
        <color theme="1"/>
        <rFont val="Segoe UI"/>
        <family val="2"/>
      </rPr>
      <t>, </t>
    </r>
    <r>
      <rPr>
        <sz val="11"/>
        <color theme="1"/>
        <rFont val="Consolas"/>
        <family val="3"/>
      </rPr>
      <t>hidden</t>
    </r>
    <r>
      <rPr>
        <sz val="11"/>
        <color theme="1"/>
        <rFont val="Segoe UI"/>
        <family val="2"/>
      </rPr>
      <t>, </t>
    </r>
    <r>
      <rPr>
        <sz val="11"/>
        <color theme="1"/>
        <rFont val="Consolas"/>
        <family val="3"/>
      </rPr>
      <t>adminConfirmedUserCompromised</t>
    </r>
    <r>
      <rPr>
        <sz val="11"/>
        <color theme="1"/>
        <rFont val="Segoe UI"/>
        <family val="2"/>
      </rPr>
      <t>, </t>
    </r>
    <r>
      <rPr>
        <sz val="11"/>
        <color theme="1"/>
        <rFont val="Consolas"/>
        <family val="3"/>
      </rPr>
      <t>unknownFutureValue</t>
    </r>
    <r>
      <rPr>
        <sz val="11"/>
        <color theme="1"/>
        <rFont val="Segoe UI"/>
        <family val="2"/>
      </rPr>
      <t>.</t>
    </r>
  </si>
  <si>
    <t>conditionalAccessStatus</t>
  </si>
  <si>
    <r>
      <t>Reports status of an activated conditional access policy. Possible values are: </t>
    </r>
    <r>
      <rPr>
        <sz val="11"/>
        <color theme="1"/>
        <rFont val="Consolas"/>
        <family val="3"/>
      </rPr>
      <t>success</t>
    </r>
    <r>
      <rPr>
        <sz val="11"/>
        <color theme="1"/>
        <rFont val="Segoe UI"/>
        <family val="2"/>
      </rPr>
      <t>, </t>
    </r>
    <r>
      <rPr>
        <sz val="11"/>
        <color theme="1"/>
        <rFont val="Consolas"/>
        <family val="3"/>
      </rPr>
      <t>failure</t>
    </r>
    <r>
      <rPr>
        <sz val="11"/>
        <color theme="1"/>
        <rFont val="Segoe UI"/>
        <family val="2"/>
      </rPr>
      <t>, </t>
    </r>
    <r>
      <rPr>
        <sz val="11"/>
        <color theme="1"/>
        <rFont val="Consolas"/>
        <family val="3"/>
      </rPr>
      <t>notApplied</t>
    </r>
    <r>
      <rPr>
        <sz val="11"/>
        <color theme="1"/>
        <rFont val="Segoe UI"/>
        <family val="2"/>
      </rPr>
      <t>, and </t>
    </r>
    <r>
      <rPr>
        <sz val="11"/>
        <color theme="1"/>
        <rFont val="Consolas"/>
        <family val="3"/>
      </rPr>
      <t>unknownFutureValue</t>
    </r>
    <r>
      <rPr>
        <sz val="11"/>
        <color theme="1"/>
        <rFont val="Segoe UI"/>
        <family val="2"/>
      </rPr>
      <t>.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</si>
  <si>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Updated user</t>
  </si>
  <si>
    <t>Update user.</t>
  </si>
  <si>
    <t>Administrator changes one or more properties of a user account. For a list of the user properties that can be updated, see the "Update user attributes" section in Azure Active Directory Audit Report Events.</t>
  </si>
  <si>
    <t>Enum: AzureActiveDirectoryEventType - Type -Edm.Int32</t>
  </si>
  <si>
    <t>correlationId</t>
  </si>
  <si>
    <r>
      <t>Correlation ID of the sign-in associated with the risk detection. This property is </t>
    </r>
    <r>
      <rPr>
        <sz val="11"/>
        <color theme="1"/>
        <rFont val="Consolas"/>
        <family val="3"/>
      </rPr>
      <t>null</t>
    </r>
    <r>
      <rPr>
        <sz val="11"/>
        <color theme="1"/>
        <rFont val="Segoe UI"/>
        <family val="2"/>
      </rPr>
      <t> if the risk detection is not associated with a sign-in.</t>
    </r>
  </si>
  <si>
    <t>riskLastUpdatedDateTime</t>
  </si>
  <si>
    <r>
      <t>The date and time that the risky user was last updated. The DateTimeOffset type represents date and time information using ISO 8601 format and is always in UTC time. For example, midnight UTC on Jan 1, 2014 is </t>
    </r>
    <r>
      <rPr>
        <sz val="11"/>
        <color theme="1"/>
        <rFont val="Consolas"/>
        <family val="3"/>
      </rPr>
      <t>2014-01-01T00:00:00Z</t>
    </r>
    <r>
      <rPr>
        <sz val="11"/>
        <color theme="1"/>
        <rFont val="Segoe UI"/>
        <family val="2"/>
      </rPr>
      <t>.</t>
    </r>
  </si>
  <si>
    <r>
      <t>The request ID sent from the client when the sign-in is initiated; used to troubleshoot sign-in activity.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</si>
  <si>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You can filter the data in a log to narrow it down to a level that works for you:</t>
  </si>
  <si>
    <t>detectedDateTime</t>
  </si>
  <si>
    <r>
      <t>Date and time that the risk was detected. The DateTimeOffset type represents date and time information using ISO 8601 format and is always in UTC time. For example, midnight UTC on Jan 1, 2014 looks like this: </t>
    </r>
    <r>
      <rPr>
        <sz val="11"/>
        <color theme="1"/>
        <rFont val="Consolas"/>
        <family val="3"/>
      </rPr>
      <t>2014-01-01T00:00:00Z</t>
    </r>
  </si>
  <si>
    <t>riskLevel</t>
  </si>
  <si>
    <r>
      <t xml:space="preserve">Level of the detected risky user. Possible values are: </t>
    </r>
    <r>
      <rPr>
        <sz val="11"/>
        <color theme="1"/>
        <rFont val="Consolas"/>
        <family val="3"/>
      </rPr>
      <t>low</t>
    </r>
    <r>
      <rPr>
        <sz val="11"/>
        <color theme="1"/>
        <rFont val="Segoe UI"/>
        <family val="2"/>
      </rPr>
      <t xml:space="preserve">, </t>
    </r>
    <r>
      <rPr>
        <sz val="11"/>
        <color theme="1"/>
        <rFont val="Consolas"/>
        <family val="3"/>
      </rPr>
      <t>medium</t>
    </r>
    <r>
      <rPr>
        <sz val="11"/>
        <color theme="1"/>
        <rFont val="Segoe UI"/>
        <family val="2"/>
      </rPr>
      <t xml:space="preserve">, </t>
    </r>
    <r>
      <rPr>
        <sz val="11"/>
        <color theme="1"/>
        <rFont val="Consolas"/>
        <family val="3"/>
      </rPr>
      <t>high</t>
    </r>
    <r>
      <rPr>
        <sz val="11"/>
        <color theme="1"/>
        <rFont val="Segoe UI"/>
        <family val="2"/>
      </rPr>
      <t xml:space="preserve">, </t>
    </r>
    <r>
      <rPr>
        <sz val="11"/>
        <color theme="1"/>
        <rFont val="Consolas"/>
        <family val="3"/>
      </rPr>
      <t>hidden</t>
    </r>
    <r>
      <rPr>
        <sz val="11"/>
        <color theme="1"/>
        <rFont val="Segoe UI"/>
        <family val="2"/>
      </rPr>
      <t xml:space="preserve">, </t>
    </r>
    <r>
      <rPr>
        <sz val="11"/>
        <color theme="1"/>
        <rFont val="Consolas"/>
        <family val="3"/>
      </rPr>
      <t>none</t>
    </r>
    <r>
      <rPr>
        <sz val="11"/>
        <color theme="1"/>
        <rFont val="Segoe UI"/>
        <family val="2"/>
      </rPr>
      <t xml:space="preserve">, </t>
    </r>
    <r>
      <rPr>
        <sz val="11"/>
        <color theme="1"/>
        <rFont val="Consolas"/>
        <family val="3"/>
      </rPr>
      <t>unknownFutureValue</t>
    </r>
    <r>
      <rPr>
        <sz val="11"/>
        <color theme="1"/>
        <rFont val="Segoe UI"/>
        <family val="2"/>
      </rPr>
      <t>.</t>
    </r>
  </si>
  <si>
    <t>createdDateTime</t>
  </si>
  <si>
    <r>
      <t>Date and time (UTC) the sign-in was initiated. Example: midnight on Jan 1, 2014 is reported as </t>
    </r>
    <r>
      <rPr>
        <sz val="11"/>
        <color theme="1"/>
        <rFont val="Consolas"/>
        <family val="3"/>
      </rPr>
      <t>2014-01-01T00:00:00Z</t>
    </r>
    <r>
      <rPr>
        <sz val="11"/>
        <color theme="1"/>
        <rFont val="Segoe UI"/>
        <family val="2"/>
      </rPr>
      <t>. Supports </t>
    </r>
    <r>
      <rPr>
        <sz val="11"/>
        <color theme="1"/>
        <rFont val="Consolas"/>
        <family val="3"/>
      </rPr>
      <t>$orderby</t>
    </r>
    <r>
      <rPr>
        <sz val="11"/>
        <color theme="1"/>
        <rFont val="Segoe UI"/>
        <family val="2"/>
      </rPr>
      <t> and </t>
    </r>
    <r>
      <rPr>
        <sz val="11"/>
        <color theme="1"/>
        <rFont val="Consolas"/>
        <family val="3"/>
      </rPr>
      <t>$filter</t>
    </r>
    <r>
      <rPr>
        <sz val="11"/>
        <color theme="1"/>
        <rFont val="Segoe UI"/>
        <family val="2"/>
      </rPr>
      <t> (</t>
    </r>
    <r>
      <rPr>
        <sz val="11"/>
        <color theme="1"/>
        <rFont val="Consolas"/>
        <family val="3"/>
      </rPr>
      <t>eq</t>
    </r>
    <r>
      <rPr>
        <sz val="11"/>
        <color theme="1"/>
        <rFont val="Segoe UI"/>
        <family val="2"/>
      </rPr>
      <t>, </t>
    </r>
    <r>
      <rPr>
        <sz val="11"/>
        <color theme="1"/>
        <rFont val="Consolas"/>
        <family val="3"/>
      </rPr>
      <t>le</t>
    </r>
    <r>
      <rPr>
        <sz val="11"/>
        <color theme="1"/>
        <rFont val="Segoe UI"/>
        <family val="2"/>
      </rPr>
      <t>, and </t>
    </r>
    <r>
      <rPr>
        <sz val="11"/>
        <color theme="1"/>
        <rFont val="Consolas"/>
        <family val="3"/>
      </rPr>
      <t>ge</t>
    </r>
    <r>
      <rPr>
        <sz val="11"/>
        <color theme="1"/>
        <rFont val="Segoe UI"/>
        <family val="2"/>
      </rPr>
      <t> operators only).</t>
    </r>
  </si>
  <si>
    <t>detectionTimingType</t>
  </si>
  <si>
    <t>riskDetectionTimingType</t>
  </si>
  <si>
    <r>
      <t xml:space="preserve">Timing of the detected risk (real-time/offline). Possible values are: </t>
    </r>
    <r>
      <rPr>
        <sz val="11"/>
        <color theme="1"/>
        <rFont val="Consolas"/>
        <family val="3"/>
      </rPr>
      <t>notDefined</t>
    </r>
    <r>
      <rPr>
        <sz val="11"/>
        <color theme="1"/>
        <rFont val="Segoe UI"/>
        <family val="2"/>
      </rPr>
      <t xml:space="preserve">, </t>
    </r>
    <r>
      <rPr>
        <sz val="11"/>
        <color theme="1"/>
        <rFont val="Consolas"/>
        <family val="3"/>
      </rPr>
      <t>realtime</t>
    </r>
    <r>
      <rPr>
        <sz val="11"/>
        <color theme="1"/>
        <rFont val="Segoe UI"/>
        <family val="2"/>
      </rPr>
      <t xml:space="preserve">, </t>
    </r>
    <r>
      <rPr>
        <sz val="11"/>
        <color theme="1"/>
        <rFont val="Consolas"/>
        <family val="3"/>
      </rPr>
      <t>nearRealtime</t>
    </r>
    <r>
      <rPr>
        <sz val="11"/>
        <color theme="1"/>
        <rFont val="Segoe UI"/>
        <family val="2"/>
      </rPr>
      <t>, </t>
    </r>
    <r>
      <rPr>
        <sz val="11"/>
        <color theme="1"/>
        <rFont val="Consolas"/>
        <family val="3"/>
      </rPr>
      <t>offline</t>
    </r>
    <r>
      <rPr>
        <sz val="11"/>
        <color theme="1"/>
        <rFont val="Segoe UI"/>
        <family val="2"/>
      </rPr>
      <t>, </t>
    </r>
    <r>
      <rPr>
        <sz val="11"/>
        <color theme="1"/>
        <rFont val="Consolas"/>
        <family val="3"/>
      </rPr>
      <t>unknownFutureValue</t>
    </r>
    <r>
      <rPr>
        <sz val="11"/>
        <color theme="1"/>
        <rFont val="Segoe UI"/>
        <family val="2"/>
      </rPr>
      <t>.</t>
    </r>
  </si>
  <si>
    <t>riskState</t>
  </si>
  <si>
    <r>
      <t>State of the user's risk. Possible values are: </t>
    </r>
    <r>
      <rPr>
        <sz val="11"/>
        <color theme="1"/>
        <rFont val="Consolas"/>
        <family val="3"/>
      </rPr>
      <t>none</t>
    </r>
    <r>
      <rPr>
        <sz val="11"/>
        <color theme="1"/>
        <rFont val="Segoe UI"/>
        <family val="2"/>
      </rPr>
      <t>, </t>
    </r>
    <r>
      <rPr>
        <sz val="11"/>
        <color theme="1"/>
        <rFont val="Consolas"/>
        <family val="3"/>
      </rPr>
      <t>confirmedSafe</t>
    </r>
    <r>
      <rPr>
        <sz val="11"/>
        <color theme="1"/>
        <rFont val="Segoe UI"/>
        <family val="2"/>
      </rPr>
      <t>, </t>
    </r>
    <r>
      <rPr>
        <sz val="11"/>
        <color theme="1"/>
        <rFont val="Consolas"/>
        <family val="3"/>
      </rPr>
      <t>remediated</t>
    </r>
    <r>
      <rPr>
        <sz val="11"/>
        <color theme="1"/>
        <rFont val="Segoe UI"/>
        <family val="2"/>
      </rPr>
      <t>, </t>
    </r>
    <r>
      <rPr>
        <sz val="11"/>
        <color theme="1"/>
        <rFont val="Consolas"/>
        <family val="3"/>
      </rPr>
      <t>dismissed</t>
    </r>
    <r>
      <rPr>
        <sz val="11"/>
        <color theme="1"/>
        <rFont val="Segoe UI"/>
        <family val="2"/>
      </rPr>
      <t>, </t>
    </r>
    <r>
      <rPr>
        <sz val="11"/>
        <color theme="1"/>
        <rFont val="Consolas"/>
        <family val="3"/>
      </rPr>
      <t>atRisk</t>
    </r>
    <r>
      <rPr>
        <sz val="11"/>
        <color theme="1"/>
        <rFont val="Segoe UI"/>
        <family val="2"/>
      </rPr>
      <t>, </t>
    </r>
    <r>
      <rPr>
        <sz val="11"/>
        <color theme="1"/>
        <rFont val="Consolas"/>
        <family val="3"/>
      </rPr>
      <t>confirmedCompromised</t>
    </r>
    <r>
      <rPr>
        <sz val="11"/>
        <color theme="1"/>
        <rFont val="Segoe UI"/>
        <family val="2"/>
      </rPr>
      <t>, </t>
    </r>
    <r>
      <rPr>
        <sz val="11"/>
        <color theme="1"/>
        <rFont val="Consolas"/>
        <family val="3"/>
      </rPr>
      <t>unknownFutureValue</t>
    </r>
    <r>
      <rPr>
        <sz val="11"/>
        <color theme="1"/>
        <rFont val="Segoe UI"/>
        <family val="2"/>
      </rPr>
      <t>.</t>
    </r>
  </si>
  <si>
    <t>deviceDetail</t>
  </si>
  <si>
    <r>
      <t>Device information from where the sign-in occurred; includes device ID, operating system, and browser.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and </t>
    </r>
    <r>
      <rPr>
        <sz val="11"/>
        <color theme="1"/>
        <rFont val="Consolas"/>
        <family val="3"/>
      </rPr>
      <t>startsWith</t>
    </r>
    <r>
      <rPr>
        <sz val="11"/>
        <color theme="1"/>
        <rFont val="Segoe UI"/>
        <family val="2"/>
      </rPr>
      <t> operators only) on browser and operatingSytem properties.</t>
    </r>
  </si>
  <si>
    <t>Azure AD group administration activities</t>
  </si>
  <si>
    <t>Unique ID of the risk detection. Inherited from entity</t>
  </si>
  <si>
    <t>userDisplayName</t>
  </si>
  <si>
    <t>Risky user display name.</t>
  </si>
  <si>
    <r>
      <t>Unique ID representing the sign-in activity.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</si>
  <si>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ipAddress</t>
  </si>
  <si>
    <t>Provides the IP address of the client from which the risk occurred.</t>
  </si>
  <si>
    <t>userPrincipalName</t>
  </si>
  <si>
    <t>Risky user principal name.</t>
  </si>
  <si>
    <r>
      <t>IP address of the client used to sign in.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and </t>
    </r>
    <r>
      <rPr>
        <sz val="11"/>
        <color theme="1"/>
        <rFont val="Consolas"/>
        <family val="3"/>
      </rPr>
      <t>startsWith</t>
    </r>
    <r>
      <rPr>
        <sz val="11"/>
        <color theme="1"/>
        <rFont val="Segoe UI"/>
        <family val="2"/>
      </rPr>
      <t> operators only).</t>
    </r>
  </si>
  <si>
    <t>The following table lists group administration activities that are logged when an admin or a user creates or changes a Microsoft 365 Group or when an admin creates a security group by using the Microsoft 365 admin center or the Azure management portal. For more information about groups in Microsoft 365, see View, create, and delete Groups in the Microsoft 365 admin center.</t>
  </si>
  <si>
    <r>
      <t>Request ID</t>
    </r>
    <r>
      <rPr>
        <sz val="6"/>
        <color rgb="FF171717"/>
        <rFont val="Segoe UI"/>
        <family val="2"/>
      </rPr>
      <t> - The ID of the request you care about.</t>
    </r>
  </si>
  <si>
    <t>AccountLogon</t>
  </si>
  <si>
    <t>The account login event.</t>
  </si>
  <si>
    <t>lastUpdatedDateTime</t>
  </si>
  <si>
    <r>
      <t>Date and time that the risk detection was last updated. The DateTimeOffset type represents date and time information using ISO 8601 format and is always in UTC time. For example, midnight UTC on Jan 1, 2014 is look like this: </t>
    </r>
    <r>
      <rPr>
        <sz val="11"/>
        <color theme="1"/>
        <rFont val="Consolas"/>
        <family val="3"/>
      </rPr>
      <t>2014-01-01T00:00:00Z</t>
    </r>
  </si>
  <si>
    <t>isInteractive</t>
  </si>
  <si>
    <t>Indicates if a sign-in is interactive or not.</t>
  </si>
  <si>
    <t>AzureApplicationAuditEvent</t>
  </si>
  <si>
    <t>The Azure application security event.</t>
  </si>
  <si>
    <t>location</t>
  </si>
  <si>
    <t>signInLocation</t>
  </si>
  <si>
    <t>Location of the sign-in.</t>
  </si>
  <si>
    <t>Relationships</t>
  </si>
  <si>
    <r>
      <t>Provides the city, state, and country code where the sign-in originated.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and </t>
    </r>
    <r>
      <rPr>
        <sz val="11"/>
        <color theme="1"/>
        <rFont val="Consolas"/>
        <family val="3"/>
      </rPr>
      <t>startsWith</t>
    </r>
    <r>
      <rPr>
        <sz val="11"/>
        <color theme="1"/>
        <rFont val="Segoe UI"/>
        <family val="2"/>
      </rPr>
      <t> operators only) on city, state, and countryOrRegion properties.</t>
    </r>
  </si>
  <si>
    <t>Friendly name</t>
  </si>
  <si>
    <t>User - The name or the user principal name (UPN) of the user you care about.</t>
  </si>
  <si>
    <t>requestId</t>
  </si>
  <si>
    <t>Request ID of the sign-in associated with the risk detection. This property is null if the risk detection is not associated with a sign-in.</t>
  </si>
  <si>
    <t>resourceDisplayName</t>
  </si>
  <si>
    <r>
      <t>Name of the resource the user signed into.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</si>
  <si>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Added group</t>
  </si>
  <si>
    <t>Add group.</t>
  </si>
  <si>
    <t>A group was created.</t>
  </si>
  <si>
    <t>Relationship</t>
  </si>
  <si>
    <t>resourceId</t>
  </si>
  <si>
    <r>
      <t>ID of the resource that the user signed into.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</si>
  <si>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Added member to group</t>
  </si>
  <si>
    <t>Add member to group.</t>
  </si>
  <si>
    <t>A member was added to a group.</t>
  </si>
  <si>
    <t>Application - The name of the target application.</t>
  </si>
  <si>
    <t>Azure Active Directory Account Logon schema</t>
  </si>
  <si>
    <t>riskEventType</t>
  </si>
  <si>
    <r>
      <t>The type of risk event detected. The possible values are: </t>
    </r>
    <r>
      <rPr>
        <sz val="11"/>
        <color theme="1"/>
        <rFont val="Consolas"/>
        <family val="3"/>
      </rPr>
      <t>unlikelyTravel</t>
    </r>
    <r>
      <rPr>
        <sz val="11"/>
        <color theme="1"/>
        <rFont val="Segoe UI"/>
        <family val="2"/>
      </rPr>
      <t>, </t>
    </r>
    <r>
      <rPr>
        <sz val="11"/>
        <color theme="1"/>
        <rFont val="Consolas"/>
        <family val="3"/>
      </rPr>
      <t>anonymizedIPAddress</t>
    </r>
    <r>
      <rPr>
        <sz val="11"/>
        <color theme="1"/>
        <rFont val="Segoe UI"/>
        <family val="2"/>
      </rPr>
      <t>, </t>
    </r>
    <r>
      <rPr>
        <sz val="11"/>
        <color theme="1"/>
        <rFont val="Consolas"/>
        <family val="3"/>
      </rPr>
      <t>maliciousIPAddress</t>
    </r>
    <r>
      <rPr>
        <sz val="11"/>
        <color theme="1"/>
        <rFont val="Segoe UI"/>
        <family val="2"/>
      </rPr>
      <t>, </t>
    </r>
    <r>
      <rPr>
        <sz val="11"/>
        <color theme="1"/>
        <rFont val="Consolas"/>
        <family val="3"/>
      </rPr>
      <t>unfamiliarFeatures</t>
    </r>
    <r>
      <rPr>
        <sz val="11"/>
        <color theme="1"/>
        <rFont val="Segoe UI"/>
        <family val="2"/>
      </rPr>
      <t>, </t>
    </r>
    <r>
      <rPr>
        <sz val="11"/>
        <color theme="1"/>
        <rFont val="Consolas"/>
        <family val="3"/>
      </rPr>
      <t>malwareInfectedIPAddress</t>
    </r>
    <r>
      <rPr>
        <sz val="11"/>
        <color theme="1"/>
        <rFont val="Segoe UI"/>
        <family val="2"/>
      </rPr>
      <t>, </t>
    </r>
    <r>
      <rPr>
        <sz val="11"/>
        <color theme="1"/>
        <rFont val="Consolas"/>
        <family val="3"/>
      </rPr>
      <t>suspiciousIPAddress</t>
    </r>
    <r>
      <rPr>
        <sz val="11"/>
        <color theme="1"/>
        <rFont val="Segoe UI"/>
        <family val="2"/>
      </rPr>
      <t>, </t>
    </r>
    <r>
      <rPr>
        <sz val="11"/>
        <color theme="1"/>
        <rFont val="Consolas"/>
        <family val="3"/>
      </rPr>
      <t>leakedCredentials</t>
    </r>
    <r>
      <rPr>
        <sz val="11"/>
        <color theme="1"/>
        <rFont val="Segoe UI"/>
        <family val="2"/>
      </rPr>
      <t>, </t>
    </r>
    <r>
      <rPr>
        <sz val="11"/>
        <color theme="1"/>
        <rFont val="Consolas"/>
        <family val="3"/>
      </rPr>
      <t>investigationsThreatIntelligence</t>
    </r>
    <r>
      <rPr>
        <sz val="11"/>
        <color theme="1"/>
        <rFont val="Segoe UI"/>
        <family val="2"/>
      </rPr>
      <t>, </t>
    </r>
    <r>
      <rPr>
        <sz val="11"/>
        <color theme="1"/>
        <rFont val="Consolas"/>
        <family val="3"/>
      </rPr>
      <t>generic</t>
    </r>
    <r>
      <rPr>
        <sz val="11"/>
        <color theme="1"/>
        <rFont val="Segoe UI"/>
        <family val="2"/>
      </rPr>
      <t>,</t>
    </r>
    <r>
      <rPr>
        <sz val="11"/>
        <color theme="1"/>
        <rFont val="Consolas"/>
        <family val="3"/>
      </rPr>
      <t>adminConfirmedUserCompromised</t>
    </r>
    <r>
      <rPr>
        <sz val="11"/>
        <color theme="1"/>
        <rFont val="Segoe UI"/>
        <family val="2"/>
      </rPr>
      <t>, </t>
    </r>
    <r>
      <rPr>
        <sz val="11"/>
        <color theme="1"/>
        <rFont val="Consolas"/>
        <family val="3"/>
      </rPr>
      <t>passwordSpray</t>
    </r>
    <r>
      <rPr>
        <sz val="11"/>
        <color theme="1"/>
        <rFont val="Segoe UI"/>
        <family val="2"/>
      </rPr>
      <t>, </t>
    </r>
    <r>
      <rPr>
        <sz val="11"/>
        <color theme="1"/>
        <rFont val="Consolas"/>
        <family val="3"/>
      </rPr>
      <t>impossibleTravel</t>
    </r>
    <r>
      <rPr>
        <sz val="11"/>
        <color theme="1"/>
        <rFont val="Segoe UI"/>
        <family val="2"/>
      </rPr>
      <t>, </t>
    </r>
    <r>
      <rPr>
        <sz val="11"/>
        <color theme="1"/>
        <rFont val="Consolas"/>
        <family val="3"/>
      </rPr>
      <t>newCountry</t>
    </r>
    <r>
      <rPr>
        <sz val="11"/>
        <color theme="1"/>
        <rFont val="Segoe UI"/>
        <family val="2"/>
      </rPr>
      <t>, </t>
    </r>
    <r>
      <rPr>
        <sz val="11"/>
        <color theme="1"/>
        <rFont val="Consolas"/>
        <family val="3"/>
      </rPr>
      <t>anomalousToken</t>
    </r>
    <r>
      <rPr>
        <sz val="11"/>
        <color theme="1"/>
        <rFont val="Segoe UI"/>
        <family val="2"/>
      </rPr>
      <t>, </t>
    </r>
    <r>
      <rPr>
        <sz val="11"/>
        <color theme="1"/>
        <rFont val="Consolas"/>
        <family val="3"/>
      </rPr>
      <t>tokenIssuerAnomaly</t>
    </r>
    <r>
      <rPr>
        <sz val="11"/>
        <color theme="1"/>
        <rFont val="Segoe UI"/>
        <family val="2"/>
      </rPr>
      <t>,</t>
    </r>
    <r>
      <rPr>
        <sz val="11"/>
        <color theme="1"/>
        <rFont val="Consolas"/>
        <family val="3"/>
      </rPr>
      <t>suspiciousBrowser</t>
    </r>
    <r>
      <rPr>
        <sz val="11"/>
        <color theme="1"/>
        <rFont val="Segoe UI"/>
        <family val="2"/>
      </rPr>
      <t>, </t>
    </r>
    <r>
      <rPr>
        <sz val="11"/>
        <color theme="1"/>
        <rFont val="Consolas"/>
        <family val="3"/>
      </rPr>
      <t>riskyIPAddress</t>
    </r>
    <r>
      <rPr>
        <sz val="11"/>
        <color theme="1"/>
        <rFont val="Segoe UI"/>
        <family val="2"/>
      </rPr>
      <t>, </t>
    </r>
    <r>
      <rPr>
        <sz val="11"/>
        <color theme="1"/>
        <rFont val="Consolas"/>
        <family val="3"/>
      </rPr>
      <t>mcasSuspiciousInboxManipulationRules</t>
    </r>
    <r>
      <rPr>
        <sz val="11"/>
        <color theme="1"/>
        <rFont val="Segoe UI"/>
        <family val="2"/>
      </rPr>
      <t>, </t>
    </r>
    <r>
      <rPr>
        <sz val="11"/>
        <color theme="1"/>
        <rFont val="Consolas"/>
        <family val="3"/>
      </rPr>
      <t>suspiciousInboxForwarding</t>
    </r>
    <r>
      <rPr>
        <sz val="11"/>
        <color theme="1"/>
        <rFont val="Segoe UI"/>
        <family val="2"/>
      </rPr>
      <t>, and </t>
    </r>
    <r>
      <rPr>
        <sz val="11"/>
        <color theme="1"/>
        <rFont val="Consolas"/>
        <family val="3"/>
      </rPr>
      <t>unknownFutureValue</t>
    </r>
    <r>
      <rPr>
        <sz val="11"/>
        <color theme="1"/>
        <rFont val="Segoe UI"/>
        <family val="2"/>
      </rPr>
      <t>. If the risk detection is a premium detection, will show </t>
    </r>
    <r>
      <rPr>
        <sz val="11"/>
        <color theme="1"/>
        <rFont val="Consolas"/>
        <family val="3"/>
      </rPr>
      <t>generic</t>
    </r>
    <r>
      <rPr>
        <sz val="11"/>
        <color theme="1"/>
        <rFont val="Segoe UI"/>
        <family val="2"/>
      </rPr>
      <t>.</t>
    </r>
  </si>
  <si>
    <t>history</t>
  </si>
  <si>
    <t>riskyUserHistoryItem collection</t>
  </si>
  <si>
    <t>The activity related to user risk level change.</t>
  </si>
  <si>
    <r>
      <t xml:space="preserve">Provides the 'reason' behind a specific state of a risky user, sign-in or a risk event. The possible values are: </t>
    </r>
    <r>
      <rPr>
        <sz val="11"/>
        <color theme="1"/>
        <rFont val="Consolas"/>
        <family val="3"/>
      </rPr>
      <t>none</t>
    </r>
    <r>
      <rPr>
        <sz val="11"/>
        <color theme="1"/>
        <rFont val="Segoe UI"/>
        <family val="2"/>
      </rPr>
      <t xml:space="preserve">, </t>
    </r>
    <r>
      <rPr>
        <sz val="11"/>
        <color theme="1"/>
        <rFont val="Consolas"/>
        <family val="3"/>
      </rPr>
      <t>adminGeneratedTemporaryPassword</t>
    </r>
    <r>
      <rPr>
        <sz val="11"/>
        <color theme="1"/>
        <rFont val="Segoe UI"/>
        <family val="2"/>
      </rPr>
      <t xml:space="preserve">, </t>
    </r>
    <r>
      <rPr>
        <sz val="11"/>
        <color theme="1"/>
        <rFont val="Consolas"/>
        <family val="3"/>
      </rPr>
      <t>userPerformedSecuredPasswordChange</t>
    </r>
    <r>
      <rPr>
        <sz val="11"/>
        <color theme="1"/>
        <rFont val="Segoe UI"/>
        <family val="2"/>
      </rPr>
      <t xml:space="preserve">, </t>
    </r>
    <r>
      <rPr>
        <sz val="11"/>
        <color theme="1"/>
        <rFont val="Consolas"/>
        <family val="3"/>
      </rPr>
      <t>userPerformedSecuredPasswordReset</t>
    </r>
    <r>
      <rPr>
        <sz val="11"/>
        <color theme="1"/>
        <rFont val="Segoe UI"/>
        <family val="2"/>
      </rPr>
      <t xml:space="preserve">, </t>
    </r>
    <r>
      <rPr>
        <sz val="11"/>
        <color theme="1"/>
        <rFont val="Consolas"/>
        <family val="3"/>
      </rPr>
      <t>adminConfirmedSigninSafe</t>
    </r>
    <r>
      <rPr>
        <sz val="11"/>
        <color theme="1"/>
        <rFont val="Segoe UI"/>
        <family val="2"/>
      </rPr>
      <t xml:space="preserve">, </t>
    </r>
    <r>
      <rPr>
        <sz val="11"/>
        <color theme="1"/>
        <rFont val="Consolas"/>
        <family val="3"/>
      </rPr>
      <t>aiConfirmedSigninSafe</t>
    </r>
    <r>
      <rPr>
        <sz val="11"/>
        <color theme="1"/>
        <rFont val="Segoe UI"/>
        <family val="2"/>
      </rPr>
      <t xml:space="preserve">, </t>
    </r>
    <r>
      <rPr>
        <sz val="11"/>
        <color theme="1"/>
        <rFont val="Consolas"/>
        <family val="3"/>
      </rPr>
      <t>userPassedMFADrivenByRiskBasedPolicy</t>
    </r>
    <r>
      <rPr>
        <sz val="11"/>
        <color theme="1"/>
        <rFont val="Segoe UI"/>
        <family val="2"/>
      </rPr>
      <t xml:space="preserve">, </t>
    </r>
    <r>
      <rPr>
        <sz val="11"/>
        <color theme="1"/>
        <rFont val="Consolas"/>
        <family val="3"/>
      </rPr>
      <t>adminDismissedAllRiskForUser</t>
    </r>
    <r>
      <rPr>
        <sz val="11"/>
        <color theme="1"/>
        <rFont val="Segoe UI"/>
        <family val="2"/>
      </rPr>
      <t xml:space="preserve">, </t>
    </r>
    <r>
      <rPr>
        <sz val="11"/>
        <color theme="1"/>
        <rFont val="Consolas"/>
        <family val="3"/>
      </rPr>
      <t>adminConfirmedSigninCompromised</t>
    </r>
    <r>
      <rPr>
        <sz val="11"/>
        <color theme="1"/>
        <rFont val="Segoe UI"/>
        <family val="2"/>
      </rPr>
      <t xml:space="preserve">, </t>
    </r>
    <r>
      <rPr>
        <sz val="11"/>
        <color theme="1"/>
        <rFont val="Consolas"/>
        <family val="3"/>
      </rPr>
      <t>unknownFutureValue</t>
    </r>
    <r>
      <rPr>
        <sz val="11"/>
        <color theme="1"/>
        <rFont val="Segoe UI"/>
        <family val="2"/>
      </rPr>
      <t>. The value </t>
    </r>
    <r>
      <rPr>
        <sz val="11"/>
        <color theme="1"/>
        <rFont val="Consolas"/>
        <family val="3"/>
      </rPr>
      <t>none</t>
    </r>
    <r>
      <rPr>
        <sz val="11"/>
        <color theme="1"/>
        <rFont val="Segoe UI"/>
        <family val="2"/>
      </rPr>
      <t> means that no action has been performed on the user or sign-in so far.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</si>
  <si>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Deleted group</t>
  </si>
  <si>
    <t>Delete group.</t>
  </si>
  <si>
    <t>A group was deleted.</t>
  </si>
  <si>
    <t>For more information about each value, see riskEventType values.</t>
  </si>
  <si>
    <r>
      <t>Note: Details for this property require an Azure AD Premium P2 license. Other licenses return the value </t>
    </r>
    <r>
      <rPr>
        <sz val="11"/>
        <color theme="1"/>
        <rFont val="Consolas"/>
        <family val="3"/>
      </rPr>
      <t>hidden</t>
    </r>
    <r>
      <rPr>
        <sz val="11"/>
        <color theme="1"/>
        <rFont val="Segoe UI"/>
        <family val="2"/>
      </rPr>
      <t>.</t>
    </r>
  </si>
  <si>
    <t>Removed member from group</t>
  </si>
  <si>
    <t>Remove member from group.</t>
  </si>
  <si>
    <t>A member was removed from a group.</t>
  </si>
  <si>
    <t>Status - The sign-in status you care about:</t>
  </si>
  <si>
    <r>
      <t>Level of the detected risk. Possible values are: </t>
    </r>
    <r>
      <rPr>
        <sz val="11"/>
        <color theme="1"/>
        <rFont val="Consolas"/>
        <family val="3"/>
      </rPr>
      <t>low</t>
    </r>
    <r>
      <rPr>
        <sz val="11"/>
        <color theme="1"/>
        <rFont val="Segoe UI"/>
        <family val="2"/>
      </rPr>
      <t>, </t>
    </r>
    <r>
      <rPr>
        <sz val="11"/>
        <color theme="1"/>
        <rFont val="Consolas"/>
        <family val="3"/>
      </rPr>
      <t>medium</t>
    </r>
    <r>
      <rPr>
        <sz val="11"/>
        <color theme="1"/>
        <rFont val="Segoe UI"/>
        <family val="2"/>
      </rPr>
      <t>, </t>
    </r>
    <r>
      <rPr>
        <sz val="11"/>
        <color theme="1"/>
        <rFont val="Consolas"/>
        <family val="3"/>
      </rPr>
      <t>high</t>
    </r>
    <r>
      <rPr>
        <sz val="11"/>
        <color theme="1"/>
        <rFont val="Segoe UI"/>
        <family val="2"/>
      </rPr>
      <t>, </t>
    </r>
    <r>
      <rPr>
        <sz val="11"/>
        <color theme="1"/>
        <rFont val="Consolas"/>
        <family val="3"/>
      </rPr>
      <t>hidden</t>
    </r>
    <r>
      <rPr>
        <sz val="11"/>
        <color theme="1"/>
        <rFont val="Segoe UI"/>
        <family val="2"/>
      </rPr>
      <t>, </t>
    </r>
    <r>
      <rPr>
        <sz val="11"/>
        <color theme="1"/>
        <rFont val="Consolas"/>
        <family val="3"/>
      </rPr>
      <t>none</t>
    </r>
    <r>
      <rPr>
        <sz val="11"/>
        <color theme="1"/>
        <rFont val="Segoe UI"/>
        <family val="2"/>
      </rPr>
      <t>, </t>
    </r>
    <r>
      <rPr>
        <sz val="11"/>
        <color theme="1"/>
        <rFont val="Consolas"/>
        <family val="3"/>
      </rPr>
      <t>unknownFutureValue</t>
    </r>
    <r>
      <rPr>
        <sz val="11"/>
        <color theme="1"/>
        <rFont val="Segoe UI"/>
        <family val="2"/>
      </rPr>
      <t>.</t>
    </r>
  </si>
  <si>
    <t>riskEventTypes</t>
  </si>
  <si>
    <t>riskEventType collection</t>
  </si>
  <si>
    <r>
      <t>Risk event types associated with the sign-in. The possible values are: </t>
    </r>
    <r>
      <rPr>
        <sz val="11"/>
        <color theme="1"/>
        <rFont val="Consolas"/>
        <family val="3"/>
      </rPr>
      <t>unlikelyTravel</t>
    </r>
    <r>
      <rPr>
        <sz val="11"/>
        <color theme="1"/>
        <rFont val="Segoe UI"/>
        <family val="2"/>
      </rPr>
      <t>, </t>
    </r>
    <r>
      <rPr>
        <sz val="11"/>
        <color theme="1"/>
        <rFont val="Consolas"/>
        <family val="3"/>
      </rPr>
      <t>anonymizedIPAddress</t>
    </r>
    <r>
      <rPr>
        <sz val="11"/>
        <color theme="1"/>
        <rFont val="Segoe UI"/>
        <family val="2"/>
      </rPr>
      <t>, </t>
    </r>
    <r>
      <rPr>
        <sz val="11"/>
        <color theme="1"/>
        <rFont val="Consolas"/>
        <family val="3"/>
      </rPr>
      <t>maliciousIPAddress</t>
    </r>
    <r>
      <rPr>
        <sz val="11"/>
        <color theme="1"/>
        <rFont val="Segoe UI"/>
        <family val="2"/>
      </rPr>
      <t>, </t>
    </r>
    <r>
      <rPr>
        <sz val="11"/>
        <color theme="1"/>
        <rFont val="Consolas"/>
        <family val="3"/>
      </rPr>
      <t>unfamiliarFeatures</t>
    </r>
    <r>
      <rPr>
        <sz val="11"/>
        <color theme="1"/>
        <rFont val="Segoe UI"/>
        <family val="2"/>
      </rPr>
      <t>, </t>
    </r>
    <r>
      <rPr>
        <sz val="11"/>
        <color theme="1"/>
        <rFont val="Consolas"/>
        <family val="3"/>
      </rPr>
      <t>malwareInfectedIPAddress</t>
    </r>
    <r>
      <rPr>
        <sz val="11"/>
        <color theme="1"/>
        <rFont val="Segoe UI"/>
        <family val="2"/>
      </rPr>
      <t>, </t>
    </r>
    <r>
      <rPr>
        <sz val="11"/>
        <color theme="1"/>
        <rFont val="Consolas"/>
        <family val="3"/>
      </rPr>
      <t>suspiciousIPAddress</t>
    </r>
    <r>
      <rPr>
        <sz val="11"/>
        <color theme="1"/>
        <rFont val="Segoe UI"/>
        <family val="2"/>
      </rPr>
      <t>, </t>
    </r>
    <r>
      <rPr>
        <sz val="11"/>
        <color theme="1"/>
        <rFont val="Consolas"/>
        <family val="3"/>
      </rPr>
      <t>leakedCredentials</t>
    </r>
    <r>
      <rPr>
        <sz val="11"/>
        <color theme="1"/>
        <rFont val="Segoe UI"/>
        <family val="2"/>
      </rPr>
      <t>, </t>
    </r>
    <r>
      <rPr>
        <sz val="11"/>
        <color theme="1"/>
        <rFont val="Consolas"/>
        <family val="3"/>
      </rPr>
      <t>investigationsThreatIntelligence</t>
    </r>
    <r>
      <rPr>
        <sz val="11"/>
        <color theme="1"/>
        <rFont val="Segoe UI"/>
        <family val="2"/>
      </rPr>
      <t>, </t>
    </r>
    <r>
      <rPr>
        <sz val="11"/>
        <color theme="1"/>
        <rFont val="Consolas"/>
        <family val="3"/>
      </rPr>
      <t>generic</t>
    </r>
    <r>
      <rPr>
        <sz val="11"/>
        <color theme="1"/>
        <rFont val="Segoe UI"/>
        <family val="2"/>
      </rPr>
      <t>, and </t>
    </r>
    <r>
      <rPr>
        <sz val="11"/>
        <color theme="1"/>
        <rFont val="Consolas"/>
        <family val="3"/>
      </rPr>
      <t>unknownFutureValue</t>
    </r>
    <r>
      <rPr>
        <sz val="11"/>
        <color theme="1"/>
        <rFont val="Segoe UI"/>
        <family val="2"/>
      </rPr>
      <t>.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</si>
  <si>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Updated group</t>
  </si>
  <si>
    <t>Update group.</t>
  </si>
  <si>
    <t>A property of a group was changed.</t>
  </si>
  <si>
    <t>The application that triggers the account login event, such as Office 15.</t>
  </si>
  <si>
    <r>
      <t xml:space="preserve">The state of a detected risky user or sign-in. Possible values are: </t>
    </r>
    <r>
      <rPr>
        <sz val="11"/>
        <color theme="1"/>
        <rFont val="Consolas"/>
        <family val="3"/>
      </rPr>
      <t>none</t>
    </r>
    <r>
      <rPr>
        <sz val="11"/>
        <color theme="1"/>
        <rFont val="Segoe UI"/>
        <family val="2"/>
      </rPr>
      <t xml:space="preserve">, </t>
    </r>
    <r>
      <rPr>
        <sz val="11"/>
        <color theme="1"/>
        <rFont val="Consolas"/>
        <family val="3"/>
      </rPr>
      <t>confirmedSafe</t>
    </r>
    <r>
      <rPr>
        <sz val="11"/>
        <color theme="1"/>
        <rFont val="Segoe UI"/>
        <family val="2"/>
      </rPr>
      <t xml:space="preserve">, </t>
    </r>
    <r>
      <rPr>
        <sz val="11"/>
        <color theme="1"/>
        <rFont val="Consolas"/>
        <family val="3"/>
      </rPr>
      <t>remediated</t>
    </r>
    <r>
      <rPr>
        <sz val="11"/>
        <color theme="1"/>
        <rFont val="Segoe UI"/>
        <family val="2"/>
      </rPr>
      <t>, </t>
    </r>
    <r>
      <rPr>
        <sz val="11"/>
        <color theme="1"/>
        <rFont val="Consolas"/>
        <family val="3"/>
      </rPr>
      <t>dismissed</t>
    </r>
    <r>
      <rPr>
        <sz val="11"/>
        <color theme="1"/>
        <rFont val="Segoe UI"/>
        <family val="2"/>
      </rPr>
      <t>, </t>
    </r>
    <r>
      <rPr>
        <sz val="11"/>
        <color theme="1"/>
        <rFont val="Consolas"/>
        <family val="3"/>
      </rPr>
      <t>atRisk</t>
    </r>
    <r>
      <rPr>
        <sz val="11"/>
        <color theme="1"/>
        <rFont val="Segoe UI"/>
        <family val="2"/>
      </rPr>
      <t>, </t>
    </r>
    <r>
      <rPr>
        <sz val="11"/>
        <color theme="1"/>
        <rFont val="Consolas"/>
        <family val="3"/>
      </rPr>
      <t>confirmedCompromised</t>
    </r>
    <r>
      <rPr>
        <sz val="11"/>
        <color theme="1"/>
        <rFont val="Segoe UI"/>
        <family val="2"/>
      </rPr>
      <t>, </t>
    </r>
    <r>
      <rPr>
        <sz val="11"/>
        <color theme="1"/>
        <rFont val="Consolas"/>
        <family val="3"/>
      </rPr>
      <t>unknownFutureValue</t>
    </r>
    <r>
      <rPr>
        <sz val="11"/>
        <color theme="1"/>
        <rFont val="Segoe UI"/>
        <family val="2"/>
      </rPr>
      <t>.</t>
    </r>
  </si>
  <si>
    <t>riskEventTypes_v2</t>
  </si>
  <si>
    <t>String collection</t>
  </si>
  <si>
    <r>
      <t xml:space="preserve">The list of risk event types associated with the sign-in. Possible values: </t>
    </r>
    <r>
      <rPr>
        <sz val="11"/>
        <color theme="1"/>
        <rFont val="Consolas"/>
        <family val="3"/>
      </rPr>
      <t>unlikelyTravel</t>
    </r>
    <r>
      <rPr>
        <sz val="11"/>
        <color theme="1"/>
        <rFont val="Segoe UI"/>
        <family val="2"/>
      </rPr>
      <t xml:space="preserve">, </t>
    </r>
    <r>
      <rPr>
        <sz val="11"/>
        <color theme="1"/>
        <rFont val="Consolas"/>
        <family val="3"/>
      </rPr>
      <t>anonymizedIPAddress</t>
    </r>
    <r>
      <rPr>
        <sz val="11"/>
        <color theme="1"/>
        <rFont val="Segoe UI"/>
        <family val="2"/>
      </rPr>
      <t xml:space="preserve">, </t>
    </r>
    <r>
      <rPr>
        <sz val="11"/>
        <color theme="1"/>
        <rFont val="Consolas"/>
        <family val="3"/>
      </rPr>
      <t>maliciousIPAddress</t>
    </r>
    <r>
      <rPr>
        <sz val="11"/>
        <color theme="1"/>
        <rFont val="Segoe UI"/>
        <family val="2"/>
      </rPr>
      <t xml:space="preserve">, </t>
    </r>
    <r>
      <rPr>
        <sz val="11"/>
        <color theme="1"/>
        <rFont val="Consolas"/>
        <family val="3"/>
      </rPr>
      <t>unfamiliarFeatures</t>
    </r>
    <r>
      <rPr>
        <sz val="11"/>
        <color theme="1"/>
        <rFont val="Segoe UI"/>
        <family val="2"/>
      </rPr>
      <t xml:space="preserve">, </t>
    </r>
    <r>
      <rPr>
        <sz val="11"/>
        <color theme="1"/>
        <rFont val="Consolas"/>
        <family val="3"/>
      </rPr>
      <t>malwareInfectedIPAddress</t>
    </r>
    <r>
      <rPr>
        <sz val="11"/>
        <color theme="1"/>
        <rFont val="Segoe UI"/>
        <family val="2"/>
      </rPr>
      <t xml:space="preserve">, </t>
    </r>
    <r>
      <rPr>
        <sz val="11"/>
        <color theme="1"/>
        <rFont val="Consolas"/>
        <family val="3"/>
      </rPr>
      <t>suspiciousIPAddress</t>
    </r>
    <r>
      <rPr>
        <sz val="11"/>
        <color theme="1"/>
        <rFont val="Segoe UI"/>
        <family val="2"/>
      </rPr>
      <t xml:space="preserve">, </t>
    </r>
    <r>
      <rPr>
        <sz val="11"/>
        <color theme="1"/>
        <rFont val="Consolas"/>
        <family val="3"/>
      </rPr>
      <t>leakedCredentials</t>
    </r>
    <r>
      <rPr>
        <sz val="11"/>
        <color theme="1"/>
        <rFont val="Segoe UI"/>
        <family val="2"/>
      </rPr>
      <t xml:space="preserve">, </t>
    </r>
    <r>
      <rPr>
        <sz val="11"/>
        <color theme="1"/>
        <rFont val="Consolas"/>
        <family val="3"/>
      </rPr>
      <t>investigationsThreatIntelligence</t>
    </r>
    <r>
      <rPr>
        <sz val="11"/>
        <color theme="1"/>
        <rFont val="Segoe UI"/>
        <family val="2"/>
      </rPr>
      <t xml:space="preserve">, </t>
    </r>
    <r>
      <rPr>
        <sz val="11"/>
        <color theme="1"/>
        <rFont val="Consolas"/>
        <family val="3"/>
      </rPr>
      <t>generic</t>
    </r>
    <r>
      <rPr>
        <sz val="11"/>
        <color theme="1"/>
        <rFont val="Segoe UI"/>
        <family val="2"/>
      </rPr>
      <t>, or </t>
    </r>
    <r>
      <rPr>
        <sz val="11"/>
        <color theme="1"/>
        <rFont val="Consolas"/>
        <family val="3"/>
      </rPr>
      <t>unknownFutureValue</t>
    </r>
    <r>
      <rPr>
        <sz val="11"/>
        <color theme="1"/>
        <rFont val="Segoe UI"/>
        <family val="2"/>
      </rPr>
      <t>.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and </t>
    </r>
    <r>
      <rPr>
        <sz val="11"/>
        <color theme="1"/>
        <rFont val="Consolas"/>
        <family val="3"/>
      </rPr>
      <t>startsWith</t>
    </r>
    <r>
      <rPr>
        <sz val="11"/>
        <color theme="1"/>
        <rFont val="Segoe UI"/>
        <family val="2"/>
      </rPr>
      <t> operators only).</t>
    </r>
  </si>
  <si>
    <t>Success</t>
  </si>
  <si>
    <t>Details about the client device, device OS, and device browser that was used for the of the account login event.</t>
  </si>
  <si>
    <t>source</t>
  </si>
  <si>
    <r>
      <t xml:space="preserve">Source of the risk detection. For example: </t>
    </r>
    <r>
      <rPr>
        <sz val="11"/>
        <color theme="1"/>
        <rFont val="Consolas"/>
        <family val="3"/>
      </rPr>
      <t>activeDirectory</t>
    </r>
    <r>
      <rPr>
        <sz val="11"/>
        <color theme="1"/>
        <rFont val="Segoe UI"/>
        <family val="2"/>
      </rPr>
      <t>.</t>
    </r>
  </si>
  <si>
    <t>riskLevelAggregated</t>
  </si>
  <si>
    <r>
      <t>Aggregated risk level. The possible values are: </t>
    </r>
    <r>
      <rPr>
        <sz val="11"/>
        <color theme="1"/>
        <rFont val="Consolas"/>
        <family val="3"/>
      </rPr>
      <t>none</t>
    </r>
    <r>
      <rPr>
        <sz val="11"/>
        <color theme="1"/>
        <rFont val="Segoe UI"/>
        <family val="2"/>
      </rPr>
      <t>, </t>
    </r>
    <r>
      <rPr>
        <sz val="11"/>
        <color theme="1"/>
        <rFont val="Consolas"/>
        <family val="3"/>
      </rPr>
      <t>low</t>
    </r>
    <r>
      <rPr>
        <sz val="11"/>
        <color theme="1"/>
        <rFont val="Segoe UI"/>
        <family val="2"/>
      </rPr>
      <t>, </t>
    </r>
    <r>
      <rPr>
        <sz val="11"/>
        <color theme="1"/>
        <rFont val="Consolas"/>
        <family val="3"/>
      </rPr>
      <t>medium</t>
    </r>
    <r>
      <rPr>
        <sz val="11"/>
        <color theme="1"/>
        <rFont val="Segoe UI"/>
        <family val="2"/>
      </rPr>
      <t>, </t>
    </r>
    <r>
      <rPr>
        <sz val="11"/>
        <color theme="1"/>
        <rFont val="Consolas"/>
        <family val="3"/>
      </rPr>
      <t>high</t>
    </r>
    <r>
      <rPr>
        <sz val="11"/>
        <color theme="1"/>
        <rFont val="Segoe UI"/>
        <family val="2"/>
      </rPr>
      <t>, </t>
    </r>
    <r>
      <rPr>
        <sz val="11"/>
        <color theme="1"/>
        <rFont val="Consolas"/>
        <family val="3"/>
      </rPr>
      <t>hidden</t>
    </r>
    <r>
      <rPr>
        <sz val="11"/>
        <color theme="1"/>
        <rFont val="Segoe UI"/>
        <family val="2"/>
      </rPr>
      <t>, and </t>
    </r>
    <r>
      <rPr>
        <sz val="11"/>
        <color theme="1"/>
        <rFont val="Consolas"/>
        <family val="3"/>
      </rPr>
      <t>unknownFutureValue</t>
    </r>
    <r>
      <rPr>
        <sz val="11"/>
        <color theme="1"/>
        <rFont val="Segoe UI"/>
        <family val="2"/>
      </rPr>
      <t xml:space="preserve">. The value </t>
    </r>
    <r>
      <rPr>
        <sz val="11"/>
        <color theme="1"/>
        <rFont val="Consolas"/>
        <family val="3"/>
      </rPr>
      <t xml:space="preserve">hidden </t>
    </r>
    <r>
      <rPr>
        <sz val="11"/>
        <color theme="1"/>
        <rFont val="Segoe UI"/>
        <family val="2"/>
      </rPr>
      <t>means the user or sign-in was not enabled for Azure AD Identity Protection.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</si>
  <si>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Edm.Int32</t>
  </si>
  <si>
    <t>This property is from OrgIdLogon.LoginStatus directly. The mapping of various interesting logon failures could be done by alerting algorithms.</t>
  </si>
  <si>
    <t>tokenIssuerType</t>
  </si>
  <si>
    <r>
      <t>Indicates the type of token issuer for the detected sign-in risk. Possible values are: </t>
    </r>
    <r>
      <rPr>
        <sz val="11"/>
        <color theme="1"/>
        <rFont val="Consolas"/>
        <family val="3"/>
      </rPr>
      <t>AzureAD</t>
    </r>
    <r>
      <rPr>
        <sz val="11"/>
        <color theme="1"/>
        <rFont val="Segoe UI"/>
        <family val="2"/>
      </rPr>
      <t>, </t>
    </r>
    <r>
      <rPr>
        <sz val="11"/>
        <color theme="1"/>
        <rFont val="Consolas"/>
        <family val="3"/>
      </rPr>
      <t>ADFederationServices</t>
    </r>
    <r>
      <rPr>
        <sz val="11"/>
        <color theme="1"/>
        <rFont val="Segoe UI"/>
        <family val="2"/>
      </rPr>
      <t>, </t>
    </r>
    <r>
      <rPr>
        <sz val="11"/>
        <color theme="1"/>
        <rFont val="Consolas"/>
        <family val="3"/>
      </rPr>
      <t>UnknownFutureValue</t>
    </r>
    <r>
      <rPr>
        <sz val="11"/>
        <color theme="1"/>
        <rFont val="Segoe UI"/>
        <family val="2"/>
      </rPr>
      <t>.</t>
    </r>
  </si>
  <si>
    <r>
      <t>Note: Details for this property are only available for Azure AD Premium P2 customers. All other customers will be returned </t>
    </r>
    <r>
      <rPr>
        <sz val="11"/>
        <color theme="1"/>
        <rFont val="Consolas"/>
        <family val="3"/>
      </rPr>
      <t>hidden</t>
    </r>
    <r>
      <rPr>
        <sz val="11"/>
        <color theme="1"/>
        <rFont val="Segoe UI"/>
        <family val="2"/>
      </rPr>
      <t>.</t>
    </r>
  </si>
  <si>
    <t>Application administration activities</t>
  </si>
  <si>
    <t>Failure</t>
  </si>
  <si>
    <t>The Tenant Identity Information (TII).</t>
  </si>
  <si>
    <t>The user principal name (UPN) of the user.</t>
  </si>
  <si>
    <t>riskLevelDuringSignIn</t>
  </si>
  <si>
    <r>
      <t>Risk level during sign-in. The possible values are: </t>
    </r>
    <r>
      <rPr>
        <sz val="11"/>
        <color theme="1"/>
        <rFont val="Consolas"/>
        <family val="3"/>
      </rPr>
      <t>none</t>
    </r>
    <r>
      <rPr>
        <sz val="11"/>
        <color theme="1"/>
        <rFont val="Segoe UI"/>
        <family val="2"/>
      </rPr>
      <t>, </t>
    </r>
    <r>
      <rPr>
        <sz val="11"/>
        <color theme="1"/>
        <rFont val="Consolas"/>
        <family val="3"/>
      </rPr>
      <t>low</t>
    </r>
    <r>
      <rPr>
        <sz val="11"/>
        <color theme="1"/>
        <rFont val="Segoe UI"/>
        <family val="2"/>
      </rPr>
      <t>, </t>
    </r>
    <r>
      <rPr>
        <sz val="11"/>
        <color theme="1"/>
        <rFont val="Consolas"/>
        <family val="3"/>
      </rPr>
      <t>medium</t>
    </r>
    <r>
      <rPr>
        <sz val="11"/>
        <color theme="1"/>
        <rFont val="Segoe UI"/>
        <family val="2"/>
      </rPr>
      <t>, </t>
    </r>
    <r>
      <rPr>
        <sz val="11"/>
        <color theme="1"/>
        <rFont val="Consolas"/>
        <family val="3"/>
      </rPr>
      <t>high</t>
    </r>
    <r>
      <rPr>
        <sz val="11"/>
        <color theme="1"/>
        <rFont val="Segoe UI"/>
        <family val="2"/>
      </rPr>
      <t>, </t>
    </r>
    <r>
      <rPr>
        <sz val="11"/>
        <color theme="1"/>
        <rFont val="Consolas"/>
        <family val="3"/>
      </rPr>
      <t>hidden</t>
    </r>
    <r>
      <rPr>
        <sz val="11"/>
        <color theme="1"/>
        <rFont val="Segoe UI"/>
        <family val="2"/>
      </rPr>
      <t>, and </t>
    </r>
    <r>
      <rPr>
        <sz val="11"/>
        <color theme="1"/>
        <rFont val="Consolas"/>
        <family val="3"/>
      </rPr>
      <t>unknownFutureValue</t>
    </r>
    <r>
      <rPr>
        <sz val="11"/>
        <color theme="1"/>
        <rFont val="Segoe UI"/>
        <family val="2"/>
      </rPr>
      <t xml:space="preserve">. The value </t>
    </r>
    <r>
      <rPr>
        <sz val="11"/>
        <color theme="1"/>
        <rFont val="Consolas"/>
        <family val="3"/>
      </rPr>
      <t xml:space="preserve">hidden </t>
    </r>
    <r>
      <rPr>
        <sz val="11"/>
        <color theme="1"/>
        <rFont val="Segoe UI"/>
        <family val="2"/>
      </rPr>
      <t>means the user or sign-in was not enabled for Azure AD Identity Protection.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</si>
  <si>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userId</t>
  </si>
  <si>
    <t>Unique ID of the user.</t>
  </si>
  <si>
    <t>The following table lists application admin activities that are logged when an admin adds or changes an application that's registered in Azure AD. Any application that relies on Azure AD for authentication must be registered in the directory.</t>
  </si>
  <si>
    <t>Interrupted</t>
  </si>
  <si>
    <r>
      <t xml:space="preserve">Reports status of the risky user, sign-in, or a risk event. The possible values are: </t>
    </r>
    <r>
      <rPr>
        <sz val="11"/>
        <color theme="1"/>
        <rFont val="Consolas"/>
        <family val="3"/>
      </rPr>
      <t>none</t>
    </r>
    <r>
      <rPr>
        <sz val="11"/>
        <color theme="1"/>
        <rFont val="Segoe UI"/>
        <family val="2"/>
      </rPr>
      <t xml:space="preserve">, </t>
    </r>
    <r>
      <rPr>
        <sz val="11"/>
        <color theme="1"/>
        <rFont val="Consolas"/>
        <family val="3"/>
      </rPr>
      <t>confirmedSafe</t>
    </r>
    <r>
      <rPr>
        <sz val="11"/>
        <color theme="1"/>
        <rFont val="Segoe UI"/>
        <family val="2"/>
      </rPr>
      <t>, </t>
    </r>
    <r>
      <rPr>
        <sz val="11"/>
        <color theme="1"/>
        <rFont val="Consolas"/>
        <family val="3"/>
      </rPr>
      <t>remediated</t>
    </r>
    <r>
      <rPr>
        <sz val="11"/>
        <color theme="1"/>
        <rFont val="Segoe UI"/>
        <family val="2"/>
      </rPr>
      <t>, </t>
    </r>
    <r>
      <rPr>
        <sz val="11"/>
        <color theme="1"/>
        <rFont val="Consolas"/>
        <family val="3"/>
      </rPr>
      <t>dismissed</t>
    </r>
    <r>
      <rPr>
        <sz val="11"/>
        <color theme="1"/>
        <rFont val="Segoe UI"/>
        <family val="2"/>
      </rPr>
      <t>, </t>
    </r>
    <r>
      <rPr>
        <sz val="11"/>
        <color theme="1"/>
        <rFont val="Consolas"/>
        <family val="3"/>
      </rPr>
      <t>atRisk</t>
    </r>
    <r>
      <rPr>
        <sz val="11"/>
        <color theme="1"/>
        <rFont val="Segoe UI"/>
        <family val="2"/>
      </rPr>
      <t>, </t>
    </r>
    <r>
      <rPr>
        <sz val="11"/>
        <color theme="1"/>
        <rFont val="Consolas"/>
        <family val="3"/>
      </rPr>
      <t>confirmedCompromised</t>
    </r>
    <r>
      <rPr>
        <sz val="11"/>
        <color theme="1"/>
        <rFont val="Segoe UI"/>
        <family val="2"/>
      </rPr>
      <t>, </t>
    </r>
    <r>
      <rPr>
        <sz val="11"/>
        <color theme="1"/>
        <rFont val="Consolas"/>
        <family val="3"/>
      </rPr>
      <t>unknownFutureValue</t>
    </r>
    <r>
      <rPr>
        <sz val="11"/>
        <color theme="1"/>
        <rFont val="Segoe UI"/>
        <family val="2"/>
      </rPr>
      <t>.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</si>
  <si>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Enum: CredentialType - Type: Edm.Int32</t>
  </si>
  <si>
    <t>status</t>
  </si>
  <si>
    <t>signInStatus</t>
  </si>
  <si>
    <r>
      <t>Sign-in status. Includes the error code and description of the error (in case of a sign-in failure).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 on errorCode property.</t>
    </r>
  </si>
  <si>
    <t>IP address - The IP address of the device used to connect to your tenant.</t>
  </si>
  <si>
    <t>riskEventType values</t>
  </si>
  <si>
    <r>
      <t>Display name of the user that initiated the sign-in.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and </t>
    </r>
    <r>
      <rPr>
        <sz val="11"/>
        <color theme="1"/>
        <rFont val="Consolas"/>
        <family val="3"/>
      </rPr>
      <t>startsWith</t>
    </r>
    <r>
      <rPr>
        <sz val="11"/>
        <color theme="1"/>
        <rFont val="Segoe UI"/>
        <family val="2"/>
      </rPr>
      <t> operators only).</t>
    </r>
  </si>
  <si>
    <t>Added delegation entry</t>
  </si>
  <si>
    <t>Add delegation entry.</t>
  </si>
  <si>
    <t>An authentication permission was created/granted to an application in Azure AD.</t>
  </si>
  <si>
    <r>
      <t>ID of the user that initiated the sign-in.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operator only).</t>
    </r>
  </si>
  <si>
    <t>Added service principal</t>
  </si>
  <si>
    <t>Add service principal.</t>
  </si>
  <si>
    <t>An application was registered in Azure AD. An application is represented by a service principal in the directory.</t>
  </si>
  <si>
    <t>The Location - The location the connection was initiated from:</t>
  </si>
  <si>
    <t>Other</t>
  </si>
  <si>
    <t>Other authentication.</t>
  </si>
  <si>
    <t>Name</t>
  </si>
  <si>
    <t>UI Display Name</t>
  </si>
  <si>
    <r>
      <t>User principal name of the user that initiated the sign-in. Supports </t>
    </r>
    <r>
      <rPr>
        <sz val="11"/>
        <color theme="1"/>
        <rFont val="Consolas"/>
        <family val="3"/>
      </rPr>
      <t>$filter</t>
    </r>
    <r>
      <rPr>
        <sz val="11"/>
        <color theme="1"/>
        <rFont val="Segoe UI"/>
        <family val="2"/>
      </rPr>
      <t> (</t>
    </r>
    <r>
      <rPr>
        <sz val="11"/>
        <color theme="1"/>
        <rFont val="Consolas"/>
        <family val="3"/>
      </rPr>
      <t>eq</t>
    </r>
    <r>
      <rPr>
        <sz val="11"/>
        <color theme="1"/>
        <rFont val="Segoe UI"/>
        <family val="2"/>
      </rPr>
      <t> and </t>
    </r>
    <r>
      <rPr>
        <sz val="11"/>
        <color theme="1"/>
        <rFont val="Consolas"/>
        <family val="3"/>
      </rPr>
      <t>startsWith</t>
    </r>
    <r>
      <rPr>
        <sz val="11"/>
        <color theme="1"/>
        <rFont val="Segoe UI"/>
        <family val="2"/>
      </rPr>
      <t> operators only).</t>
    </r>
  </si>
  <si>
    <t>Added credentials to a service principal</t>
  </si>
  <si>
    <t>Add service principal credentials.</t>
  </si>
  <si>
    <t>Credentials were added to a service principal in Azure AD. A service principle represents an application in the directory.</t>
  </si>
  <si>
    <t>Password</t>
  </si>
  <si>
    <t>User credential is username and password.</t>
  </si>
  <si>
    <t>unlikelyTravel</t>
  </si>
  <si>
    <t>Atypical travel</t>
  </si>
  <si>
    <t>Identifies two sign-ins originating from geographically distant locations, where at least one of the locations may also be atypical for the user, given past behavior.</t>
  </si>
  <si>
    <t>Removed delegation entry</t>
  </si>
  <si>
    <t>Remove delegation entry.</t>
  </si>
  <si>
    <t>An authentication permission was removed from an application in Azure AD.</t>
  </si>
  <si>
    <t>City</t>
  </si>
  <si>
    <t>MobilePhone</t>
  </si>
  <si>
    <t>User credential is mobile phone.</t>
  </si>
  <si>
    <t>anonymizedIPAddress</t>
  </si>
  <si>
    <t>Anonymous IP address</t>
  </si>
  <si>
    <t>Indicates sign-ins from an anonymous IP address: for example, using an anonymous browser or VPN.</t>
  </si>
  <si>
    <t>Removed a service principal from the directory</t>
  </si>
  <si>
    <t>Remove service principal.</t>
  </si>
  <si>
    <t>An application was deleted/unregistered from Azure AD. An application is represented by a service principal in the directory.</t>
  </si>
  <si>
    <t>SecretQuestion</t>
  </si>
  <si>
    <t>User credential is secret question.</t>
  </si>
  <si>
    <t>maliciousIPAddress</t>
  </si>
  <si>
    <t>Malicious IP address</t>
  </si>
  <si>
    <t>Indicates sign-ins from a malicious IP address. An IP address is considered malicious based on high failure rates because of invalid credentials received from the IP address or other IP reputation sources.</t>
  </si>
  <si>
    <t>Removed credentials from a service principal</t>
  </si>
  <si>
    <t>Remove service principal credentials.</t>
  </si>
  <si>
    <t>Credentials were removed from a service principal in Azure AD. A service principle represents an application in the directory.</t>
  </si>
  <si>
    <t>State / Province</t>
  </si>
  <si>
    <t>SecurePin</t>
  </si>
  <si>
    <t>User credential is secure PIN.</t>
  </si>
  <si>
    <t>unfamiliarFeatures</t>
  </si>
  <si>
    <t>Unfamiliar sign-in properties</t>
  </si>
  <si>
    <t>Indicates sign-ins with characteristics that deviate from past sign-in properties.</t>
  </si>
  <si>
    <t>Set delegation entry</t>
  </si>
  <si>
    <t>Set delegation entry.</t>
  </si>
  <si>
    <t>An authentication permission was updated for an application in Azure AD.</t>
  </si>
  <si>
    <t>SecurePinReset</t>
  </si>
  <si>
    <t>User credential is secure PIN reset.</t>
  </si>
  <si>
    <t>malwareInfectedIPAddress</t>
  </si>
  <si>
    <t>Malware linked IP address</t>
  </si>
  <si>
    <t>Indicates sign-ins from IP addresses infected with malware. Deprecated and no longer generated for new detections.</t>
  </si>
  <si>
    <t>Country/Region</t>
  </si>
  <si>
    <t>EasyID</t>
  </si>
  <si>
    <t>User credential is EasyID.</t>
  </si>
  <si>
    <t>suspiciousIPAddress</t>
  </si>
  <si>
    <t>Malicious IP address</t>
  </si>
  <si>
    <t>Identifies logins from IP addresses that are known to be malicious at the time of the sign in.</t>
  </si>
  <si>
    <t>PasswordIndexCredentialType</t>
  </si>
  <si>
    <t>User credential is PasswordIndexCredentialType.</t>
  </si>
  <si>
    <t>leakedCredentials</t>
  </si>
  <si>
    <t>Leaked credentials</t>
  </si>
  <si>
    <t>Indicates that the user's valid credentials have been leaked. This sharing is typically done by posting publicly on the dark web, paste sites, or by trading and selling the credentials on the black market. When the Microsoft leaked credentials service acquires user credentials from the dark web, paste sites, or other sources, they are checked against Azure AD users' current valid credentials to find valid matches.</t>
  </si>
  <si>
    <t>Role administration activities</t>
  </si>
  <si>
    <t>Resource - The name of the service used for the sign-in.</t>
  </si>
  <si>
    <t>Device</t>
  </si>
  <si>
    <t>User credential is a device.</t>
  </si>
  <si>
    <t>investigationsThreatIntelligence</t>
  </si>
  <si>
    <t>Azure AD threat intelligence</t>
  </si>
  <si>
    <t>Indicates a sign-in activity that is unusual for the given user or is consistent with known attack patterns based on Microsoft's internal and external threat intelligence sources.</t>
  </si>
  <si>
    <t>ForeignRealmIndex</t>
  </si>
  <si>
    <t>User credential is ForeignRealmIndex.</t>
  </si>
  <si>
    <t>generic</t>
  </si>
  <si>
    <t>Additional risk detected</t>
  </si>
  <si>
    <t>Indicates that the user was not enabled for Identity Protection.</t>
  </si>
  <si>
    <t>The following table lists Azure AD role administration activities that are logged when an admin manages admin roles in the Microsoft 365 admin center or in the Azure management portal.</t>
  </si>
  <si>
    <t>Resource ID - The ID of the service used for the sign-in.</t>
  </si>
  <si>
    <t>adminConfirmedUserCompromised</t>
  </si>
  <si>
    <t>Admin confirmed user compromised</t>
  </si>
  <si>
    <t>Indicates that an administrator has confirmed the user is compromised.</t>
  </si>
  <si>
    <t>passwordSpray</t>
  </si>
  <si>
    <t>Password spray</t>
  </si>
  <si>
    <t>Indicates that multiple usernames are attacked using common passwords in a unified brute force manner to gain unauthorized access.</t>
  </si>
  <si>
    <t>Client app - The type of the client app used to connect to your tenant:</t>
  </si>
  <si>
    <t>Enum: LoginType - Type: Edm.Int32</t>
  </si>
  <si>
    <t>anomalousToken</t>
  </si>
  <si>
    <t>Anomalous Token</t>
  </si>
  <si>
    <t>Indicates that there are abnormal characteristics in the token such as an unusual token lifetime or a token that is played from an unfamiliar location.</t>
  </si>
  <si>
    <t>Add member to Role</t>
  </si>
  <si>
    <t>Add member to role.</t>
  </si>
  <si>
    <t>Added a user to an admin role in Microsoft 365.</t>
  </si>
  <si>
    <t>tokenIssuerAnomaly</t>
  </si>
  <si>
    <t>Token Issuer Anomaly</t>
  </si>
  <si>
    <t>Indicates that The SAML token issuer for the associated SAML token is potentially compromised. The claims included in the token are unusual or match known attacker patterns.</t>
  </si>
  <si>
    <t>Removed a user from a directory role</t>
  </si>
  <si>
    <t>Remove member from role.</t>
  </si>
  <si>
    <t>Removed a user to from an admin role in Microsoft 365.</t>
  </si>
  <si>
    <t>suspiciousBrowser</t>
  </si>
  <si>
    <t>Suspicious browser</t>
  </si>
  <si>
    <t>Suspicious sign-in activity across multiple tenants from different countries in the same browser.</t>
  </si>
  <si>
    <t>Set company contact information</t>
  </si>
  <si>
    <t>Set company contact information.</t>
  </si>
  <si>
    <t>Updated the company-level contact preferences for your organization. This includes email addresses for subscription-related email sent by Microsoft 365, and technical notifications about services.</t>
  </si>
  <si>
    <t>Other i type.</t>
  </si>
  <si>
    <t>impossibleTravel</t>
  </si>
  <si>
    <t>Impossible travel</t>
  </si>
  <si>
    <t>Discovered by Microsoft Defender for Cloud Apps (MDCA). Identifies two user activities (a single or multiple sessions) originating from geographically distant locations within a time period shorter than the time it would have taken the user to travel from the first location to the second, indicating that a different user is using the same credentials.</t>
  </si>
  <si>
    <t> Note</t>
  </si>
  <si>
    <t>InitialAuth</t>
  </si>
  <si>
    <t>Login with initial authentication</t>
  </si>
  <si>
    <t>newCountry</t>
  </si>
  <si>
    <t>New country</t>
  </si>
  <si>
    <t>This detection is discovered by Microsoft Cloud App Security (MCAS). The sign-in occurred from a location that wasn't recently or never visited by the given user.</t>
  </si>
  <si>
    <t>CookieCopy</t>
  </si>
  <si>
    <t>Login with cookie.</t>
  </si>
  <si>
    <t>riskyIPAddress</t>
  </si>
  <si>
    <t>Activity from anonymous IP address</t>
  </si>
  <si>
    <t>This detection is discovered by Microsoft Cloud App Security (MCAS). Users were active from an IP address that has been identified as an anonymous proxy IP address.</t>
  </si>
  <si>
    <t>Directory administration activities</t>
  </si>
  <si>
    <t>Due to privacy commitments, Azure AD does not populate this field to the home tenant in the case of a cross-tenant scenario.</t>
  </si>
  <si>
    <t>SilentReAuth</t>
  </si>
  <si>
    <t>Login with silent re-authentication.</t>
  </si>
  <si>
    <t>mcasSuspiciousInboxManipulationRules</t>
  </si>
  <si>
    <t>Suspicious inbox manipulation rules</t>
  </si>
  <si>
    <t>Discovered by Microsoft Defender for Cloud Apps (MDCA). Identifies suspicious email forwarding rules: for example, if a user created an inbox rule that forwards a copy of all emails to an external address.</t>
  </si>
  <si>
    <t>The following table lists Azure AD directory and domain-related activities that are logged when an administrator manages their organization in the Microsoft 365 admin center or in the Azure management portal.</t>
  </si>
  <si>
    <t>suspiciousInboxForwarding</t>
  </si>
  <si>
    <t>Suspicious inbox forwarding</t>
  </si>
  <si>
    <t>This detection is discovered by Microsoft Cloud App Security (MCAS). It looks for suspicious email forwarding rules: for example, if a user created an inbox rule that forwards a copy of all emails to an external address.</t>
  </si>
  <si>
    <t>TABLE 1</t>
  </si>
  <si>
    <t>unknownFutureValue</t>
  </si>
  <si>
    <t>Evolvable enumeration sentinel value. Do not use.</t>
  </si>
  <si>
    <t>Modern authentication</t>
  </si>
  <si>
    <t>Enum: AuthenticationMethod - Type: Edm.Int32</t>
  </si>
  <si>
    <t>Added domain to company</t>
  </si>
  <si>
    <t>Add domain to company.</t>
  </si>
  <si>
    <t>Added a domain to your organization.</t>
  </si>
  <si>
    <t>Authenticated SMTP</t>
  </si>
  <si>
    <t>riskReasons values</t>
  </si>
  <si>
    <t>Added a partner to the directory</t>
  </si>
  <si>
    <t>Add partner to company.</t>
  </si>
  <si>
    <t>Added a partner (delegated administrator) to your organization.</t>
  </si>
  <si>
    <t>Autodiscover</t>
  </si>
  <si>
    <t>Removed domain from company</t>
  </si>
  <si>
    <t>Remove domain from company.</t>
  </si>
  <si>
    <t>Removed a domain from your organization.</t>
  </si>
  <si>
    <t>Exchange ActiveSync</t>
  </si>
  <si>
    <t>Min</t>
  </si>
  <si>
    <t>The authentication method is a Min.</t>
  </si>
  <si>
    <t>UI display string</t>
  </si>
  <si>
    <t>Removed a partner from the directory</t>
  </si>
  <si>
    <t>Remove partner from company.</t>
  </si>
  <si>
    <t>Removed a partner (delegated administrator) from your organization.</t>
  </si>
  <si>
    <t>Browser</t>
  </si>
  <si>
    <t>The authentication method is a password.</t>
  </si>
  <si>
    <t>suspiciousIP</t>
  </si>
  <si>
    <t>This sign-in was from a suspicious IP address.</t>
  </si>
  <si>
    <t>Set company information</t>
  </si>
  <si>
    <t>Set company information.</t>
  </si>
  <si>
    <t>Updated the company information for your organization. This includes email addresses for subscription-related email sent by Microsoft 365, and technical notifications about Microsoft 365 services.</t>
  </si>
  <si>
    <t>Digest</t>
  </si>
  <si>
    <t>The authentication method is a digest.</t>
  </si>
  <si>
    <t>This user account was attacked by a password spray.</t>
  </si>
  <si>
    <t>Set domain authentication</t>
  </si>
  <si>
    <t>Set domain authentication.</t>
  </si>
  <si>
    <t>Changed the domain authentication setting for your organization.</t>
  </si>
  <si>
    <t>Exchange Online PowerShell</t>
  </si>
  <si>
    <t>ProxyAuth</t>
  </si>
  <si>
    <t>The authentication method is a ProxyAuth.</t>
  </si>
  <si>
    <t>Updated the federation settings for a domain</t>
  </si>
  <si>
    <t>Set federation settings on domain.</t>
  </si>
  <si>
    <t>Changed the federation (external sharing) settings for your organization.</t>
  </si>
  <si>
    <t>Exchange Web Services</t>
  </si>
  <si>
    <t>InfoCard</t>
  </si>
  <si>
    <t>The authentication method is an InfoCard</t>
  </si>
  <si>
    <t>Set password policy</t>
  </si>
  <si>
    <t>Set password policy.</t>
  </si>
  <si>
    <t>Changed the length and character constraints for user passwords in your organization.</t>
  </si>
  <si>
    <t>IMAP4</t>
  </si>
  <si>
    <t>DAToken</t>
  </si>
  <si>
    <t>The authentication method is a DAToken.</t>
  </si>
  <si>
    <t>Turned on Azure AD sync</t>
  </si>
  <si>
    <t>Set DirSyncEnabled flag.</t>
  </si>
  <si>
    <t>Set the property that enables a directory for Azure AD Sync.</t>
  </si>
  <si>
    <t>MAPI over HTTP</t>
  </si>
  <si>
    <t>Sha1RememberMyPassword</t>
  </si>
  <si>
    <t>The authentication method is a Sha1RememberMyPassword.</t>
  </si>
  <si>
    <t>Updated domain</t>
  </si>
  <si>
    <t>Update domain.</t>
  </si>
  <si>
    <t>Updated the settings of a domain in your organization.</t>
  </si>
  <si>
    <t>Mobile apps and desktop clients</t>
  </si>
  <si>
    <t>LMPasswordHash</t>
  </si>
  <si>
    <t>The authentication method is an LMPasswordHash.</t>
  </si>
  <si>
    <t>Verified domain</t>
  </si>
  <si>
    <t>Verify domain.</t>
  </si>
  <si>
    <t>Verified that your organization is the owner of a domain.</t>
  </si>
  <si>
    <t>Offline Address Book</t>
  </si>
  <si>
    <t>ADFSFederatedToken</t>
  </si>
  <si>
    <t>The authentication method is an ADFSFederatedToken.</t>
  </si>
  <si>
    <t>Verified email verified domain</t>
  </si>
  <si>
    <t>Verify email verified domain.</t>
  </si>
  <si>
    <t>Used email verification to verify that your organization is the owner of a domain.</t>
  </si>
  <si>
    <t>Outlook Anywhere (RPC over HTTP)</t>
  </si>
  <si>
    <t>EID</t>
  </si>
  <si>
    <t>The authentication method is an EID.</t>
  </si>
  <si>
    <t>Outlook Service</t>
  </si>
  <si>
    <t>DeviceID</t>
  </si>
  <si>
    <t>The authentication method is a DeviceID.</t>
  </si>
  <si>
    <t>POP3</t>
  </si>
  <si>
    <t>MD5</t>
  </si>
  <si>
    <t>The authentication method is MD5.</t>
  </si>
  <si>
    <t>Reporting Web Services</t>
  </si>
  <si>
    <t>EncProxyPasswordHash</t>
  </si>
  <si>
    <t>The authentication method is a EncProxyPasswordHash.</t>
  </si>
  <si>
    <t>Other clients</t>
  </si>
  <si>
    <t>LWAFederation</t>
  </si>
  <si>
    <t>The authentication method is a LWAFederation.</t>
  </si>
  <si>
    <t>Sha1HashedPassword</t>
  </si>
  <si>
    <t>The authentication method is a Sha1HashedPassword.</t>
  </si>
  <si>
    <t>The authentication method is a secure Pin.</t>
  </si>
  <si>
    <t>The authentication method is a secure PIN reset.</t>
  </si>
  <si>
    <t>SAML20PostSimpleSign</t>
  </si>
  <si>
    <t>The authentication method is a SAML20PostSimpleSign.</t>
  </si>
  <si>
    <t>SAML20Post</t>
  </si>
  <si>
    <t>The authentication method is a SAML20Post.</t>
  </si>
  <si>
    <t>OneTimeCode</t>
  </si>
  <si>
    <t>The authentication method is a one-time code.</t>
  </si>
  <si>
    <t>Azure Active Directory schema</t>
  </si>
  <si>
    <t>Collection(Self.IdentityTypeValuePair)</t>
  </si>
  <si>
    <t>The user or service principal that performed the action.</t>
  </si>
  <si>
    <t>ActorContextId</t>
  </si>
  <si>
    <t>The GUID of the organization that the actor belongs to.</t>
  </si>
  <si>
    <t>ActorIpAddress</t>
  </si>
  <si>
    <t>The actor's IP address in IPV4 or IPV6 address format.</t>
  </si>
  <si>
    <t>InterSystemsId</t>
  </si>
  <si>
    <t>The GUID that track the actions across components within the Office 365 service.</t>
  </si>
  <si>
    <t>IntraSystemsId</t>
  </si>
  <si>
    <t>The GUID that's generated by Azure Active Directory to track the action.</t>
  </si>
  <si>
    <t>SupportTicketId</t>
  </si>
  <si>
    <t>The customer support ticket ID for the action in "act-on-behalf-of" situations.</t>
  </si>
  <si>
    <t>The user that the action (identified by the Operation property) was performed on.</t>
  </si>
  <si>
    <t>TargetContextId</t>
  </si>
  <si>
    <t>The GUID of the organization that the targeted user belongs to.</t>
  </si>
  <si>
    <t>Complex Type IdentityTypeValuePair</t>
  </si>
  <si>
    <t>The value of the identity given the type.</t>
  </si>
  <si>
    <t>Self.IdentityType</t>
  </si>
  <si>
    <t>The type of the identity.</t>
  </si>
  <si>
    <t>Enum: IdentityType - Type: Edm.Int32</t>
  </si>
  <si>
    <t>IdentityType</t>
  </si>
  <si>
    <t>Claim</t>
  </si>
  <si>
    <t>The identity is a claim for authorization purpose.</t>
  </si>
  <si>
    <t>The audit action actor or target identity display name.</t>
  </si>
  <si>
    <t>The identity of the actor is other type, such as the ObjectId in GUID generated by the Office 365 service.</t>
  </si>
  <si>
    <t>PUID</t>
  </si>
  <si>
    <t>The audit action actor or the target passport unique ID (PUID).</t>
  </si>
  <si>
    <t>SPN</t>
  </si>
  <si>
    <t>The identity of a service principal if the action is performed by the Office 365 service.</t>
  </si>
  <si>
    <t>UPN</t>
  </si>
  <si>
    <t>The user principal name.</t>
  </si>
  <si>
    <t>Azure Active Directory Secure Token Service (STS) Logon schema</t>
  </si>
  <si>
    <t>ApplicationId</t>
  </si>
  <si>
    <t>The GUID that represents the application that is requesting the login. The display name can be looked up via the Azure Active Directory Graph API.</t>
  </si>
  <si>
    <t>Client device information, provided by the browser performing the login.</t>
  </si>
  <si>
    <t>DeviceProperties</t>
  </si>
  <si>
    <t>This property includes various device details including Id, Display name, OS, Browser, IsCompliant, IsCompliantAndManaged, SessionId, and DeviceTrustType. The DeviceTrustType property can have the following values:</t>
  </si>
  <si>
    <r>
      <t>0</t>
    </r>
    <r>
      <rPr>
        <sz val="11"/>
        <color theme="1"/>
        <rFont val="Segoe UI"/>
        <family val="2"/>
      </rPr>
      <t> - Azure AD registered</t>
    </r>
  </si>
  <si>
    <r>
      <t>1</t>
    </r>
    <r>
      <rPr>
        <sz val="11"/>
        <color theme="1"/>
        <rFont val="Segoe UI"/>
        <family val="2"/>
      </rPr>
      <t> - Azure AD joined</t>
    </r>
  </si>
  <si>
    <r>
      <t>2</t>
    </r>
    <r>
      <rPr>
        <sz val="11"/>
        <color theme="1"/>
        <rFont val="Segoe UI"/>
        <family val="2"/>
      </rPr>
      <t> - Hybrid Azure AD joined</t>
    </r>
  </si>
  <si>
    <t>ErrorCode</t>
  </si>
  <si>
    <t>For failed logins (where the value for the Operation property is UserLoginFailed), this property contains the Azure Active Directory STS (AADSTS) error code. For descriptions of these error codes, see Authentication and authorization error codes. A value of 0 indicates a successful login.</t>
  </si>
  <si>
    <t>LogonError</t>
  </si>
  <si>
    <t>For failed logins, this property contains a user-readable description of the reason for the failed login.</t>
  </si>
  <si>
    <t>Teams Audit activities</t>
  </si>
  <si>
    <t>Here's a list of all events that are logged for user and admin activities in Teams in the Microsoft 365 audit log. The table includes the friendly name that's displayed in the Activities column and the name of the corresponding operation that appears in the detailed information of an audit record and in the CSV file when you export the search results.</t>
  </si>
  <si>
    <t>Not all Teams content is eDiscoverable. The following table shows the content types that you can search for using Microsoft eDiscovery tools:</t>
  </si>
  <si>
    <t>TEAMS ACTIVITIES</t>
  </si>
  <si>
    <t>Microsoft Teams schema</t>
  </si>
  <si>
    <t>Content type</t>
  </si>
  <si>
    <t>eDiscoverable</t>
  </si>
  <si>
    <t>Notes</t>
  </si>
  <si>
    <t>Added bot to team</t>
  </si>
  <si>
    <t>A user adds a bot to a team.</t>
  </si>
  <si>
    <t>Audio recordings</t>
  </si>
  <si>
    <t>Added channel</t>
  </si>
  <si>
    <t>ChannelAdded</t>
  </si>
  <si>
    <t>A user adds a channel to a team.</t>
  </si>
  <si>
    <t>Card content</t>
  </si>
  <si>
    <t>See Search for card content for more information.</t>
  </si>
  <si>
    <t>AddOnGuid</t>
  </si>
  <si>
    <t>A unique identifier for the add-on that generated the event.</t>
  </si>
  <si>
    <t>Added connector</t>
  </si>
  <si>
    <t>ConnectorAdded</t>
  </si>
  <si>
    <t>A user adds a connector to a channel.</t>
  </si>
  <si>
    <t>Chat links</t>
  </si>
  <si>
    <t>The name of the add-on that generated the event.</t>
  </si>
  <si>
    <t>Added details about Teams meeting 2</t>
  </si>
  <si>
    <t>MeetingDetail</t>
  </si>
  <si>
    <t>Teams added information about a meeting including the start time, the end time, and the URL to join the meeting.</t>
  </si>
  <si>
    <t>Chat messages</t>
  </si>
  <si>
    <t>This includes content in standard Teams channels, 1:1 chats, 1:N group chats, and chats with guest user participants.</t>
  </si>
  <si>
    <t>Self.AddOnType</t>
  </si>
  <si>
    <t>The type of add-on that generated this event.</t>
  </si>
  <si>
    <t>Added information about meeting participants 2</t>
  </si>
  <si>
    <t>MeetingParticipantDetail</t>
  </si>
  <si>
    <t>Teams added information about the participants of a meeting including the user ID of each participant, the time a participant joined the meeting, and the time a participant left the meeting.</t>
  </si>
  <si>
    <t>Code snippets</t>
  </si>
  <si>
    <t>A unique identifier for the channel being audited.</t>
  </si>
  <si>
    <t>Added members</t>
  </si>
  <si>
    <t>MemberAdded</t>
  </si>
  <si>
    <t>A team owner adds members to a team, channel, or group chat.</t>
  </si>
  <si>
    <t>Edited messages</t>
  </si>
  <si>
    <t>If the user is on hold, previous versions of edited messages are also preserved.</t>
  </si>
  <si>
    <t>The name of the channel being audited.</t>
  </si>
  <si>
    <t>Added tab</t>
  </si>
  <si>
    <t>TabAdded</t>
  </si>
  <si>
    <t>A user adds a tab to a channel.</t>
  </si>
  <si>
    <t>Emojis, GIFs, and stickers</t>
  </si>
  <si>
    <t>ChannelType</t>
  </si>
  <si>
    <t>The type of channel being audited (Standard/Private).</t>
  </si>
  <si>
    <t>Changed channel setting</t>
  </si>
  <si>
    <t>ChannelSettingChanged</t>
  </si>
  <si>
    <r>
      <t>The ChannelSettingChanged operation is logged when the following activities are performed by a team member. For each of these activities, a description of the setting that was changed (shown in parentheses is displayed in the </t>
    </r>
    <r>
      <rPr>
        <sz val="11"/>
        <color theme="1"/>
        <rFont val="Segoe UI"/>
        <family val="2"/>
      </rPr>
      <t>Item</t>
    </r>
    <r>
      <rPr>
        <sz val="11"/>
        <color theme="1"/>
        <rFont val="Segoe UI"/>
        <family val="2"/>
      </rPr>
      <t> column in the audit log search results.</t>
    </r>
  </si>
  <si>
    <t>Feed notifications</t>
  </si>
  <si>
    <t>ExtraProperties</t>
  </si>
  <si>
    <t>Collection(Self.KeyValuePair)</t>
  </si>
  <si>
    <t>A list of extra properties.</t>
  </si>
  <si>
    <r>
      <t>Changes name of a team channel (</t>
    </r>
    <r>
      <rPr>
        <sz val="11"/>
        <color theme="1"/>
        <rFont val="Segoe UI"/>
        <family val="2"/>
      </rPr>
      <t>Channel name</t>
    </r>
    <r>
      <rPr>
        <sz val="11"/>
        <color theme="1"/>
        <rFont val="Segoe UI"/>
        <family val="2"/>
      </rPr>
      <t>)</t>
    </r>
  </si>
  <si>
    <t>Inline images</t>
  </si>
  <si>
    <t>HostedContents</t>
  </si>
  <si>
    <t>Collection(Self.HostedContent)</t>
  </si>
  <si>
    <t>A collection of chat or channel message hosted contents.</t>
  </si>
  <si>
    <r>
      <t>Changes description of a team channel (</t>
    </r>
    <r>
      <rPr>
        <sz val="11"/>
        <color theme="1"/>
        <rFont val="Segoe UI"/>
        <family val="2"/>
      </rPr>
      <t>Channel description</t>
    </r>
    <r>
      <rPr>
        <sz val="11"/>
        <color theme="1"/>
        <rFont val="Segoe UI"/>
        <family val="2"/>
      </rPr>
      <t>)</t>
    </r>
  </si>
  <si>
    <t>Loop components</t>
  </si>
  <si>
    <t>Content in a loop component is saved in a .fluid file that's stored in the OneDrive for Business account of the user who sends the loop component. That means you have to include OneDrive as a data source when searching for content in loop components.</t>
  </si>
  <si>
    <t>Collection(Self.MicrosoftTeamsMember)</t>
  </si>
  <si>
    <t>A list of users within a Team.</t>
  </si>
  <si>
    <t>Changed organization setting</t>
  </si>
  <si>
    <t>TeamsTenantSettingChanged</t>
  </si>
  <si>
    <t>The TeamsTenantSettingChanged operation is logged when the following activities are performed by a global admin in the Microsoft 365 admin center. These activities affect org-wide Teams settings. To learn more, see Manage Teams settings for your organization.</t>
  </si>
  <si>
    <t>Meeting IM conversations</t>
  </si>
  <si>
    <t>MessageId</t>
  </si>
  <si>
    <t>An identifier for a chat or channel message.</t>
  </si>
  <si>
    <r>
      <t>For each of these activities, a description of the setting that was changed (shown in parentheses) is displayed in the </t>
    </r>
    <r>
      <rPr>
        <sz val="11"/>
        <color theme="1"/>
        <rFont val="Segoe UI"/>
        <family val="2"/>
      </rPr>
      <t>Item</t>
    </r>
    <r>
      <rPr>
        <sz val="11"/>
        <color theme="1"/>
        <rFont val="Segoe UI"/>
        <family val="2"/>
      </rPr>
      <t> column in the audit log search results.</t>
    </r>
  </si>
  <si>
    <t>Meeting metadata1</t>
  </si>
  <si>
    <t>MessageURLs</t>
  </si>
  <si>
    <t>Present for any URL sent in Teams messages.</t>
  </si>
  <si>
    <r>
      <t>Enables or disables Teams for the organization (</t>
    </r>
    <r>
      <rPr>
        <sz val="11"/>
        <color theme="1"/>
        <rFont val="Segoe UI"/>
        <family val="2"/>
      </rPr>
      <t>Microsoft Teams</t>
    </r>
    <r>
      <rPr>
        <sz val="11"/>
        <color theme="1"/>
        <rFont val="Segoe UI"/>
        <family val="2"/>
      </rPr>
      <t>).</t>
    </r>
  </si>
  <si>
    <t>Name of channel</t>
  </si>
  <si>
    <t>Messages</t>
  </si>
  <si>
    <t>Collection(Self.Message)</t>
  </si>
  <si>
    <t>A collection of chat or channel messages.</t>
  </si>
  <si>
    <r>
      <t>Enables or disables interoperability between Microsoft Teams and Skype for Business for the organization (</t>
    </r>
    <r>
      <rPr>
        <sz val="11"/>
        <color theme="1"/>
        <rFont val="Segoe UI"/>
        <family val="2"/>
      </rPr>
      <t>Skype for Business interoperability</t>
    </r>
    <r>
      <rPr>
        <sz val="11"/>
        <color theme="1"/>
        <rFont val="Segoe UI"/>
        <family val="2"/>
      </rPr>
      <t>).</t>
    </r>
  </si>
  <si>
    <t>Private and shared channel chat messages </t>
  </si>
  <si>
    <t>MessageSizeInBytes</t>
  </si>
  <si>
    <t>Edm.Int64</t>
  </si>
  <si>
    <t>The size of a chat or channel message in bytes with UTF-16 encoding.</t>
  </si>
  <si>
    <r>
      <t>Enables or disables the organizational chart view in Microsoft Teams clients (</t>
    </r>
    <r>
      <rPr>
        <sz val="11"/>
        <color theme="1"/>
        <rFont val="Segoe UI"/>
        <family val="2"/>
      </rPr>
      <t>Org chart view</t>
    </r>
    <r>
      <rPr>
        <sz val="11"/>
        <color theme="1"/>
        <rFont val="Segoe UI"/>
        <family val="2"/>
      </rPr>
      <t>).</t>
    </r>
  </si>
  <si>
    <t>Quotes</t>
  </si>
  <si>
    <t>Quoted content is searchable. However, search results don't indicate that the content was quoted.</t>
  </si>
  <si>
    <t>Only present for settings events. Name of the setting that changed.</t>
  </si>
  <si>
    <r>
      <t>Enables or disables the ability for team members to schedule private meetings (</t>
    </r>
    <r>
      <rPr>
        <sz val="11"/>
        <color theme="1"/>
        <rFont val="Segoe UI"/>
        <family val="2"/>
      </rPr>
      <t>Private meeting scheduling</t>
    </r>
    <r>
      <rPr>
        <sz val="11"/>
        <color theme="1"/>
        <rFont val="Segoe UI"/>
        <family val="2"/>
      </rPr>
      <t>).</t>
    </r>
  </si>
  <si>
    <t>Reactions (such as likes, hearts, and other reactions)</t>
  </si>
  <si>
    <t>NewValue</t>
  </si>
  <si>
    <t>Only present for settings events. New value of the setting.</t>
  </si>
  <si>
    <r>
      <t>Enables or disables the ability for team members to schedule channel meetings (</t>
    </r>
    <r>
      <rPr>
        <sz val="11"/>
        <color theme="1"/>
        <rFont val="Segoe UI"/>
        <family val="2"/>
      </rPr>
      <t>Channel meeting scheduling</t>
    </r>
    <r>
      <rPr>
        <sz val="11"/>
        <color theme="1"/>
        <rFont val="Segoe UI"/>
        <family val="2"/>
      </rPr>
      <t>).</t>
    </r>
  </si>
  <si>
    <t>OldValue</t>
  </si>
  <si>
    <t>Only present for settings events. Old value of the setting.</t>
  </si>
  <si>
    <r>
      <t>Enables or disables video calling in Teams meetings (</t>
    </r>
    <r>
      <rPr>
        <sz val="11"/>
        <color theme="1"/>
        <rFont val="Segoe UI"/>
        <family val="2"/>
      </rPr>
      <t>Video for Skype meetings</t>
    </r>
    <r>
      <rPr>
        <sz val="11"/>
        <color theme="1"/>
        <rFont val="Segoe UI"/>
        <family val="2"/>
      </rPr>
      <t>).</t>
    </r>
  </si>
  <si>
    <t>Tables</t>
  </si>
  <si>
    <t>SubscriptionId</t>
  </si>
  <si>
    <t>A unique identifier of a Microsoft Graph change notification subscription.</t>
  </si>
  <si>
    <t>.</t>
  </si>
  <si>
    <t>Only present for tab events. The type of tab that generated the event.</t>
  </si>
  <si>
    <r>
      <t>Enables or disables that ability to add animated images (called Giphys) to Teams conversations (</t>
    </r>
    <r>
      <rPr>
        <sz val="11"/>
        <color theme="1"/>
        <rFont val="Segoe UI"/>
        <family val="2"/>
      </rPr>
      <t>Animated images</t>
    </r>
    <r>
      <rPr>
        <sz val="11"/>
        <color theme="1"/>
        <rFont val="Segoe UI"/>
        <family val="2"/>
      </rPr>
      <t>).</t>
    </r>
  </si>
  <si>
    <t>1 Meeting (and call) metadata includes the following:</t>
  </si>
  <si>
    <t>Meeting start and end time, and duration</t>
  </si>
  <si>
    <t>A unique identifier for the team being audited.</t>
  </si>
  <si>
    <r>
      <t>Changes the content rating setting for the organization (</t>
    </r>
    <r>
      <rPr>
        <sz val="11"/>
        <color theme="1"/>
        <rFont val="Segoe UI"/>
        <family val="2"/>
      </rPr>
      <t>Content rating</t>
    </r>
    <r>
      <rPr>
        <sz val="11"/>
        <color theme="1"/>
        <rFont val="Segoe UI"/>
        <family val="2"/>
      </rPr>
      <t>). The content rating restricts the type of animated image that can be displayed in conversations.</t>
    </r>
  </si>
  <si>
    <t>Meeting join and leave events for each participant</t>
  </si>
  <si>
    <t>The name of the team being audited.</t>
  </si>
  <si>
    <r>
      <t>Enables or disables the ability for team members to add customizable images (called custom memes) from the internet to team conversations (</t>
    </r>
    <r>
      <rPr>
        <sz val="11"/>
        <color theme="1"/>
        <rFont val="Segoe UI"/>
        <family val="2"/>
      </rPr>
      <t>Customizable images from the Internet</t>
    </r>
    <r>
      <rPr>
        <sz val="11"/>
        <color theme="1"/>
        <rFont val="Segoe UI"/>
        <family val="2"/>
      </rPr>
      <t>).</t>
    </r>
  </si>
  <si>
    <t>VOIP joins/calls</t>
  </si>
  <si>
    <r>
      <t>Enables or disables the ability for team members to add editable images (called stickers) to team conversations (</t>
    </r>
    <r>
      <rPr>
        <sz val="11"/>
        <color theme="1"/>
        <rFont val="Segoe UI"/>
        <family val="2"/>
      </rPr>
      <t>Editable images</t>
    </r>
    <r>
      <rPr>
        <sz val="11"/>
        <color theme="1"/>
        <rFont val="Segoe UI"/>
        <family val="2"/>
      </rPr>
      <t>).</t>
    </r>
  </si>
  <si>
    <t>Anonymous joins</t>
  </si>
  <si>
    <r>
      <t>Enables or disables that ability for team members to use bots in Microsoft Teams chats and channels (</t>
    </r>
    <r>
      <rPr>
        <sz val="11"/>
        <color theme="1"/>
        <rFont val="Segoe UI"/>
        <family val="2"/>
      </rPr>
      <t>Org-wide bots)</t>
    </r>
    <r>
      <rPr>
        <sz val="11"/>
        <color theme="1"/>
        <rFont val="Segoe UI"/>
        <family val="2"/>
      </rPr>
      <t>.</t>
    </r>
  </si>
  <si>
    <t>Federated user joins</t>
  </si>
  <si>
    <t>MicrosoftTeamsMember complex type</t>
  </si>
  <si>
    <t>Enables specific bots for Microsoft Teams. This doesn't include the T-Bot, which is the Teams help bot that's available when bots are enabled for the organization (Individual bots).</t>
  </si>
  <si>
    <t>Guest user joins</t>
  </si>
  <si>
    <r>
      <t>Enables or disables the ability for team members to add extensions or tabs (</t>
    </r>
    <r>
      <rPr>
        <sz val="11"/>
        <color theme="1"/>
        <rFont val="Segoe UI"/>
        <family val="2"/>
      </rPr>
      <t>Extensions or tabs</t>
    </r>
    <r>
      <rPr>
        <sz val="11"/>
        <color theme="1"/>
        <rFont val="Segoe UI"/>
        <family val="2"/>
      </rPr>
      <t>).</t>
    </r>
  </si>
  <si>
    <r>
      <t>Enables or disables the side-loading of proprietary bots for Microsoft Teams (</t>
    </r>
    <r>
      <rPr>
        <sz val="11"/>
        <color theme="1"/>
        <rFont val="Segoe UI"/>
        <family val="2"/>
      </rPr>
      <t>Side loading of Bots</t>
    </r>
    <r>
      <rPr>
        <sz val="11"/>
        <color theme="1"/>
        <rFont val="Segoe UI"/>
        <family val="2"/>
      </rPr>
      <t>).</t>
    </r>
  </si>
  <si>
    <t>The user principal name of the user.</t>
  </si>
  <si>
    <r>
      <t>Enables or disables the ability for users to send email messages to a Microsoft Teams channel (</t>
    </r>
    <r>
      <rPr>
        <sz val="11"/>
        <color theme="1"/>
        <rFont val="Segoe UI"/>
        <family val="2"/>
      </rPr>
      <t>Channel email</t>
    </r>
    <r>
      <rPr>
        <sz val="11"/>
        <color theme="1"/>
        <rFont val="Segoe UI"/>
        <family val="2"/>
      </rPr>
      <t>).</t>
    </r>
  </si>
  <si>
    <t>Role</t>
  </si>
  <si>
    <t>Self.MemberRoleType</t>
  </si>
  <si>
    <t>The role of the user within the team.</t>
  </si>
  <si>
    <t>Changed role of members in team</t>
  </si>
  <si>
    <t>MemberRoleChanged</t>
  </si>
  <si>
    <t>A team owner changes the role of members in a team. The following values indicate the role type assigned to the user.</t>
  </si>
  <si>
    <t>DisplayName</t>
  </si>
  <si>
    <t>The display name of the user.</t>
  </si>
  <si>
    <r>
      <t>1</t>
    </r>
    <r>
      <rPr>
        <sz val="11"/>
        <color theme="1"/>
        <rFont val="Segoe UI"/>
        <family val="2"/>
      </rPr>
      <t> - Indicates the Member role.</t>
    </r>
  </si>
  <si>
    <r>
      <t>2</t>
    </r>
    <r>
      <rPr>
        <sz val="11"/>
        <color theme="1"/>
        <rFont val="Segoe UI"/>
        <family val="2"/>
      </rPr>
      <t> - Indicates the Owner role.</t>
    </r>
  </si>
  <si>
    <t>Enum: MemberRoleType - Type: Edm.Int32</t>
  </si>
  <si>
    <r>
      <t>3</t>
    </r>
    <r>
      <rPr>
        <sz val="11"/>
        <color theme="1"/>
        <rFont val="Segoe UI"/>
        <family val="2"/>
      </rPr>
      <t> - Indicates the Guest role.</t>
    </r>
  </si>
  <si>
    <t>MemberRoleType</t>
  </si>
  <si>
    <t>The Members property also includes the name of your organization and the member's email address.</t>
  </si>
  <si>
    <t>Changed team setting</t>
  </si>
  <si>
    <t>TeamSettingChanged</t>
  </si>
  <si>
    <r>
      <t>The TeamSettingChanged operation is logged when the following activities are performed by a team owner. For each of these activities, a description of the setting that was changed (shown in parentheses) is displayed in the </t>
    </r>
    <r>
      <rPr>
        <sz val="11"/>
        <color theme="1"/>
        <rFont val="Segoe UI"/>
        <family val="2"/>
      </rPr>
      <t>Item</t>
    </r>
    <r>
      <rPr>
        <sz val="11"/>
        <color theme="1"/>
        <rFont val="Segoe UI"/>
        <family val="2"/>
      </rPr>
      <t> column in the audit log search results.</t>
    </r>
  </si>
  <si>
    <r>
      <t>Changes the access type for a team. Teams can be set as private or public (</t>
    </r>
    <r>
      <rPr>
        <sz val="11"/>
        <color theme="1"/>
        <rFont val="Segoe UI"/>
        <family val="2"/>
      </rPr>
      <t>Team access type</t>
    </r>
    <r>
      <rPr>
        <sz val="11"/>
        <color theme="1"/>
        <rFont val="Segoe UI"/>
        <family val="2"/>
      </rPr>
      <t>). When a team is private (the default setting), users can access the team only by invitation. When a team is public, it's discoverable by anyone.</t>
    </r>
  </si>
  <si>
    <t>Member</t>
  </si>
  <si>
    <t>A user who is a member of the team.</t>
  </si>
  <si>
    <r>
      <t>Changes the information classification of a team (</t>
    </r>
    <r>
      <rPr>
        <sz val="11"/>
        <color theme="1"/>
        <rFont val="Segoe UI"/>
        <family val="2"/>
      </rPr>
      <t>Team classification</t>
    </r>
    <r>
      <rPr>
        <sz val="11"/>
        <color theme="1"/>
        <rFont val="Segoe UI"/>
        <family val="2"/>
      </rPr>
      <t>). For example, team data can be classified as high business impact, medium business impact, or low business impact.</t>
    </r>
  </si>
  <si>
    <t>Owner</t>
  </si>
  <si>
    <t>A user who is the owner of the team.</t>
  </si>
  <si>
    <r>
      <t>Changes the name of a team (</t>
    </r>
    <r>
      <rPr>
        <sz val="11"/>
        <color theme="1"/>
        <rFont val="Segoe UI"/>
        <family val="2"/>
      </rPr>
      <t>Team name</t>
    </r>
    <r>
      <rPr>
        <sz val="11"/>
        <color theme="1"/>
        <rFont val="Segoe UI"/>
        <family val="2"/>
      </rPr>
      <t>).</t>
    </r>
  </si>
  <si>
    <t>Guest</t>
  </si>
  <si>
    <t>A user who is not a member of the team.</t>
  </si>
  <si>
    <r>
      <t>Changes the team description (</t>
    </r>
    <r>
      <rPr>
        <sz val="11"/>
        <color theme="1"/>
        <rFont val="Segoe UI"/>
        <family val="2"/>
      </rPr>
      <t>Team description</t>
    </r>
    <r>
      <rPr>
        <sz val="11"/>
        <color theme="1"/>
        <rFont val="Segoe UI"/>
        <family val="2"/>
      </rPr>
      <t>).</t>
    </r>
  </si>
  <si>
    <r>
      <t>Changes made to team settings. To access these settings, a team owner can right-click a team, select </t>
    </r>
    <r>
      <rPr>
        <sz val="11"/>
        <color theme="1"/>
        <rFont val="Segoe UI"/>
        <family val="2"/>
      </rPr>
      <t>Manage team</t>
    </r>
    <r>
      <rPr>
        <sz val="11"/>
        <color theme="1"/>
        <rFont val="Segoe UI"/>
        <family val="2"/>
      </rPr>
      <t>, and then click the </t>
    </r>
    <r>
      <rPr>
        <sz val="11"/>
        <color theme="1"/>
        <rFont val="Segoe UI"/>
        <family val="2"/>
      </rPr>
      <t>Settings</t>
    </r>
    <r>
      <rPr>
        <sz val="11"/>
        <color theme="1"/>
        <rFont val="Segoe UI"/>
        <family val="2"/>
      </rPr>
      <t> tab. For these activities, the name of the setting that was changed is displayed in the </t>
    </r>
    <r>
      <rPr>
        <sz val="11"/>
        <color theme="1"/>
        <rFont val="Segoe UI"/>
        <family val="2"/>
      </rPr>
      <t>Item</t>
    </r>
    <r>
      <rPr>
        <sz val="11"/>
        <color theme="1"/>
        <rFont val="Segoe UI"/>
        <family val="2"/>
      </rPr>
      <t> column in the audit log search results.</t>
    </r>
  </si>
  <si>
    <r>
      <t>Created a chat </t>
    </r>
    <r>
      <rPr>
        <sz val="4"/>
        <color theme="1"/>
        <rFont val="Segoe UI"/>
        <family val="2"/>
      </rPr>
      <t>1, 2</t>
    </r>
  </si>
  <si>
    <t>A Teams chat was created.</t>
  </si>
  <si>
    <t>KeyValuePair complex type</t>
  </si>
  <si>
    <t>Created team</t>
  </si>
  <si>
    <t>TeamCreated</t>
  </si>
  <si>
    <t>A user creates a team.</t>
  </si>
  <si>
    <t>Deleted a message</t>
  </si>
  <si>
    <t>MessageDeleted</t>
  </si>
  <si>
    <t>A message in a chat or channel was deleted.</t>
  </si>
  <si>
    <t>Deleted all organization apps</t>
  </si>
  <si>
    <t>DeletedAllOrganizationApps</t>
  </si>
  <si>
    <t>Deleted all organization apps from the catalog.</t>
  </si>
  <si>
    <t>Key</t>
  </si>
  <si>
    <t>The key of the key-value pair.</t>
  </si>
  <si>
    <t>AppDeletedFromCatalog</t>
  </si>
  <si>
    <t>An app has been deleted from the catalog.</t>
  </si>
  <si>
    <t>The value of the key-value pair.</t>
  </si>
  <si>
    <t>Deleted channel</t>
  </si>
  <si>
    <t>ChannelDeleted</t>
  </si>
  <si>
    <t>A user deletes a channel from a team.</t>
  </si>
  <si>
    <t>Deleted team</t>
  </si>
  <si>
    <t>TeamDeleted</t>
  </si>
  <si>
    <t>A team owner deletes a team.</t>
  </si>
  <si>
    <t>Edited a message with a URL link in Teams</t>
  </si>
  <si>
    <t>MessageEditedHasLink</t>
  </si>
  <si>
    <t>A user edits a message and adds a URL link to it in Teams.</t>
  </si>
  <si>
    <t>Enum: AddOnType - Type: Edm.Int32</t>
  </si>
  <si>
    <r>
      <t>Exported messages </t>
    </r>
    <r>
      <rPr>
        <sz val="4"/>
        <color theme="1"/>
        <rFont val="Segoe UI"/>
        <family val="2"/>
      </rPr>
      <t>1, 2</t>
    </r>
  </si>
  <si>
    <t>MessagesExported</t>
  </si>
  <si>
    <t>Chat or channel messages were exported.</t>
  </si>
  <si>
    <r>
      <t>Fetched chat </t>
    </r>
    <r>
      <rPr>
        <sz val="4"/>
        <color theme="1"/>
        <rFont val="Segoe UI"/>
        <family val="2"/>
      </rPr>
      <t>1, 2</t>
    </r>
  </si>
  <si>
    <t>ChatRetrieved</t>
  </si>
  <si>
    <t>A Microsoft Teams chat was retrieved.</t>
  </si>
  <si>
    <r>
      <t>Fetched all hosted content of a message</t>
    </r>
    <r>
      <rPr>
        <sz val="4"/>
        <color theme="1"/>
        <rFont val="Segoe UI"/>
        <family val="2"/>
      </rPr>
      <t>1, 2</t>
    </r>
  </si>
  <si>
    <t>MessageHostedContentsListed</t>
  </si>
  <si>
    <t>All hosted content in a message, such as images or code snippets, was retrieved.</t>
  </si>
  <si>
    <t>Installed app</t>
  </si>
  <si>
    <t>An app was installed.</t>
  </si>
  <si>
    <t>Performed action on card</t>
  </si>
  <si>
    <t>PerformedCardAction</t>
  </si>
  <si>
    <t>A user took action on an adaptive card within a chat. Adaptive cards are typically used by bots to allow the rich display of information and interaction in chats.</t>
  </si>
  <si>
    <t>Bot</t>
  </si>
  <si>
    <t>A Microsoft Teams bot.</t>
  </si>
  <si>
    <t>Connector</t>
  </si>
  <si>
    <t>A Microsoft Teams connector.</t>
  </si>
  <si>
    <t>Note: Only inline input actions on an adaptive card inside a chat will be available in the audit log. For example, when a user submits a poll response in a channel conversation on an adaptive card generated by a Poll bot. User actions such as "View result," which will open a dialog, or user actions inside dialogs won't be available in the audit log.</t>
  </si>
  <si>
    <t>A Microsoft Teams tab.</t>
  </si>
  <si>
    <r>
      <t>Posted a new message </t>
    </r>
    <r>
      <rPr>
        <sz val="4"/>
        <color theme="1"/>
        <rFont val="Segoe UI"/>
        <family val="2"/>
      </rPr>
      <t>1, 2</t>
    </r>
  </si>
  <si>
    <t>MessageSent</t>
  </si>
  <si>
    <t>A new message was posted to a chat or channel.</t>
  </si>
  <si>
    <t>AppPublishedToCatalog</t>
  </si>
  <si>
    <t>An app was added to the catalog.</t>
  </si>
  <si>
    <r>
      <t>Read a message </t>
    </r>
    <r>
      <rPr>
        <sz val="4"/>
        <color theme="1"/>
        <rFont val="Segoe UI"/>
        <family val="2"/>
      </rPr>
      <t>1, 2</t>
    </r>
  </si>
  <si>
    <t>A message of a chat or channel was retrieved.</t>
  </si>
  <si>
    <t>HostedContent complex type</t>
  </si>
  <si>
    <r>
      <t>Read hosted content of a message </t>
    </r>
    <r>
      <rPr>
        <sz val="4"/>
        <color theme="1"/>
        <rFont val="Segoe UI"/>
        <family val="2"/>
      </rPr>
      <t>1, 2</t>
    </r>
  </si>
  <si>
    <t>MessageHostedContentRead</t>
  </si>
  <si>
    <t>Hosted content in a message, such as an image or a code snippet, was retrieved.</t>
  </si>
  <si>
    <t>Removed bot from team</t>
  </si>
  <si>
    <t>BotRemovedFromTeam</t>
  </si>
  <si>
    <t>A user removes a bot from a team.</t>
  </si>
  <si>
    <t>Removed connector</t>
  </si>
  <si>
    <t>ConnectorRemoved</t>
  </si>
  <si>
    <t>A user removes a connector from a channel.</t>
  </si>
  <si>
    <t>A unique identifier of the message hosted content.</t>
  </si>
  <si>
    <t>Removed members</t>
  </si>
  <si>
    <t>MemberRemoved</t>
  </si>
  <si>
    <t>A team owner removes members from a team, channel, or group chat.</t>
  </si>
  <si>
    <t>SizeInBytes</t>
  </si>
  <si>
    <t>The message hosted content size in bytes.</t>
  </si>
  <si>
    <t>Removed tab</t>
  </si>
  <si>
    <t>TabRemoved</t>
  </si>
  <si>
    <t>A user removes a tab from a channel.</t>
  </si>
  <si>
    <r>
      <t>Retrieved messages </t>
    </r>
    <r>
      <rPr>
        <sz val="4"/>
        <color theme="1"/>
        <rFont val="Segoe UI"/>
        <family val="2"/>
      </rPr>
      <t>1, 2</t>
    </r>
  </si>
  <si>
    <t>MessagesListed</t>
  </si>
  <si>
    <t>Messages from a chat or channel were retrieved.</t>
  </si>
  <si>
    <t>Sent a message with a URL link in Teams</t>
  </si>
  <si>
    <t>MessageCreatedHasLink</t>
  </si>
  <si>
    <t>A user sends a message containing a URL link in Teams.</t>
  </si>
  <si>
    <t>Message complex type</t>
  </si>
  <si>
    <r>
      <t>Sent change notification for message creation </t>
    </r>
    <r>
      <rPr>
        <sz val="4"/>
        <color theme="1"/>
        <rFont val="Segoe UI"/>
        <family val="2"/>
      </rPr>
      <t>1, 2</t>
    </r>
  </si>
  <si>
    <t>MessageCreatedNotification</t>
  </si>
  <si>
    <t>A change notification was sent to notify a subscribed listener application of a new message.</t>
  </si>
  <si>
    <r>
      <t>Sent change notification for message deletion </t>
    </r>
    <r>
      <rPr>
        <sz val="4"/>
        <color theme="1"/>
        <rFont val="Segoe UI"/>
        <family val="2"/>
      </rPr>
      <t>1, 2</t>
    </r>
  </si>
  <si>
    <t>MessageDeletedNotification</t>
  </si>
  <si>
    <t>A change notification was sent to notify a subscribed listener application of a deleted message.</t>
  </si>
  <si>
    <t>Sent change notification for message update 1, 2</t>
  </si>
  <si>
    <t>MessageUpdatedNotification</t>
  </si>
  <si>
    <t>A change notification was sent to notify a subscribed listener application of an updated message.</t>
  </si>
  <si>
    <t>AADGroupId</t>
  </si>
  <si>
    <t>A unique identifier of the group in Azure Active Directory that the message belongs to.</t>
  </si>
  <si>
    <t>Subscribed to message change notifications 1, 2</t>
  </si>
  <si>
    <t>SubscribedToMessages</t>
  </si>
  <si>
    <t>A subscription was created by a listener application to receive change notifications for messages.</t>
  </si>
  <si>
    <t>A unique identifier of the chat or channel message.</t>
  </si>
  <si>
    <t>Uninstalled app</t>
  </si>
  <si>
    <t>AppUninstalled</t>
  </si>
  <si>
    <t>An app was uninstalled.</t>
  </si>
  <si>
    <t>A unique identifier of the channel the message belongs to.</t>
  </si>
  <si>
    <t>Updated app</t>
  </si>
  <si>
    <t>AppUpdatedInCatalog</t>
  </si>
  <si>
    <t>An app was updated in the catalog.</t>
  </si>
  <si>
    <t>The name of the channel the message belongs to.</t>
  </si>
  <si>
    <r>
      <t>Updated a chat </t>
    </r>
    <r>
      <rPr>
        <sz val="4"/>
        <color theme="1"/>
        <rFont val="Segoe UI"/>
        <family val="2"/>
      </rPr>
      <t>1, 2</t>
    </r>
  </si>
  <si>
    <t>ChatUpdated</t>
  </si>
  <si>
    <t>A Teams chat was updated.</t>
  </si>
  <si>
    <t>The type of the channel the message belongs to.</t>
  </si>
  <si>
    <r>
      <t>Updated a message </t>
    </r>
    <r>
      <rPr>
        <sz val="4"/>
        <color theme="1"/>
        <rFont val="Segoe UI"/>
        <family val="2"/>
      </rPr>
      <t>1, 2</t>
    </r>
  </si>
  <si>
    <t>MessageUpdated</t>
  </si>
  <si>
    <t>A message of a chat or channel was updated.</t>
  </si>
  <si>
    <t>ChatName</t>
  </si>
  <si>
    <t>The name of the chat the message belongs to.</t>
  </si>
  <si>
    <t>Updated connector</t>
  </si>
  <si>
    <t>ConnectorUpdated</t>
  </si>
  <si>
    <t>A user modified a connector in a channel.</t>
  </si>
  <si>
    <t>ChatThreadId</t>
  </si>
  <si>
    <t>A unique identifier of the chat the message belongs to.</t>
  </si>
  <si>
    <t>Updated tab</t>
  </si>
  <si>
    <t>TabUpdated</t>
  </si>
  <si>
    <t>A user modified a tab in a channel.</t>
  </si>
  <si>
    <t>ParentMessageId</t>
  </si>
  <si>
    <t>A unique identifier of the parent chat or channel message.</t>
  </si>
  <si>
    <t>Upgraded app</t>
  </si>
  <si>
    <t>AppUpgraded</t>
  </si>
  <si>
    <t>An app was upgraded to its latest version in the catalog.</t>
  </si>
  <si>
    <t>The size of the message in bytes with UTF-16 encoding.</t>
  </si>
  <si>
    <t>User signed in to Teams</t>
  </si>
  <si>
    <t>A user signs in to a Microsoft Teams client. This event doesn't capture token refresh activities.</t>
  </si>
  <si>
    <t>A unique identifier of the team the message belongs to.</t>
  </si>
  <si>
    <t>The name of the team the message belongs to.</t>
  </si>
  <si>
    <t>The version of the chat or channel message.</t>
  </si>
  <si>
    <t>OneDrive For Business and SharePoint Online Audited Events</t>
  </si>
  <si>
    <t>SharePoint Schema</t>
  </si>
  <si>
    <t>SharePoint list activities</t>
  </si>
  <si>
    <t>The following table describes activities related to when users interact with lists and list items in SharePoint Online. As previously explained, audit records for some SharePoint activities will indicate the app@sharepoint user performed the activity of behalf of the user or admin who initiated the action. For more information, see The app@sharepoint user in audit records.</t>
  </si>
  <si>
    <t>SharePoint Base schema</t>
  </si>
  <si>
    <t>SHAREPOINT LIST ACTIVITIES</t>
  </si>
  <si>
    <t>SHAREPOINT BASE SCHEMA</t>
  </si>
  <si>
    <t>Created list</t>
  </si>
  <si>
    <t>ListCreated</t>
  </si>
  <si>
    <t>A user created a SharePoint list.</t>
  </si>
  <si>
    <t>Created list column</t>
  </si>
  <si>
    <t>ListColumnCreated</t>
  </si>
  <si>
    <t>A user created a SharePoint list column. A list column is a column that's attached to one or more SharePoint lists.</t>
  </si>
  <si>
    <t>The GUID of the site where the file or folder accessed by the user is located.</t>
  </si>
  <si>
    <t>Created list content type</t>
  </si>
  <si>
    <t>ListContentTypeCreated</t>
  </si>
  <si>
    <t>A user created a list content type. A list content type is a content type that's attached to one or more SharePoint lists.</t>
  </si>
  <si>
    <t>Edm.String String="Microsoft.Office.Audit.Schema.SharePoint.ItemType"</t>
  </si>
  <si>
    <t>The type of object that was accessed or modified. See the ItemType table for details on the types of objects.</t>
  </si>
  <si>
    <t>Created list item</t>
  </si>
  <si>
    <t>ListItemCreated</t>
  </si>
  <si>
    <t>A user created an item in an existing SharePoint list.</t>
  </si>
  <si>
    <t>Edm.String String="Microsoft.Office.Audit.Schema.SharePoint.EventSource"</t>
  </si>
  <si>
    <r>
      <t>Identifies that an event occurred in SharePoint. Possible values are </t>
    </r>
    <r>
      <rPr>
        <sz val="11"/>
        <color theme="1"/>
        <rFont val="Segoe UI"/>
        <family val="2"/>
      </rPr>
      <t>SharePoint</t>
    </r>
    <r>
      <rPr>
        <sz val="11"/>
        <color theme="1"/>
        <rFont val="Segoe UI"/>
        <family val="2"/>
      </rPr>
      <t> or </t>
    </r>
    <r>
      <rPr>
        <sz val="11"/>
        <color theme="1"/>
        <rFont val="Segoe UI"/>
        <family val="2"/>
      </rPr>
      <t>ObjectModel</t>
    </r>
    <r>
      <rPr>
        <sz val="11"/>
        <color theme="1"/>
        <rFont val="Segoe UI"/>
        <family val="2"/>
      </rPr>
      <t>.</t>
    </r>
  </si>
  <si>
    <t>Created site column</t>
  </si>
  <si>
    <t>SiteColumnCreated</t>
  </si>
  <si>
    <t>A user created a SharePoint site column. A site column is a column that isn't attached to a list. A site column is also a metadata structure that can be used by any list in a given web.</t>
  </si>
  <si>
    <t>SourceName</t>
  </si>
  <si>
    <r>
      <t>The entity that triggered the audited operation. Possible values are SharePoint or </t>
    </r>
    <r>
      <rPr>
        <sz val="11"/>
        <color theme="1"/>
        <rFont val="Segoe UI"/>
        <family val="2"/>
      </rPr>
      <t>ObjectModel</t>
    </r>
    <r>
      <rPr>
        <sz val="11"/>
        <color theme="1"/>
        <rFont val="Segoe UI"/>
        <family val="2"/>
      </rPr>
      <t>.</t>
    </r>
  </si>
  <si>
    <t>Created site content type</t>
  </si>
  <si>
    <t>Site ContentType Created</t>
  </si>
  <si>
    <t>A user created a site content type. A site content type is a content type that's attached to the parent site.</t>
  </si>
  <si>
    <t>Information about the user's client or browser. This information is provided by the client or browser.</t>
  </si>
  <si>
    <t>Deleted list</t>
  </si>
  <si>
    <t>ListDeleted</t>
  </si>
  <si>
    <t>A user deleted a SharePoint list.</t>
  </si>
  <si>
    <t>MachineDomainInfo</t>
  </si>
  <si>
    <t>Edm.String Term="Microsoft.Office.Audit.Schema.PIIFlag" Bool="true"</t>
  </si>
  <si>
    <t>Information about device sync operations. This information is reported only if it's present in the request.</t>
  </si>
  <si>
    <t>Deleted list column</t>
  </si>
  <si>
    <t>List Column Deleted</t>
  </si>
  <si>
    <t>A user deleted a SharePoint list column.</t>
  </si>
  <si>
    <t>MachineId</t>
  </si>
  <si>
    <t>Deleted list content type</t>
  </si>
  <si>
    <t>ListContentTypeDeleted</t>
  </si>
  <si>
    <t>A user deleted a list content type.</t>
  </si>
  <si>
    <t>ListItemUniqueId</t>
  </si>
  <si>
    <t>The GUID of uniquely an identifiable item of list. This information is present only if it is applicable.</t>
  </si>
  <si>
    <t>Deleted list item</t>
  </si>
  <si>
    <t>List Item Deleted</t>
  </si>
  <si>
    <t>A user deleted a SharePoint list item.</t>
  </si>
  <si>
    <t>ListId</t>
  </si>
  <si>
    <t>The GUID of the list. This information is present only if it is applicable.</t>
  </si>
  <si>
    <t>Deleted site column</t>
  </si>
  <si>
    <t>SiteColumnDeleted</t>
  </si>
  <si>
    <t>A user deleted a SharePoint site column.</t>
  </si>
  <si>
    <t>The ID of the application performing the operation.</t>
  </si>
  <si>
    <t>Deleted site content type</t>
  </si>
  <si>
    <t>SiteContentTypeDeleted</t>
  </si>
  <si>
    <t>A user deleted a site content type.</t>
  </si>
  <si>
    <t>ApplicationDisplayName</t>
  </si>
  <si>
    <t>The display name of the application performing the operation.</t>
  </si>
  <si>
    <t>Recycled list item</t>
  </si>
  <si>
    <t>ListItemRecycled</t>
  </si>
  <si>
    <t>A user moved a SharePoint list item to the Recycle Bin.</t>
  </si>
  <si>
    <t>IsWorkflow</t>
  </si>
  <si>
    <t>Edm.Boolean</t>
  </si>
  <si>
    <r>
      <t>This is set to </t>
    </r>
    <r>
      <rPr>
        <sz val="11"/>
        <color theme="1"/>
        <rFont val="Consolas"/>
        <family val="3"/>
      </rPr>
      <t>True</t>
    </r>
    <r>
      <rPr>
        <sz val="11"/>
        <color theme="1"/>
        <rFont val="Segoe UI"/>
        <family val="2"/>
      </rPr>
      <t> if SharePoint Workflows triggered the audited event.</t>
    </r>
  </si>
  <si>
    <t>Restored list</t>
  </si>
  <si>
    <t>ListRestored</t>
  </si>
  <si>
    <t>A user restored a SharePoint list from the Recycle Bin.</t>
  </si>
  <si>
    <t>Restored list item</t>
  </si>
  <si>
    <t>ListItemRestored</t>
  </si>
  <si>
    <t>A user restored a SharePoint list item from the Recycle Bin.</t>
  </si>
  <si>
    <t>Updated list</t>
  </si>
  <si>
    <t>ListUpdated</t>
  </si>
  <si>
    <t>A user updated a SharePoint list by modifying one or more properties.</t>
  </si>
  <si>
    <t>Enum: ItemType - Type: Edm.Int32</t>
  </si>
  <si>
    <t>Updated list column</t>
  </si>
  <si>
    <t>ListColumnUpdated</t>
  </si>
  <si>
    <t>A user updated a SharePoint list column by modifying one or more properties.</t>
  </si>
  <si>
    <t>Updated list content type</t>
  </si>
  <si>
    <t>ListContentTypeUpdated</t>
  </si>
  <si>
    <t>A user updated a list content type by modifying one or more properties.</t>
  </si>
  <si>
    <t>Updated list item</t>
  </si>
  <si>
    <t>ListItemUpdated</t>
  </si>
  <si>
    <t>A user updated a SharePoint list item by modifying one or more properties.</t>
  </si>
  <si>
    <t>Updated site column</t>
  </si>
  <si>
    <t>SiteColumnUpdated</t>
  </si>
  <si>
    <t>A user updated a SharePoint site column by modifying one or more properties.</t>
  </si>
  <si>
    <t>ITEMTYPE</t>
  </si>
  <si>
    <t>Updated site content type</t>
  </si>
  <si>
    <t>SiteContentTypeUpdated</t>
  </si>
  <si>
    <t>A user updated a site content type by modifying one or more properties.</t>
  </si>
  <si>
    <t>Viewed list item</t>
  </si>
  <si>
    <t>ListItemViewed</t>
  </si>
  <si>
    <t>A user viewed a SharePoint list item.</t>
  </si>
  <si>
    <t>Invalid</t>
  </si>
  <si>
    <t>The item is none of the other item types (that are listed in this table).</t>
  </si>
  <si>
    <t>Removed a company shareable link</t>
  </si>
  <si>
    <t>CompanyLinkRemoved</t>
  </si>
  <si>
    <t>A user removed a company-wide link to a resource. The link can no longer be used to access the resource.</t>
  </si>
  <si>
    <t>File</t>
  </si>
  <si>
    <t>The item is a file.</t>
  </si>
  <si>
    <t>Removed an anonymous link</t>
  </si>
  <si>
    <t>AnonymousLinkRemoved</t>
  </si>
  <si>
    <t>A user removed an anonymous link to a resource. The link can no longer be used to access the resource.</t>
  </si>
  <si>
    <t>Folder</t>
  </si>
  <si>
    <t>The item is a folder.</t>
  </si>
  <si>
    <t>Shared file, folder, or site</t>
  </si>
  <si>
    <t>SharingSet</t>
  </si>
  <si>
    <t>A user (member or guest) shared a file, folder, or site in SharePoint or OneDrive for Business with a user in your organization's directory. The value in the Detail column for this activity identifies the name of the user the resource was shared with and whether this user is a member or a guest.</t>
  </si>
  <si>
    <t>Web</t>
  </si>
  <si>
    <t>The item is a Web.</t>
  </si>
  <si>
    <t>The item is a site.</t>
  </si>
  <si>
    <t>This activity is often accompanied by a second event that describes how the user was granted access to the resource; for example, adding the user to a group that has access to the resource.</t>
  </si>
  <si>
    <t>Tenant</t>
  </si>
  <si>
    <t>The item is a tenant.</t>
  </si>
  <si>
    <t>Updated access request</t>
  </si>
  <si>
    <t>AccessRequestUpdated</t>
  </si>
  <si>
    <t>An access request to an item was updated.</t>
  </si>
  <si>
    <t>DocumentLibrary</t>
  </si>
  <si>
    <t>The item is a document library.</t>
  </si>
  <si>
    <t>Updated an anonymous link</t>
  </si>
  <si>
    <t>AnonymousLinkUpdated</t>
  </si>
  <si>
    <t>A user updated an anonymous link to a resource. The updated field is included in the EventData property when you export the search results.</t>
  </si>
  <si>
    <t>Page</t>
  </si>
  <si>
    <t>The item is a Page.</t>
  </si>
  <si>
    <t>Updated sharing invitation</t>
  </si>
  <si>
    <t>SharingInvitationUpdated</t>
  </si>
  <si>
    <t>An external sharing invitation was updated.</t>
  </si>
  <si>
    <t>Used an anonymous link</t>
  </si>
  <si>
    <t>AnonymousLinkUsed</t>
  </si>
  <si>
    <t>An anonymous user accessed a resource by using an anonymous link. The user's identity might be unknown, but you can get other details such as the user's IP address.</t>
  </si>
  <si>
    <t>Unshared file, folder, or site</t>
  </si>
  <si>
    <t>SharingRevoked</t>
  </si>
  <si>
    <t>A user (member or guest) unshared a file, folder, or site that was previously shared with another user.</t>
  </si>
  <si>
    <t>Enum: EventSource - Type: Edm.Int32</t>
  </si>
  <si>
    <t>Used a company shareable link</t>
  </si>
  <si>
    <t>CompanyLinkUsed</t>
  </si>
  <si>
    <t>A user accessed a resource by using a company-wide link.</t>
  </si>
  <si>
    <t>Used secure link</t>
  </si>
  <si>
    <t>SecureLinkUsed</t>
  </si>
  <si>
    <t>A user used a secure link.</t>
  </si>
  <si>
    <t>User added to secure link</t>
  </si>
  <si>
    <t>AddedToSecureLink</t>
  </si>
  <si>
    <t>A user was added to the list of entities who can use a secure sharing link.</t>
  </si>
  <si>
    <t>User removed from secure link</t>
  </si>
  <si>
    <t>RemovedFromSecureLink</t>
  </si>
  <si>
    <t>A user was removed from the list of entities who can use a secure sharing link.</t>
  </si>
  <si>
    <t>EVENTSOURCE</t>
  </si>
  <si>
    <t>Withdrew sharing invitation</t>
  </si>
  <si>
    <t>SharingInvitationRevoked</t>
  </si>
  <si>
    <t>A user withdrew a sharing invitation to a resource.</t>
  </si>
  <si>
    <t>The event source is SharePoint.</t>
  </si>
  <si>
    <t>Synchronization activities</t>
  </si>
  <si>
    <t>ObjectModel</t>
  </si>
  <si>
    <t>The event source is ObjectModel.</t>
  </si>
  <si>
    <t>The following table lists file synchronization activities in SharePoint Online and OneDrive for Business.</t>
  </si>
  <si>
    <t>SYNCHRONIZATION ACTIVITIES</t>
  </si>
  <si>
    <t>Enum: SharePointAuditOperation - Type: Edm.Int32</t>
  </si>
  <si>
    <t>Allowed computer to sync files</t>
  </si>
  <si>
    <t>ManagedSyncClientAllowed</t>
  </si>
  <si>
    <r>
      <t>User successfully establishes a sync relationship with a site. The sync relationship is successful because the user's computer is a member of a domain that has been added to the list of domains (called the </t>
    </r>
    <r>
      <rPr>
        <i/>
        <sz val="11"/>
        <color theme="1"/>
        <rFont val="Segoe UI"/>
        <family val="2"/>
      </rPr>
      <t>safe recipients list</t>
    </r>
    <r>
      <rPr>
        <sz val="11"/>
        <color theme="1"/>
        <rFont val="Segoe UI"/>
        <family val="2"/>
      </rPr>
      <t>) that can access document libraries in your organization.</t>
    </r>
  </si>
  <si>
    <t>ENUM: SHAREPOINTAUDITOPERATION - TYPE: EDM.INT32</t>
  </si>
  <si>
    <t>For more information about this feature, see Use Windows PowerShell cmdlets to enable OneDrive sync for domains that are on the safe recipients list.</t>
  </si>
  <si>
    <t>AccessInvitationAccepted</t>
  </si>
  <si>
    <t>The recipient of an invitation to view or edit a shared file (or folder) has accessed the shared file by clicking on the link in the invitation.</t>
  </si>
  <si>
    <t>Blocked computer from syncing files</t>
  </si>
  <si>
    <t>UnmanagedSyncClientBlocked</t>
  </si>
  <si>
    <r>
      <t>User tries to establish a sync relationship with a site from a computer that isn't a member of your organization's domain or is a member of a domain that hasn't been added to the list of domains (called the </t>
    </r>
    <r>
      <rPr>
        <i/>
        <sz val="11"/>
        <color theme="1"/>
        <rFont val="Segoe UI"/>
        <family val="2"/>
      </rPr>
      <t>safe recipients list)</t>
    </r>
    <r>
      <rPr>
        <sz val="11"/>
        <color theme="1"/>
        <rFont val="Segoe UI"/>
        <family val="2"/>
      </rPr>
      <t> that can access document libraries in your organization. The sync relationship is not allowed, and the user's computer is blocked from syncing, downloading, or uploading files on a document library.</t>
    </r>
  </si>
  <si>
    <t>AccessInvitationCreated</t>
  </si>
  <si>
    <t>User sends an invitation to another person (inside or outside their organization) to view or edit a shared file or folder on a SharePoint or OneDrive for Business site. The details of the event entry identifies the name of the file that was shared, the user the invitation was sent to, and the type of the sharing permission selected by the person who sent the invitation.</t>
  </si>
  <si>
    <t>AccessInvitationExpired</t>
  </si>
  <si>
    <t>An invitation sent to an external user expires. By default, an invitation sent to a user outside of your organization expires after 7 days if the invitation isn't accepted.</t>
  </si>
  <si>
    <t>For information about this feature, see Use Windows PowerShell cmdlets to enable OneDrive sync for domains that are on the safe recipients list.</t>
  </si>
  <si>
    <t>AccessInvitationRevoked</t>
  </si>
  <si>
    <t>The site administrator or owner of a site or document in SharePoint or OneDrive for Business withdraws an invitation that was sent to a user outside your organization. An invitation can be withdrawn only before it's accepted.</t>
  </si>
  <si>
    <t>Downloaded files to computer</t>
  </si>
  <si>
    <t>FileSyncDownloadedFull</t>
  </si>
  <si>
    <t>A user downloads a file to their computer from a SharePoint document library or OneDrive for Business using OneDrive sync app (OneDrive.exe).</t>
  </si>
  <si>
    <t>AccessInvitationUpdated</t>
  </si>
  <si>
    <t>The user who created and sent an invitation to another person to view or edit a shared file (or folder) on a SharePoint or OneDrive for Business site resends the invitation.</t>
  </si>
  <si>
    <t>Downloaded file changes to computer</t>
  </si>
  <si>
    <t>FileSyncDownloadedPartial</t>
  </si>
  <si>
    <t>This event has been deprecated along with the old OneDrive for Business sync app (Groove.exe).</t>
  </si>
  <si>
    <t>AccessRequestApproved</t>
  </si>
  <si>
    <t>The site administrator or owner of a site or document in SharePoint or OneDrive for Business approves a user request to access the site or document.</t>
  </si>
  <si>
    <t>Uploaded files to document library</t>
  </si>
  <si>
    <t>FileSyncUploadedFull</t>
  </si>
  <si>
    <t>A user uploads a new file or changes to a file in SharePoint document library or OneDrive for Business using OneDrive sync app (OneDrive.exe).</t>
  </si>
  <si>
    <t>AccessRequestCreated</t>
  </si>
  <si>
    <t>The user requests access to a site or document in SharePoint or OneDrive for Business that they don't have permission to access.</t>
  </si>
  <si>
    <t>Uploaded file changes to document library</t>
  </si>
  <si>
    <t>FileSyncUploadedPartial</t>
  </si>
  <si>
    <t>AccessRequestRejected</t>
  </si>
  <si>
    <t>The site administrator or owner of a site or document in SharePoint declines a user request to access the site or document.</t>
  </si>
  <si>
    <t>ActivationEnabled</t>
  </si>
  <si>
    <t>Users can browser-enable form templates that don't contain form code, require full trust, enable rendering on a mobile device, or use a data connection managed by a server administrator.</t>
  </si>
  <si>
    <t>AdministratorAddedToTermStore</t>
  </si>
  <si>
    <t>Term store administrator added.</t>
  </si>
  <si>
    <t>Site permissions activities</t>
  </si>
  <si>
    <t>AdministratorDeletedFromTermStore</t>
  </si>
  <si>
    <t>Term store administrator deleted.</t>
  </si>
  <si>
    <t>The following table lists events related to assigning permissions in SharePoint and using groups to give (and revoke) access to sites. As previously explained, audit records for some SharePoint activities will indicate the app@sharepoint user performed the activity of behalf of the user or admin who initiated the action. For more information, see The app@sharepoint user in audit records.</t>
  </si>
  <si>
    <t>AllowGroupCreationSet</t>
  </si>
  <si>
    <t>The site administrator or owner adds a permission level to a SharePoint or OneDrive for Business site that allows a user assigned that permission to create a group for that site.</t>
  </si>
  <si>
    <t>AppCatalogCreated</t>
  </si>
  <si>
    <t>App catalog created to make custom business apps available for your SharePoint Environment.</t>
  </si>
  <si>
    <t>AuditPolicyRemoved</t>
  </si>
  <si>
    <t>Document LifeCycle Policy has been removed for a site collection.</t>
  </si>
  <si>
    <t>SITE PERMISSIONS ACTIVITIES</t>
  </si>
  <si>
    <t>AuditPolicyUpdate</t>
  </si>
  <si>
    <t>Document LifeCycle Policy has been updated for a site collection.</t>
  </si>
  <si>
    <t>AzureStreamingEnabledSet</t>
  </si>
  <si>
    <t>A video portal owner has allowed video streaming from Azure.</t>
  </si>
  <si>
    <t>Added site collection admin</t>
  </si>
  <si>
    <t>SiteCollectionAdminAdded</t>
  </si>
  <si>
    <t>Site collection administrator or owner adds a person as a site collection administrator for a site. Site collection administrators have full control permissions for the site collection and all subsites. This activity is also logged when an admin gives themselves access to a user's OneDrive account (by editing the user profile in the SharePoint admin center or by using the Microsoft 365 admin center).</t>
  </si>
  <si>
    <t>CollaborationTypeModified</t>
  </si>
  <si>
    <t>The type of collaboration allowed on sites (for example, intranet, extranet, or public) has been modified.</t>
  </si>
  <si>
    <t>Added user or group to SharePoint group</t>
  </si>
  <si>
    <t>AddedToGroup</t>
  </si>
  <si>
    <t>A user added a member or guest to a SharePoint group. This might have been an intentional action or the result of another activity, such as a sharing event.</t>
  </si>
  <si>
    <t>ConnectedSiteSettingModified</t>
  </si>
  <si>
    <t>The user has either created, modified or deleted the link between a project and a project site or the user modifies the synchronization setting on the link in Project Web App.</t>
  </si>
  <si>
    <t>Broke permission level inheritance</t>
  </si>
  <si>
    <t>PermissionLevelsInheritanceBroken</t>
  </si>
  <si>
    <t>An item was changed so that it no longer inherits permission levels from its parent.</t>
  </si>
  <si>
    <t>CreateSSOApplication</t>
  </si>
  <si>
    <t>Target application created in Secure store service.</t>
  </si>
  <si>
    <t>Broke sharing inheritance</t>
  </si>
  <si>
    <t>SharingInheritanceBroken</t>
  </si>
  <si>
    <t>An item was changed so that it no longer inherits sharing permissions from its parent.</t>
  </si>
  <si>
    <t>CustomFieldOrLookupTableCreated</t>
  </si>
  <si>
    <t>The user created a custom field or lookup table/item in Project Web App.</t>
  </si>
  <si>
    <t>Created group</t>
  </si>
  <si>
    <t>GroupAdded</t>
  </si>
  <si>
    <t>A site administrator or owner creates a group for a site, or performs a task that results in a group being created. For example, the first time a user creates a link to share a file, a system group is added to the user's OneDrive for Business site. This event can also be a result of a user creating a link with edit permissions to a shared file.</t>
  </si>
  <si>
    <t>CustomFieldOrLookupTableDeleted</t>
  </si>
  <si>
    <t>The user deleted a custom field or lookup table/item in Project Web App.</t>
  </si>
  <si>
    <t>GroupRemoved</t>
  </si>
  <si>
    <t>User deletes a group from a site.</t>
  </si>
  <si>
    <t>CustomFieldOrLookupTableModified</t>
  </si>
  <si>
    <t>The user modified a custom field or lookup table/item in Project Web App.</t>
  </si>
  <si>
    <t>Modified access request setting</t>
  </si>
  <si>
    <t>WebRequestAccessModified</t>
  </si>
  <si>
    <t>The access request settings were modified on a site.</t>
  </si>
  <si>
    <t>CustomizeExemptUsers</t>
  </si>
  <si>
    <t>The global administrator customized the list of exempt user agents in SharePoint admin center. You can specify which user agents to exempt from receiving an entire Web page to index. This means when a user agent you've specified as exempt encounters an InfoPath form, the form will be returned as an XML file instead of an entire Web page. This makes indexing InfoPath forms faster.</t>
  </si>
  <si>
    <t>Modified 'Members Can Share' setting</t>
  </si>
  <si>
    <t>WebMembersCanShareModified</t>
  </si>
  <si>
    <r>
      <t>The </t>
    </r>
    <r>
      <rPr>
        <sz val="11"/>
        <color theme="1"/>
        <rFont val="Segoe UI"/>
        <family val="2"/>
      </rPr>
      <t>Members Can Share</t>
    </r>
    <r>
      <rPr>
        <sz val="11"/>
        <color theme="1"/>
        <rFont val="Segoe UI"/>
        <family val="2"/>
      </rPr>
      <t> setting was modified on a site.</t>
    </r>
  </si>
  <si>
    <t>DefaultLanguageChangedInTermStore*</t>
  </si>
  <si>
    <t>Language setting changed in the terminology store.</t>
  </si>
  <si>
    <t>Modified permission level on a site collection</t>
  </si>
  <si>
    <t>PermissionLevelModified</t>
  </si>
  <si>
    <t>A permission level was changed on a site collection.</t>
  </si>
  <si>
    <t>DelegateModified</t>
  </si>
  <si>
    <t>The user created or modified a security delegate in Project Web App.</t>
  </si>
  <si>
    <t>Modified site permissions</t>
  </si>
  <si>
    <t>A site administrator or owner (or system account) changes the permission level that is assigned to a group on a site. This activity is also logged if all permissions are removed from a group.</t>
  </si>
  <si>
    <t>DelegateRemoved</t>
  </si>
  <si>
    <t>The user deleted a security delegate in Project Web App.</t>
  </si>
  <si>
    <t>DeleteSSOApplication</t>
  </si>
  <si>
    <t>An SSO application was deleted.</t>
  </si>
  <si>
    <r>
      <t>NOTE</t>
    </r>
    <r>
      <rPr>
        <sz val="11"/>
        <color theme="1"/>
        <rFont val="Segoe UI"/>
        <family val="2"/>
      </rPr>
      <t>: This operation has been deprecated in SharePoint Online. To find related events, you can search for other permission-related activities such as </t>
    </r>
    <r>
      <rPr>
        <sz val="11"/>
        <color theme="1"/>
        <rFont val="Segoe UI"/>
        <family val="2"/>
      </rPr>
      <t>Added site collection admin</t>
    </r>
    <r>
      <rPr>
        <sz val="11"/>
        <color theme="1"/>
        <rFont val="Segoe UI"/>
        <family val="2"/>
      </rPr>
      <t>, </t>
    </r>
    <r>
      <rPr>
        <sz val="11"/>
        <color theme="1"/>
        <rFont val="Segoe UI"/>
        <family val="2"/>
      </rPr>
      <t>Added user or group to SharePoint group</t>
    </r>
    <r>
      <rPr>
        <sz val="11"/>
        <color theme="1"/>
        <rFont val="Segoe UI"/>
        <family val="2"/>
      </rPr>
      <t>, </t>
    </r>
    <r>
      <rPr>
        <sz val="11"/>
        <color theme="1"/>
        <rFont val="Segoe UI"/>
        <family val="2"/>
      </rPr>
      <t>Allowed user to create groups</t>
    </r>
    <r>
      <rPr>
        <sz val="11"/>
        <color theme="1"/>
        <rFont val="Segoe UI"/>
        <family val="2"/>
      </rPr>
      <t>, </t>
    </r>
    <r>
      <rPr>
        <sz val="11"/>
        <color theme="1"/>
        <rFont val="Segoe UI"/>
        <family val="2"/>
      </rPr>
      <t>Created group</t>
    </r>
    <r>
      <rPr>
        <sz val="11"/>
        <color theme="1"/>
        <rFont val="Segoe UI"/>
        <family val="2"/>
      </rPr>
      <t>, and </t>
    </r>
    <r>
      <rPr>
        <sz val="11"/>
        <color theme="1"/>
        <rFont val="Segoe UI"/>
        <family val="2"/>
      </rPr>
      <t>Deleted group.</t>
    </r>
  </si>
  <si>
    <t>eDiscoveryHoldApplied</t>
  </si>
  <si>
    <t>An In-place Hold was placed on a content source. In-place Holds are managed by using an eDiscovery site collection (such as the eDiscovery Center) in SharePoint.</t>
  </si>
  <si>
    <t>Removed permission level from site collection</t>
  </si>
  <si>
    <t>PermissionLevelRemoved</t>
  </si>
  <si>
    <t>A permission level was removed from a site collection.</t>
  </si>
  <si>
    <t>eDiscoveryHoldRemoved</t>
  </si>
  <si>
    <t>An In-place Hold was removed from a content source. In-place Holds are managed by using an eDiscovery site collection (such as the eDiscovery Center) in SharePoint.</t>
  </si>
  <si>
    <t>Removed site collection admin</t>
  </si>
  <si>
    <t>SiteCollectionAdminRemoved</t>
  </si>
  <si>
    <t>A site collection administrator or owner removes a person as a site collection administrator for a site. This activity is also logged when an admin removes themselves from the list of site collection administrators for a user's OneDrive account (by editing the user profile in the SharePoint admin center). To return this activity in the audit log search results, you have to search for all activities.</t>
  </si>
  <si>
    <t>eDiscoverySearchPerformed</t>
  </si>
  <si>
    <t>An eDiscovery search was performed using an eDiscovery site collection in SharePoint.</t>
  </si>
  <si>
    <t>Removed user or group from SharePoint group</t>
  </si>
  <si>
    <t>RemovedFromGroup</t>
  </si>
  <si>
    <t>A user removed a member or guest from a SharePoint group. This might have been an intentional action or the result of another activity, such as an unsharing event.</t>
  </si>
  <si>
    <t>EngagementAccepted</t>
  </si>
  <si>
    <t>The user accepts a resource engagement in Project Web App.</t>
  </si>
  <si>
    <t>Requested site admin permissions</t>
  </si>
  <si>
    <t>SiteAdminChangeRequest</t>
  </si>
  <si>
    <t>A user requests to be added as a site collection administrator for a site collection. Site collection administrators have full control permissions for the site collection and all subsites.</t>
  </si>
  <si>
    <t>EngagementModified</t>
  </si>
  <si>
    <t>The user modifies a resource engagement in Project Web App.</t>
  </si>
  <si>
    <t>Restored sharing inheritance</t>
  </si>
  <si>
    <t>SharingInheritanceReset</t>
  </si>
  <si>
    <t>A change was made so that an item inherits sharing permissions from its parent.</t>
  </si>
  <si>
    <t>EngagementRejected</t>
  </si>
  <si>
    <t>The user rejects a resource engagement in Project Web App.</t>
  </si>
  <si>
    <t>GroupUpdated</t>
  </si>
  <si>
    <t>A site administrator or owner changes the settings of a group for a site. This can include changing the group's name, who can view or edit the group membership, and how membership requests are handled.</t>
  </si>
  <si>
    <t>EnterpriseCalendarModified</t>
  </si>
  <si>
    <t>The user copies, modifies, or deletes an enterprise calendar in Project Web App.</t>
  </si>
  <si>
    <t>EntityDeleted</t>
  </si>
  <si>
    <t>The user deletes a timesheet in Project Web App.</t>
  </si>
  <si>
    <t>EntityForceCheckedIn</t>
  </si>
  <si>
    <t>The user forces a checkin on a calendar, custom field or lookup table in Project Web App.</t>
  </si>
  <si>
    <t>Site administration activities</t>
  </si>
  <si>
    <t>ExemptUserAgentSet</t>
  </si>
  <si>
    <t>The global administrator adds a user agent to the list of exempt user agents in the SharePoint admin center.</t>
  </si>
  <si>
    <t>The user or system account accesses a file on a SharePoint or OneDrive for Business site. System accounts can also generate FileAccessed events.</t>
  </si>
  <si>
    <t>The following table lists events that result from site administration tasks in SharePoint Online. As previously explained, audit records for some SharePoint activities will indicate the app@sharepoint user performed the activity of behalf of the user or admin who initiated the action. For more information, see The app@sharepoint user in audit records.</t>
  </si>
  <si>
    <t>FileCheckOutDiscarded</t>
  </si>
  <si>
    <t>The user discards (or undos) a checked out file. That means any changes they made to the file when it was checked out are discarded, and not saved to the version of the document in the document library.</t>
  </si>
  <si>
    <t>FileCheckedIn</t>
  </si>
  <si>
    <t>The user checks in a document that they checked out from a SharePoint or OneDrive for Business document library.</t>
  </si>
  <si>
    <t>SITE ADMINISTRATION ACTIVITIES</t>
  </si>
  <si>
    <t>FileCheckedOut</t>
  </si>
  <si>
    <t>The user checks out a document located in a SharePoint or OneDrive for Business document library. Users can check out and make changes to documents that have been shared with them.</t>
  </si>
  <si>
    <t>FileCopied</t>
  </si>
  <si>
    <t>The user copies a document from a SharePoint or OneDrive for Business site. The copied file can be saved to another folder on the site.</t>
  </si>
  <si>
    <t>Added allowed data location</t>
  </si>
  <si>
    <t>AllowedDataLocationAdded</t>
  </si>
  <si>
    <t>A SharePoint or global administrator added an allowed data location in a multi-geo environment.</t>
  </si>
  <si>
    <t>FileDeleted</t>
  </si>
  <si>
    <t>The user deletes a document from a SharePoint or OneDrive for Business site.</t>
  </si>
  <si>
    <t>Added exempt user agent</t>
  </si>
  <si>
    <t>A SharePoint or global administrator added a user agent to the list of exempt user agents in the SharePoint admin center.</t>
  </si>
  <si>
    <t>FileDeletedFirstStageRecycleBin</t>
  </si>
  <si>
    <t>The user deletes a file from the recycle bin on a SharePoint or OneDrive for Business site.</t>
  </si>
  <si>
    <t>Added geo location admin</t>
  </si>
  <si>
    <t>GeoAdminAdded</t>
  </si>
  <si>
    <t>A SharePoint or global administrator added a user as a geo admin of a location.</t>
  </si>
  <si>
    <t>FileDeletedSecondStageRecycleBin</t>
  </si>
  <si>
    <t>The user deletes a file from the second-stage recycle bin on a SharePoint or OneDrive for Business site.</t>
  </si>
  <si>
    <t>Allowed user to create groups</t>
  </si>
  <si>
    <t>A site administrator or owner adds a permission level to a site that allows a user assigned that permission to create a group for that site.</t>
  </si>
  <si>
    <t>FileDownloaded</t>
  </si>
  <si>
    <t>The user downloads a document from a SharePoint or OneDrive for Business site.</t>
  </si>
  <si>
    <t>Canceled site geo move</t>
  </si>
  <si>
    <t>SiteGeoMoveCancelled</t>
  </si>
  <si>
    <t>A SharePoint or global administrator successfully cancels a SharePoint or OneDrive site geo move. The Multi-Geo capability lets an organization span multiple Microsoft datacenter geographies, which are called geos. For more information, see Multi-Geo Capabilities in OneDrive and SharePoint Online.</t>
  </si>
  <si>
    <t>FileFetched</t>
  </si>
  <si>
    <t>This event has been replaced by the FileAccessed event, and has been deprecated.</t>
  </si>
  <si>
    <t>Changed a sharing policy</t>
  </si>
  <si>
    <t>SharingPolicyChanged</t>
  </si>
  <si>
    <r>
      <t>A SharePoint or global administrator changed a SharePoint sharing policy by using the Microsoft 365 admin center, SharePoint admin center, or SharePoint Online Management Shell. Any change to the settings in the sharing policy in your organization will be logged. The policy that was changed is identified in the </t>
    </r>
    <r>
      <rPr>
        <sz val="11"/>
        <color theme="1"/>
        <rFont val="Segoe UI"/>
        <family val="2"/>
      </rPr>
      <t>ModifiedProperties</t>
    </r>
    <r>
      <rPr>
        <sz val="11"/>
        <color theme="1"/>
        <rFont val="Segoe UI"/>
        <family val="2"/>
      </rPr>
      <t> field in the detailed properties of the event record.</t>
    </r>
  </si>
  <si>
    <t>FileModified</t>
  </si>
  <si>
    <t>The user or system account modifies the content or the properties of a document located on a SharePoint or OneDrive for Business site.</t>
  </si>
  <si>
    <t>Changed device access policy</t>
  </si>
  <si>
    <t>DeviceAccessPolicyChanged</t>
  </si>
  <si>
    <t>A SharePoint or global administrator changed the unmanaged devices policy for your organization. This policy controls access to SharePoint, OneDrive, and Microsoft 365 from devices that aren't joined to your organization. Configuring this policy requires an Enterprise Mobility + Security subscription. For more information, see Control access from unmanaged devices.</t>
  </si>
  <si>
    <t>FileMoved</t>
  </si>
  <si>
    <t>The user moves a document from its current location on a SharePoint or OneDrive for Business site to a new location.</t>
  </si>
  <si>
    <t>Changed exempt user agents</t>
  </si>
  <si>
    <t>A SharePoint or global administrator customized the list of exempt user agents in the SharePoint admin center. You can specify which user agents to exempt from receiving an entire web page to index. This means when a user agent you've specified as exempt encounters an InfoPath form, the form will be returned as an XML file, instead of an entire web page. This makes indexing InfoPath forms faster.</t>
  </si>
  <si>
    <t>FilePreviewed</t>
  </si>
  <si>
    <t>The user previews a document on a SharePoint or OneDrive for Business site.</t>
  </si>
  <si>
    <t>Changed network access policy</t>
  </si>
  <si>
    <t>NetworkAccessPolicyChanged</t>
  </si>
  <si>
    <t>A SharePoint or global administrator changed the location-based access policy (also called a trusted network boundary) in the SharePoint admin center or by using SharePoint Online PowerShell. This type of policy controls who can access SharePoint and OneDrive resources in your organization based on authorized IP address ranges that you specify. For more information, see Control access to SharePoint Online and OneDrive data based on network location.</t>
  </si>
  <si>
    <t>FileRenamed</t>
  </si>
  <si>
    <t>The user renames a document on a SharePoint or OneDrive for Business site.</t>
  </si>
  <si>
    <t>Completed site geo move</t>
  </si>
  <si>
    <t>SiteGeoMoveCompleted</t>
  </si>
  <si>
    <t>A site geo move that was scheduled by a global administrator in your organization was successfully completed. The Multi-Geo capability lets an organization span multiple Microsoft datacenter geographies, which are called geos. For more information, see Multi-Geo Capabilities in OneDrive and SharePoint Online.</t>
  </si>
  <si>
    <t>FileRestored</t>
  </si>
  <si>
    <t>The user restores a document from the recycle bin of a SharePoint or OneDrive for Business site.</t>
  </si>
  <si>
    <t>Created Sent To connection</t>
  </si>
  <si>
    <t>SendToConnectionAdded</t>
  </si>
  <si>
    <t>A SharePoint or global administrator creates a new Send To connection on the Records management page in the SharePoint admin center. A Send To connection specifies settings for a document repository or a records center. When you create a Send To connection, a Content Organizer can submit documents to the specified location.</t>
  </si>
  <si>
    <t>The user downloads a file to their computer from a SharePoint document library or OneDrive for Business using OneDrive sync app (OneDrive.exe).</t>
  </si>
  <si>
    <t>Created site collection</t>
  </si>
  <si>
    <t>SiteCollectionCreated</t>
  </si>
  <si>
    <t>A SharePoint or global administrator creates a site collection in your SharePoint Online organization or a user provisions their OneDrive for Business site.</t>
  </si>
  <si>
    <t>Deleted orphaned hub site</t>
  </si>
  <si>
    <t>HubSiteOrphanHubDeleted</t>
  </si>
  <si>
    <t>A SharePoint or global administrator deleted an orphan hub site, which is a hub site that doesn't have any sites associated with it. An orphaned hub is likely caused by the deletion of the original hub site.</t>
  </si>
  <si>
    <t>The user uploads a new file or changes to a file in SharePoint document library or OneDrive for Business using OneDrive sync app (OneDrive.exe).</t>
  </si>
  <si>
    <t>Deleted Sent To connection</t>
  </si>
  <si>
    <t>SendToConnectionRemoved</t>
  </si>
  <si>
    <t>A SharePoint or global administrator deletes a Send To connection on the Records management page in the SharePoint admin center.</t>
  </si>
  <si>
    <t>Deleted site</t>
  </si>
  <si>
    <t>SiteDeleted</t>
  </si>
  <si>
    <t>A site administrator deletes a site.</t>
  </si>
  <si>
    <t>FileUploaded</t>
  </si>
  <si>
    <t>The user uploads a document to a folder on a SharePoint or OneDrive for Business site.</t>
  </si>
  <si>
    <t>Enabled document preview</t>
  </si>
  <si>
    <t>PreviewModeEnabledSet</t>
  </si>
  <si>
    <t>A site administrator enables document preview for a site.</t>
  </si>
  <si>
    <t>FileViewed</t>
  </si>
  <si>
    <t>Enabled legacy workflow</t>
  </si>
  <si>
    <t>LegacyWorkflowEnabledSet</t>
  </si>
  <si>
    <t>A site administrator or owner adds the SharePoint 2013 Workflow Task content type to the site. Global administrators can also enable work flows for the entire organization in the SharePoint admin center.</t>
  </si>
  <si>
    <t>FolderCopied</t>
  </si>
  <si>
    <t>The user copies a folder from a SharePoint or OneDrive for Business site to another location in SharePoint or OneDrive for Business.</t>
  </si>
  <si>
    <t>Enabled Office on Demand</t>
  </si>
  <si>
    <t>OfficeOnDemandSet</t>
  </si>
  <si>
    <t>A site administrator enables Office on Demand, which lets users access the latest version of Office desktop applications. Office on Demand is enabled in the SharePoint admin center and requires a Microsoft 365 subscription that includes full, installed Office applications.</t>
  </si>
  <si>
    <t>FolderCreated</t>
  </si>
  <si>
    <t>The user creates a folder on a SharePoint or OneDrive for Business site.</t>
  </si>
  <si>
    <t>Enabled result source for People Searches</t>
  </si>
  <si>
    <t>PeopleResultsScopeSet</t>
  </si>
  <si>
    <t>A site administrator creates the result source for People Searches for a site.</t>
  </si>
  <si>
    <t>FolderDeleted</t>
  </si>
  <si>
    <t>The user deletes a folder from a SharePoint or OneDrive for Business site.</t>
  </si>
  <si>
    <t>Enabled RSS feeds</t>
  </si>
  <si>
    <t>NewsFeedEnabledSet</t>
  </si>
  <si>
    <t>A site administrator or owner enables RSS feeds for a site. Global administrators can enable RSS feeds for the entire organization in the SharePoint admin center.</t>
  </si>
  <si>
    <t>FolderDeletedFirstStageRecycleBin</t>
  </si>
  <si>
    <t>The user deletes a folder from the recycle bin on a SharePoint or OneDrive for Business site .</t>
  </si>
  <si>
    <t>Joined site to hub site</t>
  </si>
  <si>
    <t>HubSiteJoined</t>
  </si>
  <si>
    <t>A site owner associates their site with a hub site.</t>
  </si>
  <si>
    <t>FolderDeletedSecondStageRecycleBin</t>
  </si>
  <si>
    <t>The user deletes a folder from the second-stage recycle bin on a SharePoint or OneDrive for Business site.</t>
  </si>
  <si>
    <t>Modified site collection quota</t>
  </si>
  <si>
    <t>SiteCollectionQuotaModified</t>
  </si>
  <si>
    <t>A site administrator modifies the quota for a site collection.</t>
  </si>
  <si>
    <t>The user modifies a folder on a SharePoint or OneDrive for Business site. This event includes folder metadata changes, such as tags and properties.</t>
  </si>
  <si>
    <t>Registered hub site</t>
  </si>
  <si>
    <t>HubSiteRegistered</t>
  </si>
  <si>
    <t>A SharePoint or global administrator creates a hub site. The results are that the site is registered to be a hub site.</t>
  </si>
  <si>
    <t>FolderMoved</t>
  </si>
  <si>
    <t>The user moves a folder from a SharePoint or OneDrive for Business site.</t>
  </si>
  <si>
    <t>Removed allowed data location</t>
  </si>
  <si>
    <t>AllowedDataLocationDeleted</t>
  </si>
  <si>
    <t>A SharePoint or global administrator removed an allowed data location in a multi-geo environment.</t>
  </si>
  <si>
    <t>FolderRenamed</t>
  </si>
  <si>
    <t>The user renames a folder on a SharePoint or OneDrive for Business site.</t>
  </si>
  <si>
    <t>Removed geo location admin</t>
  </si>
  <si>
    <t>GeoAdminDeleted</t>
  </si>
  <si>
    <t>A SharePoint or global administrator removed a user as a geo admin of a location.</t>
  </si>
  <si>
    <t>FolderRestored</t>
  </si>
  <si>
    <t>The user restores a folder from the Recycle Bin on a SharePoint or OneDrive for Business site.</t>
  </si>
  <si>
    <t>Renamed site</t>
  </si>
  <si>
    <t>SiteRenamed</t>
  </si>
  <si>
    <t>A site administrator or owner renames a site.</t>
  </si>
  <si>
    <t>The site administrator or owner creates a group for a SharePoint or OneDrive for Business site, or performs a task that results in a group being created. For example, the first time a user creates a link to share a file, a system group is added to the user's OneDrive for Business site. This event can also be a result of a user creating a link with edit permissions to a shared file.</t>
  </si>
  <si>
    <t>Scheduled site geo move</t>
  </si>
  <si>
    <t>SiteGeoMoveScheduled</t>
  </si>
  <si>
    <t>A SharePoint or global administrator successfully schedules a SharePoint or OneDrive site geo move. The Multi-Geo capability lets an organization span multiple Microsoft datacenter geographies, which are called geos. For more information, see Multi-Geo Capabilities in OneDrive and SharePoint Online.</t>
  </si>
  <si>
    <t>The user deletes a group from a SharePoint or OneDrive for Business site.</t>
  </si>
  <si>
    <t>Set host site</t>
  </si>
  <si>
    <t>HostSiteSet</t>
  </si>
  <si>
    <t>A SharePoint or global administrator changes the designated site to host personal or OneDrive for Business sites.</t>
  </si>
  <si>
    <t>The site administrator or owner changes the settings of a group for a SharePoint or OneDrive for Business site. This can include changing the group's name, who can view or edit the group membership, and how membership requests are handled.</t>
  </si>
  <si>
    <t>Set storage quota for geo location</t>
  </si>
  <si>
    <t>GeoQuotaAllocated</t>
  </si>
  <si>
    <t>A SharePoint or global administrator configured the storage quota for a geo location in a multi-geo environment.</t>
  </si>
  <si>
    <t>LanguageAddedToTermStore</t>
  </si>
  <si>
    <t>Language added to the terminology store.</t>
  </si>
  <si>
    <t>Unjoined site from hub site</t>
  </si>
  <si>
    <t>HubSiteUnjoined</t>
  </si>
  <si>
    <t>A site owner disassociates their site from a hub site.</t>
  </si>
  <si>
    <t>LanguageRemovedFromTermStore</t>
  </si>
  <si>
    <t>Language removed from the terminology store.</t>
  </si>
  <si>
    <t>Unregistered hub site</t>
  </si>
  <si>
    <t>HubSiteUnregistered</t>
  </si>
  <si>
    <t>A SharePoint or global administrator unregisters a site as a hub site. When a hub site is unregistered, it no longer functions as a hub site.</t>
  </si>
  <si>
    <t>The site administrator or owner adds the SharePoint Workflow Task content type to the site. Global administrators can also enable work flows for the entire organization in the SharePoint admin center.</t>
  </si>
  <si>
    <t>LookAndFeelModified</t>
  </si>
  <si>
    <t>The user modifies a quick launch, gantt chart formats, or group formats;  or, the user creates, modifies, or deletes a view in Project Web App.</t>
  </si>
  <si>
    <t>User successfully establishes a sync relationship with a SharePoint or OneDrive for Business site. The sync relationship is successful because the user's computer is a member of a domain that's been added to the list of domains (called the safe recipients list) that can access document libraries in your organization. For more information, see Use SharePoint Online PowerShell to enable OneDrive sync for domains that are on the safe recipients list.</t>
  </si>
  <si>
    <t>MaxQuotaModified</t>
  </si>
  <si>
    <t>The maximum quota for a site has been modified.</t>
  </si>
  <si>
    <t>MaxResourceUsageModified</t>
  </si>
  <si>
    <t>The maximum allowable resource usage for a site has been modified.</t>
  </si>
  <si>
    <t>MySitePublicEnabledSet</t>
  </si>
  <si>
    <t>The flag enabling users to have public MySites has been set by the SharePoint administrator.</t>
  </si>
  <si>
    <t>The site administrator or owner enables RSS feeds for a SharePoint or OneDrive for Business site. Global administrators can enable RSS feeds for the entire organization in the SharePoint admin center.</t>
  </si>
  <si>
    <t>ODBNextUXSettings</t>
  </si>
  <si>
    <t>New UI for OneDrive for Business has been enabled.</t>
  </si>
  <si>
    <t>The site administrator enables Office on Demand, which lets users access the latest version of Office desktop applications. Office on Demand is enabled in the SharePoint admin center and requires an Office 365 subscription that includes full, installed Office applications.</t>
  </si>
  <si>
    <t>PageViewed</t>
  </si>
  <si>
    <t>The user views a page on a SharePoint site or OneDrive for Business site. This does not include viewing document library files from a SharePoint site or One Drive for Business site on a browser.</t>
  </si>
  <si>
    <t>The site administrator creates or changes the result source for People Searches for a SharePoint site.</t>
  </si>
  <si>
    <t>PermissionSyncSettingModified</t>
  </si>
  <si>
    <t>The user modifies the project permission sync settings in Project Web App.</t>
  </si>
  <si>
    <t>PermissionTemplateModified</t>
  </si>
  <si>
    <t>The user creates, modifies or deletes a permissions template in Project Web App.</t>
  </si>
  <si>
    <t>PortfolioDataAccessed</t>
  </si>
  <si>
    <t>The user accesses portfolio content (driver library, driver prioritization, portfolio analyses) in Project Web App.</t>
  </si>
  <si>
    <t>PortfolioDataModified</t>
  </si>
  <si>
    <t>The user creates, modifies, or deletes portfolio data (driver library, driver prioritization, portfolio analyses) in Project Web App.</t>
  </si>
  <si>
    <t>The site administrator enables document preview for a SharePoint site.</t>
  </si>
  <si>
    <t>ProjectAccessed</t>
  </si>
  <si>
    <t>The user accesses project content in Project Web App.</t>
  </si>
  <si>
    <t>ProjectCheckedIn</t>
  </si>
  <si>
    <t>The user checks in a project that they checked out from a Project Web App.</t>
  </si>
  <si>
    <t>ProjectCheckedOut</t>
  </si>
  <si>
    <t>The user checks out a project located in a Project Web App. Users can check out and make changes to projects that they have permission to open.</t>
  </si>
  <si>
    <t>ProjectCreated</t>
  </si>
  <si>
    <t>The user creates a project in Project Web App.</t>
  </si>
  <si>
    <t>ProjectDeleted</t>
  </si>
  <si>
    <t>The user deletes a project in Project Web App.</t>
  </si>
  <si>
    <t>ProjectForceCheckedIn</t>
  </si>
  <si>
    <t>The user forces a check in on a project in Project Web App.</t>
  </si>
  <si>
    <t>ProjectModified</t>
  </si>
  <si>
    <t>The user modifies a project in Project Web App.</t>
  </si>
  <si>
    <t>ProjectPublished</t>
  </si>
  <si>
    <t>The user publishes a project in Project Web App.</t>
  </si>
  <si>
    <t>ProjectWorkflowRestarted</t>
  </si>
  <si>
    <t>The user restarts a workflow in Project Web App.</t>
  </si>
  <si>
    <t>PWASettingsAccessed</t>
  </si>
  <si>
    <t>The user access the Project Web App settings via CSOM.</t>
  </si>
  <si>
    <t>PWASettingsModified</t>
  </si>
  <si>
    <t>The user modifies the a Project Web App configuration.</t>
  </si>
  <si>
    <t>QueueJobStateModified</t>
  </si>
  <si>
    <t>The user cancels or restarts a queue job in Project Web App.</t>
  </si>
  <si>
    <t>QuotaWarningEnabledModified</t>
  </si>
  <si>
    <t>Storage quota warning modified.</t>
  </si>
  <si>
    <t>RenderingEnabled</t>
  </si>
  <si>
    <t>Browser-enabled form templates will be rendered by InfoPath forms services.</t>
  </si>
  <si>
    <t>ReportingAccessed</t>
  </si>
  <si>
    <t>The user accessed the reporting endpoint in Project Web App.</t>
  </si>
  <si>
    <t>ReportingSettingModified</t>
  </si>
  <si>
    <t>The user modifies the reporting configuration in Project Web App.</t>
  </si>
  <si>
    <t>ResourceAccessed</t>
  </si>
  <si>
    <t>The user accesses an enterprise resource content in Project Web App.</t>
  </si>
  <si>
    <t>ResourceCheckedIn</t>
  </si>
  <si>
    <t>The user checks in an enterprise resource that they checked out from Project Web App.</t>
  </si>
  <si>
    <t>ResourceCheckedOut</t>
  </si>
  <si>
    <t>The user checks out an enterprise resource located in Project Web App.</t>
  </si>
  <si>
    <t>ResourceCreated</t>
  </si>
  <si>
    <t>The user creates an enterprise resource in Project Web App.</t>
  </si>
  <si>
    <t>ResourceDeleted</t>
  </si>
  <si>
    <t>The user deletes an enterprise resource in Project Web App.</t>
  </si>
  <si>
    <t>ResourceForceCheckedIn</t>
  </si>
  <si>
    <t>The user forces a checkin of an enterprise resource in Project Web App.</t>
  </si>
  <si>
    <t>ResourceModified</t>
  </si>
  <si>
    <t>The user modifies an enterprise resource in Project Web App.</t>
  </si>
  <si>
    <t>ResourcePlanCheckedInOrOut</t>
  </si>
  <si>
    <t>The user checks in or out a resource plan in Project Web App.</t>
  </si>
  <si>
    <t>ResourcePlanModified</t>
  </si>
  <si>
    <t>The user modifies a resource plan in Project Web App.</t>
  </si>
  <si>
    <t>ResourcePlanPublished</t>
  </si>
  <si>
    <t>The user publishes a resource plan in Project Web App.</t>
  </si>
  <si>
    <t>ResourceRedacted</t>
  </si>
  <si>
    <t>The user redacts an enterprise resource removing all personal information in Project Web App.</t>
  </si>
  <si>
    <t>ResourceWarningEnabledModified</t>
  </si>
  <si>
    <t>Resource quota warning modified.</t>
  </si>
  <si>
    <t>SSOGroupCredentialsSet</t>
  </si>
  <si>
    <t>Group credentials set in Secure store service.</t>
  </si>
  <si>
    <t>SSOUserCredentialsSet</t>
  </si>
  <si>
    <t>The user credentials set in Secure store service.</t>
  </si>
  <si>
    <t>SearchCenterUrlSet</t>
  </si>
  <si>
    <t>Search center URL set.</t>
  </si>
  <si>
    <t>SecondaryMySiteOwnerSet</t>
  </si>
  <si>
    <t>A user has added a secondary owner to their MySite.</t>
  </si>
  <si>
    <t>SecurityCategoryModified</t>
  </si>
  <si>
    <t>A user creates, modifies or deletes a security category in Project Web App.</t>
  </si>
  <si>
    <t>SecurityGroupModified</t>
  </si>
  <si>
    <t>A user creates, modifies or deletes a security group in Project Web App.</t>
  </si>
  <si>
    <t>The global administrator creates a new Send To connection on the Records management page in the SharePoint admin center. A Send To connection specifies settings for a document repository or a records center. When you create a Send To connection, a Content Organizer can submit documents to the specified location.</t>
  </si>
  <si>
    <t>The global administrator deletes a Send To connection on the Records management page in the SharePoint admin center.</t>
  </si>
  <si>
    <t>SharedLinkCreated</t>
  </si>
  <si>
    <t>A user creates a link to a shared file in SharePoint or OneDrive for Business. This link can be sent to other people to give them access to the file. A user can create two types of links: a link that allows a user to view and edit the shared file, or a link that allows the user to just view the file.</t>
  </si>
  <si>
    <t>SharedLinkDisabled</t>
  </si>
  <si>
    <t>A user disables (permanently) a link that was created to share a file.</t>
  </si>
  <si>
    <t>SharingInvitationAccepted*</t>
  </si>
  <si>
    <t>A user accepts an invitation to share a file or folder. This event is logged when a user shares a file with other users.</t>
  </si>
  <si>
    <t>A user unshares a file or folder that was previously shared with other users. This event is logged when a user stops sharing a file with other users.</t>
  </si>
  <si>
    <t>A user shares a file or folder located in SharePoint or OneDrive for Business with another user inside their organization.</t>
  </si>
  <si>
    <t>A user requests to be added as a site collection administrator for a SharePoint site collection. Site collection administrators have full control permissions for the site collection and all subsites.</t>
  </si>
  <si>
    <t>SiteCollectionAdminAdded*</t>
  </si>
  <si>
    <t>A site collection administrator or owner adds a person as a site collection administrator for a SharePoint or OneDrive for Business site. Site collection administrators have full control permissions for the site collection and all subsites.</t>
  </si>
  <si>
    <t>A global administrator creates a new site collection in your SharePoint organization.</t>
  </si>
  <si>
    <t>A site administrator or owner renames a SharePoint or OneDrive for Business site</t>
  </si>
  <si>
    <t>StatusReportModified</t>
  </si>
  <si>
    <t>A user creates, modifies or deletes a status report in Project Web App.</t>
  </si>
  <si>
    <t>SyncGetChanges</t>
  </si>
  <si>
    <t>A user clicks Sync in the action tray on in SharePoint or OneDrive for Business to synchronize any changes to file in a document library to their computer.</t>
  </si>
  <si>
    <t>TaskStatusAccessed</t>
  </si>
  <si>
    <t>A user accesses the status of one or more tasks in Project Web App.</t>
  </si>
  <si>
    <t>TaskStatusApproved</t>
  </si>
  <si>
    <t>A user approves a status update of one or more tasks in Project Web App.</t>
  </si>
  <si>
    <t>TaskStatusRejected</t>
  </si>
  <si>
    <t>A user rejects a status update of one or more tasks in Project Web App.</t>
  </si>
  <si>
    <t>TaskStatusSaved</t>
  </si>
  <si>
    <t>A user saves a status update of one or more tasks in Project Web App.</t>
  </si>
  <si>
    <t>TaskStatusSubmitted</t>
  </si>
  <si>
    <t>A user submits a status update of one or more tasks in Project Web App.</t>
  </si>
  <si>
    <t>TimesheetAccessed</t>
  </si>
  <si>
    <t>A user accesses a timesheet in Project Web App.</t>
  </si>
  <si>
    <t>TimesheetApproved</t>
  </si>
  <si>
    <t>A user approves timesheet in Project Web App.</t>
  </si>
  <si>
    <t>TimesheetRejected</t>
  </si>
  <si>
    <t>A user rejects a timesheet in Project Web App.</t>
  </si>
  <si>
    <t>TimesheetSaved</t>
  </si>
  <si>
    <t>A user saves a timesheet in Project Web App.</t>
  </si>
  <si>
    <t>TimesheetSubmitted</t>
  </si>
  <si>
    <t>A user submits a status timesheet in Project Web App.</t>
  </si>
  <si>
    <t>User tries to establish a sync relationship with a SharePoint or OneDrive for Business site from a computer that isn't a member of your organization's domain or is a member of a domain that hasn't been added to the list of domains (called the safe recipients list) that can access document libraries in your organization. The sync relationship is not allowed, and the user's computer is blocked from syncing, downloading, or uploading files on a document library. For information about this feature, see Use Windows PowerShell cmdlets to enable OneDrive sync for domains that are on the safe recipients list.</t>
  </si>
  <si>
    <t>UpdateSSOApplication</t>
  </si>
  <si>
    <t>Target application updated in Secure store service.</t>
  </si>
  <si>
    <t>UserAddedToGroup</t>
  </si>
  <si>
    <t>A site administrator or owner adds a person to a group on a SharePoint or OneDrive for Business site. Adding a person to a group grants the user the permissions that were assigned to the group.</t>
  </si>
  <si>
    <t>UserRemovedFromGroup</t>
  </si>
  <si>
    <t>A site administrator or owner removes a person from a group on a SharePoint or OneDrive for Business site. After the person is removed, they no longer are granted the permissions that were assigned to the group.</t>
  </si>
  <si>
    <t>WorkflowModified</t>
  </si>
  <si>
    <t>A user creates, modifies, or deletes an Enterprise Project Type or Workflow phases or stages in Project Web App.</t>
  </si>
  <si>
    <t>SharePoint file operations</t>
  </si>
  <si>
    <t>The file-related SharePoint events listed in the "File and folder activities" section in Search the audit log in the compliance center use this schema.</t>
  </si>
  <si>
    <t>SHAREPOINT FILE OPERATIONS</t>
  </si>
  <si>
    <t>The URL of the site where the file or folder accessed by the user is located.</t>
  </si>
  <si>
    <r>
      <t>The URL of the folder that contains the file accessed by the user. The combination of the values for the </t>
    </r>
    <r>
      <rPr>
        <i/>
        <sz val="11"/>
        <color theme="1"/>
        <rFont val="Segoe UI"/>
        <family val="2"/>
      </rPr>
      <t>SiteURL</t>
    </r>
    <r>
      <rPr>
        <sz val="11"/>
        <color theme="1"/>
        <rFont val="Segoe UI"/>
        <family val="2"/>
      </rPr>
      <t xml:space="preserve">, </t>
    </r>
    <r>
      <rPr>
        <i/>
        <sz val="11"/>
        <color theme="1"/>
        <rFont val="Segoe UI"/>
        <family val="2"/>
      </rPr>
      <t>SourceRelativeURL</t>
    </r>
    <r>
      <rPr>
        <sz val="11"/>
        <color theme="1"/>
        <rFont val="Segoe UI"/>
        <family val="2"/>
      </rPr>
      <t xml:space="preserve">, and </t>
    </r>
    <r>
      <rPr>
        <i/>
        <sz val="11"/>
        <color theme="1"/>
        <rFont val="Segoe UI"/>
        <family val="2"/>
      </rPr>
      <t>SourceFileName</t>
    </r>
    <r>
      <rPr>
        <sz val="11"/>
        <color theme="1"/>
        <rFont val="Segoe UI"/>
        <family val="2"/>
      </rPr>
      <t> parameters is the same as the value for the ObjectID property, which is the full path name for the file accessed by the user.</t>
    </r>
  </si>
  <si>
    <r>
      <t xml:space="preserve">The URL of the destination folder where a file is copied or moved. The combination of the values for </t>
    </r>
    <r>
      <rPr>
        <i/>
        <sz val="11"/>
        <color theme="1"/>
        <rFont val="Segoe UI"/>
        <family val="2"/>
      </rPr>
      <t>SiteURL</t>
    </r>
    <r>
      <rPr>
        <sz val="11"/>
        <color theme="1"/>
        <rFont val="Segoe UI"/>
        <family val="2"/>
      </rPr>
      <t xml:space="preserve">, </t>
    </r>
    <r>
      <rPr>
        <i/>
        <sz val="11"/>
        <color theme="1"/>
        <rFont val="Segoe UI"/>
        <family val="2"/>
      </rPr>
      <t>DestinationRelativeURL</t>
    </r>
    <r>
      <rPr>
        <sz val="11"/>
        <color theme="1"/>
        <rFont val="Segoe UI"/>
        <family val="2"/>
      </rPr>
      <t xml:space="preserve">, and </t>
    </r>
    <r>
      <rPr>
        <i/>
        <sz val="11"/>
        <color theme="1"/>
        <rFont val="Segoe UI"/>
        <family val="2"/>
      </rPr>
      <t>DestinationFileName</t>
    </r>
    <r>
      <rPr>
        <sz val="11"/>
        <color theme="1"/>
        <rFont val="Segoe UI"/>
        <family val="2"/>
      </rPr>
      <t> parameters is the same as the value for the ObjectID property, which is the full path name for the file that was copied. This property is displayed only for FileCopied and FileMoved events.</t>
    </r>
  </si>
  <si>
    <t>The name of the file that is copied or moved. This property is displayed only for FileCopied and FileMoved events.</t>
  </si>
  <si>
    <t>The file extension of a file that is copied or moved. This property is displayed only for FileCopied and FileMoved events.</t>
  </si>
  <si>
    <t>The user that a resource was shared with.</t>
  </si>
  <si>
    <r>
      <t>The type of sharing permissions that were assigned to the user that the resource was shared with. This user is identified by the </t>
    </r>
    <r>
      <rPr>
        <i/>
        <sz val="11"/>
        <color theme="1"/>
        <rFont val="Segoe UI"/>
        <family val="2"/>
      </rPr>
      <t>UserSharedWith</t>
    </r>
    <r>
      <rPr>
        <sz val="11"/>
        <color theme="1"/>
        <rFont val="Segoe UI"/>
        <family val="2"/>
      </rPr>
      <t> parameter.</t>
    </r>
  </si>
  <si>
    <t>SourceLabel</t>
  </si>
  <si>
    <t>The original label of the file before it's changed by a user action.</t>
  </si>
  <si>
    <t>DestinationLabel</t>
  </si>
  <si>
    <t>The final label of the file after it's changed by a user action.</t>
  </si>
  <si>
    <t>SensitivityLabelOwnerEmail</t>
  </si>
  <si>
    <t>The email address of the owner of the sensitivity label.</t>
  </si>
  <si>
    <t>SensitivityLabelId</t>
  </si>
  <si>
    <t>The current sensitivity label ID of the file.</t>
  </si>
  <si>
    <t>SharePoint list operations</t>
  </si>
  <si>
    <t>The SharePoint lists and list item related events listed in the "SharePoint list activities" section in Search the audit log in the compliance center use this schema.</t>
  </si>
  <si>
    <t>SHAREPOINT LIST OPERATIONS</t>
  </si>
  <si>
    <t>ListTitle</t>
  </si>
  <si>
    <t>The title of the SharePoint list.</t>
  </si>
  <si>
    <t>ListName</t>
  </si>
  <si>
    <t>The name of the SharePoint list.</t>
  </si>
  <si>
    <t>ListUrl</t>
  </si>
  <si>
    <t>The URL of the list relative to the containing website.</t>
  </si>
  <si>
    <t>ListBaseType</t>
  </si>
  <si>
    <t>Specifies the base type for a list.</t>
  </si>
  <si>
    <t>ListBaseTemplateType</t>
  </si>
  <si>
    <t>The list definition type on which the list is based.</t>
  </si>
  <si>
    <t>IsHiddenList</t>
  </si>
  <si>
    <r>
      <t>This value is set to </t>
    </r>
    <r>
      <rPr>
        <sz val="11"/>
        <color theme="1"/>
        <rFont val="Consolas"/>
        <family val="3"/>
      </rPr>
      <t>True</t>
    </r>
    <r>
      <rPr>
        <sz val="11"/>
        <color theme="1"/>
        <rFont val="Segoe UI"/>
        <family val="2"/>
      </rPr>
      <t> if the SharePoint list is hidden.</t>
    </r>
  </si>
  <si>
    <t>IsDocLib</t>
  </si>
  <si>
    <r>
      <t>This value is set to </t>
    </r>
    <r>
      <rPr>
        <sz val="11"/>
        <color theme="1"/>
        <rFont val="Consolas"/>
        <family val="3"/>
      </rPr>
      <t>True</t>
    </r>
    <r>
      <rPr>
        <sz val="11"/>
        <color theme="1"/>
        <rFont val="Segoe UI"/>
        <family val="2"/>
      </rPr>
      <t> if the SharePoint list is of the type Document Library.</t>
    </r>
  </si>
  <si>
    <t>SharePoint Sharing schema</t>
  </si>
  <si>
    <t>The file share-related SharePoint events. They are different from file- and folder-related events in that a user is taking an action that has some effect on another user. For information about the SharePoint Sharing schema, see Use sharing auditing in the audit log.</t>
  </si>
  <si>
    <t>SHAREPOINT SHARING SCHEMA</t>
  </si>
  <si>
    <t>TargetUserOrGroupName</t>
  </si>
  <si>
    <t>Stores the UPN or name of the target user or group that a resource was shared with.</t>
  </si>
  <si>
    <t>TargetUserOrGroupType</t>
  </si>
  <si>
    <t>Identifies whether the target user or group is a Member, Guest, Group, or Partner.</t>
  </si>
  <si>
    <t>EventData</t>
  </si>
  <si>
    <t>XML code</t>
  </si>
  <si>
    <t>Conveys follow-up information about the sharing action that has occurred, such as adding a user to a group or granting edit permissions.</t>
  </si>
  <si>
    <r>
      <t xml:space="preserve">The URL of the folder that contains the file accessed by the user. The combination of the values for the </t>
    </r>
    <r>
      <rPr>
        <i/>
        <sz val="11"/>
        <color theme="1"/>
        <rFont val="Segoe UI"/>
        <family val="2"/>
      </rPr>
      <t>SiteURL</t>
    </r>
    <r>
      <rPr>
        <sz val="11"/>
        <color theme="1"/>
        <rFont val="Segoe UI"/>
        <family val="2"/>
      </rPr>
      <t xml:space="preserve">, </t>
    </r>
    <r>
      <rPr>
        <i/>
        <sz val="11"/>
        <color theme="1"/>
        <rFont val="Segoe UI"/>
        <family val="2"/>
      </rPr>
      <t>SourceRelativeURL</t>
    </r>
    <r>
      <rPr>
        <sz val="11"/>
        <color theme="1"/>
        <rFont val="Segoe UI"/>
        <family val="2"/>
      </rPr>
      <t xml:space="preserve">, and </t>
    </r>
    <r>
      <rPr>
        <i/>
        <sz val="11"/>
        <color theme="1"/>
        <rFont val="Segoe UI"/>
        <family val="2"/>
      </rPr>
      <t>SourceFileName</t>
    </r>
    <r>
      <rPr>
        <sz val="11"/>
        <color theme="1"/>
        <rFont val="Segoe UI"/>
        <family val="2"/>
      </rPr>
      <t> parameters is the same as the value for the ObjectID property, which is the full path name for the file accessed by the user.</t>
    </r>
  </si>
  <si>
    <t>UniqueSharingId</t>
  </si>
  <si>
    <t>The unique sharing ID associated with the sharing operation.</t>
  </si>
  <si>
    <t>SharePoint schema</t>
  </si>
  <si>
    <t>The SharePoint events listed in Search the audit log in the compliance center (excluding the file and folder events) use this schema.</t>
  </si>
  <si>
    <t>SHAREPOINT SCHEMA</t>
  </si>
  <si>
    <t>CustomEvent</t>
  </si>
  <si>
    <t>Optional string for custom events.</t>
  </si>
  <si>
    <t>Optional payload for custom events.</t>
  </si>
  <si>
    <t>Collection(ModifiedProperty)</t>
  </si>
  <si>
    <t>The property is included for admin events such as adding a user as a member of a site or a site collection admin group. The property includes the name of the property that was modified (for example, the Site Admin group), the new value of the modified property (such the user who was added as a site admin), and the previous value of the modified object.</t>
  </si>
  <si>
    <t>Microsoft 365 Compliance audit log activities via O365 Management API - Part 2 - Microsoft Tech Community</t>
  </si>
  <si>
    <t>DLP log event schema reference</t>
  </si>
  <si>
    <t>Schema parameter</t>
  </si>
  <si>
    <t>Potential Values</t>
  </si>
  <si>
    <t>DLP-Specific Base Schema</t>
  </si>
  <si>
    <t>The operation type indicated by the record.</t>
  </si>
  <si>
    <t>11 = ComplianceDLPSharePoint</t>
  </si>
  <si>
    <t>For a complete updated list and full description of the Log RecordType, please refer to this article. Here we are only listing the relevant DLP Record types.</t>
  </si>
  <si>
    <t>13 = ComplianceDLPExchange</t>
  </si>
  <si>
    <t>33 = ComplianceDLPSharePointClassification</t>
  </si>
  <si>
    <t>63 = DLPEndpoint</t>
  </si>
  <si>
    <t>99 = OnPremisesFileShareScannerDlp</t>
  </si>
  <si>
    <t>100 = OnPremisesSharePointScannerDlp</t>
  </si>
  <si>
    <t>The operation type for the audit log (Referenced here as discussed above).</t>
  </si>
  <si>
    <t>DlpRuleMatch</t>
  </si>
  <si>
    <r>
      <t>DlpRuleMatch</t>
    </r>
    <r>
      <rPr>
        <sz val="12"/>
        <color rgb="FF000000"/>
        <rFont val="Lato"/>
        <family val="2"/>
      </rPr>
      <t> - This indicates a DLP rule was matched. These events exist in both Exchange and SharePoint Online and OneDrive for Business.</t>
    </r>
  </si>
  <si>
    <t>DlpRuleUndo</t>
  </si>
  <si>
    <r>
      <t>For </t>
    </r>
    <r>
      <rPr>
        <b/>
        <i/>
        <sz val="12"/>
        <color rgb="FF000000"/>
        <rFont val="Lato"/>
        <family val="2"/>
      </rPr>
      <t>Exchange</t>
    </r>
    <r>
      <rPr>
        <sz val="12"/>
        <color rgb="FF000000"/>
        <rFont val="Lato"/>
        <family val="2"/>
      </rPr>
      <t> it includes false positive and override information.</t>
    </r>
  </si>
  <si>
    <t>DlpInfo</t>
  </si>
  <si>
    <r>
      <t>For </t>
    </r>
    <r>
      <rPr>
        <b/>
        <i/>
        <sz val="12"/>
        <color rgb="FF000000"/>
        <rFont val="Lato"/>
        <family val="2"/>
      </rPr>
      <t>SharePoint</t>
    </r>
    <r>
      <rPr>
        <sz val="12"/>
        <color rgb="FF000000"/>
        <rFont val="Lato"/>
        <family val="2"/>
      </rPr>
      <t> Online and OneDrive for Business, false positive and overrides generate separate events.</t>
    </r>
  </si>
  <si>
    <r>
      <t>DlpRuleUndo</t>
    </r>
    <r>
      <rPr>
        <sz val="12"/>
        <color rgb="FF000000"/>
        <rFont val="Lato"/>
        <family val="2"/>
      </rPr>
      <t> - These only exist in SharePoint Online and OneDrive for Business. These events indicate a previously applied policy action has been "undone" – either because of false positive/override designation by user, or because the document is no longer subject to policy (either due to policy change or change to content in doc).</t>
    </r>
  </si>
  <si>
    <r>
      <t>DlpInfo</t>
    </r>
    <r>
      <rPr>
        <sz val="12"/>
        <color rgb="FF000000"/>
        <rFont val="Lato"/>
        <family val="2"/>
      </rPr>
      <t> - These only exist in SharePoint Online and OneDrive for Business. These events indicate a false positive designation but no action was "undone."</t>
    </r>
  </si>
  <si>
    <t>IncidentId</t>
  </si>
  <si>
    <t>The DLP incident unique ID.</t>
  </si>
  <si>
    <t>String of text</t>
  </si>
  <si>
    <t>DLP-Specific Extended Schema</t>
  </si>
  <si>
    <t>PolicyId</t>
  </si>
  <si>
    <t>The GUID of the DLP policy for this event.</t>
  </si>
  <si>
    <t>DLP Policy GUID</t>
  </si>
  <si>
    <t>PolicyName</t>
  </si>
  <si>
    <t>The friendly name of the DLP policy for this event.</t>
  </si>
  <si>
    <t>DLP Policy name (string)</t>
  </si>
  <si>
    <t>RuleId</t>
  </si>
  <si>
    <t>The GUID of the DLP rule for this event.</t>
  </si>
  <si>
    <t>DLP Rule GUID</t>
  </si>
  <si>
    <t>RuleName</t>
  </si>
  <si>
    <t>The friendly name of the DLP rule for this event.</t>
  </si>
  <si>
    <t>DLP Rule name (string)</t>
  </si>
  <si>
    <t>Actions</t>
  </si>
  <si>
    <t>A list of actions taken because of a DLP RuleMatch event.</t>
  </si>
  <si>
    <t>Examples only:</t>
  </si>
  <si>
    <t>The DLP policy actions depend on many variables such as workload in scope (EXO, SPO, etc.) and conditions selected. Here, we listed a few DLP policy action examples for the purpose of the article.</t>
  </si>
  <si>
    <t>ExSetHeader</t>
  </si>
  <si>
    <t>ExModifySubject</t>
  </si>
  <si>
    <t>ApplyContentMarking</t>
  </si>
  <si>
    <t>Encrypt</t>
  </si>
  <si>
    <t>BlockAccess</t>
  </si>
  <si>
    <t>NotifyUser</t>
  </si>
  <si>
    <t>Severity</t>
  </si>
  <si>
    <t>The severity of the rule match.</t>
  </si>
  <si>
    <t>Low</t>
  </si>
  <si>
    <t>Medium</t>
  </si>
  <si>
    <t>High</t>
  </si>
  <si>
    <r>
      <t>DLP-Specific Extended SENSITIVE Schema (the </t>
    </r>
    <r>
      <rPr>
        <b/>
        <i/>
        <sz val="12"/>
        <color rgb="FF000000"/>
        <rFont val="Lato"/>
        <family val="2"/>
      </rPr>
      <t>SensitiveInformationDetections</t>
    </r>
    <r>
      <rPr>
        <b/>
        <sz val="12"/>
        <color rgb="FF000000"/>
        <rFont val="Lato"/>
        <family val="2"/>
      </rPr>
      <t> section of the log)</t>
    </r>
  </si>
  <si>
    <t>DetectedValues</t>
  </si>
  <si>
    <t>An array of sensitive information that was detected.</t>
  </si>
  <si>
    <t>DLP sensitive data is only available in the activity feed API to users that have been granted "Read DLP sensitive data" permissions.</t>
  </si>
  <si>
    <t>Example from our tenant API (Teams DLP event):</t>
  </si>
  <si>
    <t>ResultsTruncated</t>
  </si>
  <si>
    <t>Indicates if the logs were truncated due to large number of results.</t>
  </si>
  <si>
    <t>See example above</t>
  </si>
  <si>
    <r>
      <t>DLP-Specific Extended SENSITIVE Schema (the </t>
    </r>
    <r>
      <rPr>
        <b/>
        <i/>
        <sz val="12"/>
        <color rgb="FF000000"/>
        <rFont val="Lato"/>
        <family val="2"/>
      </rPr>
      <t>ExceptionInfo</t>
    </r>
    <r>
      <rPr>
        <b/>
        <sz val="12"/>
        <color rgb="FF000000"/>
        <rFont val="Lato"/>
        <family val="2"/>
      </rPr>
      <t> section of the log)</t>
    </r>
  </si>
  <si>
    <t>Reason</t>
  </si>
  <si>
    <r>
      <t xml:space="preserve">For a </t>
    </r>
    <r>
      <rPr>
        <i/>
        <sz val="12"/>
        <color rgb="FF000000"/>
        <rFont val="Lato"/>
        <family val="2"/>
      </rPr>
      <t xml:space="preserve">DLPRuleUndo </t>
    </r>
    <r>
      <rPr>
        <sz val="12"/>
        <color rgb="FF000000"/>
        <rFont val="Lato"/>
        <family val="2"/>
      </rPr>
      <t>event, which indicates why the rule no longer applies.</t>
    </r>
  </si>
  <si>
    <t>Override</t>
  </si>
  <si>
    <t>Document Change</t>
  </si>
  <si>
    <t>Policy Change</t>
  </si>
  <si>
    <t>Justification</t>
  </si>
  <si>
    <t>If the user chose to override policy, any user-specified justification is captured here.</t>
  </si>
  <si>
    <t>Rules</t>
  </si>
  <si>
    <t>A collection of GUIDs for each rule that was designated as a false positive or override, or for which an action was undone.</t>
  </si>
  <si>
    <t>DLP Rule GUID(s)</t>
  </si>
  <si>
    <t>MIP/DLP in Office 365 Management API</t>
  </si>
  <si>
    <t>So before knowing how to retrieve MIP and DLP logs via Office 365 Management API queries, we need to know first, where to look for them.</t>
  </si>
  <si>
    <t>Below is a summary of each of the Office 365 Management API content blobs and what operations they contain. Please use this as a reference whenever you are performing a log search for a specific activity event for MIP and/or DLP.</t>
  </si>
  <si>
    <t>Content Blob</t>
  </si>
  <si>
    <t>Audit.AzureActiveDirectory</t>
  </si>
  <si>
    <t>UserLoggedIn</t>
  </si>
  <si>
    <t>Very useful in general for any investigation or reporting purposes.</t>
  </si>
  <si>
    <t>Audit.Exchange</t>
  </si>
  <si>
    <t>DLPRuleMatch</t>
  </si>
  <si>
    <t>AutoSensitivityLabelRuleMatch</t>
  </si>
  <si>
    <t>Audit.SharePoint</t>
  </si>
  <si>
    <t>FileSensitivityLabelChanged is applicable to a document using:</t>
  </si>
  <si>
    <t>DLPRuleUndo</t>
  </si>
  <si>
    <t>Office on the Web</t>
  </si>
  <si>
    <t>FileSensitivityLabelChanged</t>
  </si>
  <si>
    <t>Audit.General</t>
  </si>
  <si>
    <t>SensitivityLabelApplied</t>
  </si>
  <si>
    <t>SensitivityLabelApplied, SensitivityLabelChanged, SensitivityLabelRemoved are applicable to:</t>
  </si>
  <si>
    <t>SensitivityLabelUpdated</t>
  </si>
  <si>
    <t>SPO/Teams sites</t>
  </si>
  <si>
    <r>
      <t>Emails and files activities from Microsoft 365 Apps </t>
    </r>
    <r>
      <rPr>
        <b/>
        <sz val="12"/>
        <color rgb="FF000000"/>
        <rFont val="Lato"/>
        <family val="2"/>
      </rPr>
      <t>Only</t>
    </r>
  </si>
  <si>
    <t>SensitivityLabelRemoved</t>
  </si>
  <si>
    <t>SensitivityLabelUpdated is applicable to a document using:</t>
  </si>
  <si>
    <t>SensitivityLabeledFileOpened</t>
  </si>
  <si>
    <t>Microsoft 365 Apps.</t>
  </si>
  <si>
    <t>SensitivityLabeledFileApplied</t>
  </si>
  <si>
    <t>SensitivityLabeledFileChanged is applicable to a document using:</t>
  </si>
  <si>
    <t>SensitivityLabeledFileRenamed</t>
  </si>
  <si>
    <t>SensitivityLabeledFileRemoved</t>
  </si>
  <si>
    <t>Auto-labelling policy.</t>
  </si>
  <si>
    <t>SensitivityLabeledFileRemoved is applicable to a document using:</t>
  </si>
  <si>
    <t>Microsoft 365 Apps</t>
  </si>
  <si>
    <t>Auto-labelling Policy</t>
  </si>
  <si>
    <t>Unlock-SensitivityLabelEncryptedFile</t>
  </si>
  <si>
    <t>SensitivityLabeledFileOpened is applicable to a document using:</t>
  </si>
  <si>
    <t>DLP.All</t>
  </si>
  <si>
    <t>DLP events may include sensitive data (if configured)</t>
  </si>
  <si>
    <t>Audit log contents</t>
  </si>
  <si>
    <t>Auditing reports in the Exchange admin center in Exchange Online | Microsoft Docs</t>
  </si>
  <si>
    <t>Exchange Admin schema</t>
  </si>
  <si>
    <t>Each audit log entry contains the information described in the following table. The audit log contains one or more audit log entries.</t>
  </si>
  <si>
    <t>Monitoring, reporting, and message tracing in Exchange Online | Microsoft Docs</t>
  </si>
  <si>
    <t>EXCHANGE ADMIN SCHEMA</t>
  </si>
  <si>
    <t>PowerShell reporting cmdlets:</t>
  </si>
  <si>
    <t>AUDIT LOG CONTENTS</t>
  </si>
  <si>
    <t>Mailbox actions for user mailboxes and shared mailboxes</t>
  </si>
  <si>
    <t>Mandatory</t>
  </si>
  <si>
    <t>Field</t>
  </si>
  <si>
    <t>The following table describes the mailbox actions that are available in mailbox audit logging for user mailboxes and shared mailboxes.</t>
  </si>
  <si>
    <t>ModifiedObjectResolvedName</t>
  </si>
  <si>
    <t>This is the user friendly name of the object that was modified by the cmdlet. This is logged only if the cmdlet modifies the object.</t>
  </si>
  <si>
    <t>Report</t>
  </si>
  <si>
    <t>Topic</t>
  </si>
  <si>
    <t>The following table summarizes the values of AuditLogRecordType that are relevant for Microsoft Defender for Office 365 events:</t>
  </si>
  <si>
    <t>RunspaceId</t>
  </si>
  <si>
    <t>This field is used internally.</t>
  </si>
  <si>
    <t>A check mark (      ) indicates the mailbox action can be logged for the logon type (not all actions are available for all logon types).</t>
  </si>
  <si>
    <t>An asterisk ( * ) after the check mark indicates the mailbox action is logged by default for the logon type.</t>
  </si>
  <si>
    <t>Remember, an admin with Full Access permission to a mailbox is considered a delegate.</t>
  </si>
  <si>
    <t>Microsoft 365 Defender: Advanced Hunting Tables (G5 Visibility required for M365 Defender)</t>
  </si>
  <si>
    <t>The name and value for all parameters that were used with the cmdlet that is identified in the Operations property.</t>
  </si>
  <si>
    <t>Top senders and recipients</t>
  </si>
  <si>
    <t>Get-MailTrafficTopReport</t>
  </si>
  <si>
    <t>ObjectModified</t>
  </si>
  <si>
    <r>
      <t>This field contains the object that was modified by the cmdlet specified in the </t>
    </r>
    <r>
      <rPr>
        <sz val="10"/>
        <color theme="1"/>
        <rFont val="Consolas"/>
        <family val="3"/>
      </rPr>
      <t>CmdletName</t>
    </r>
    <r>
      <rPr>
        <sz val="10"/>
        <color theme="1"/>
        <rFont val="Segoe UI"/>
        <family val="2"/>
      </rPr>
      <t> field.</t>
    </r>
  </si>
  <si>
    <t>MAILBOX ACTIONS FOR USER MAILBOXES AND SHARED MAILBOXES</t>
  </si>
  <si>
    <t xml:space="preserve">Additional visibility into various domains including Identity, email, device, and alerts. </t>
  </si>
  <si>
    <t>The property is included for admin events. The property includes the name of the property that was modified, the new value of the modified property, and the previous value of the modified object.</t>
  </si>
  <si>
    <t>CmdletName</t>
  </si>
  <si>
    <r>
      <t>This field contains the name of the cmdlet that was run by the user in the </t>
    </r>
    <r>
      <rPr>
        <sz val="10"/>
        <color theme="1"/>
        <rFont val="Consolas"/>
        <family val="3"/>
      </rPr>
      <t>Caller</t>
    </r>
    <r>
      <rPr>
        <sz val="10"/>
        <color theme="1"/>
        <rFont val="Segoe UI"/>
        <family val="2"/>
      </rPr>
      <t> field.</t>
    </r>
  </si>
  <si>
    <t>Mailbox action</t>
  </si>
  <si>
    <t>Delegate</t>
  </si>
  <si>
    <t>Learn the schema tables</t>
  </si>
  <si>
    <t>Specifies whether the cmdlet was run by a user in your organization, by Microsoft datacenter personnel or a datacenter service account, or by a delegated administrator. The value False indicates that the cmdlet was run by someone in your organization. The value True indicates that the cmdlet was run by datacenter personnel, a datacenter service account, or a delegated administrator.</t>
  </si>
  <si>
    <t>Get-MailTrafficSummaryReport</t>
  </si>
  <si>
    <t>CmdletParameters</t>
  </si>
  <si>
    <r>
      <t xml:space="preserve">This field contains the parameters that were specified when the cmdlet in the </t>
    </r>
    <r>
      <rPr>
        <sz val="10"/>
        <color theme="1"/>
        <rFont val="Consolas"/>
        <family val="3"/>
      </rPr>
      <t xml:space="preserve">CmdletName </t>
    </r>
    <r>
      <rPr>
        <sz val="10"/>
        <color theme="1"/>
        <rFont val="Segoe UI"/>
        <family val="2"/>
      </rPr>
      <t>field was run. Also stored in this field, but not visible in the default output, is the value specified with the parameter, if any.</t>
    </r>
  </si>
  <si>
    <t>AddFolderPermissions</t>
  </si>
  <si>
    <t>Although this value is accepted as a mailbox action, it's already included in the UpdateFolderPermissions action and isn't audited separately. In other words, don't use this value.</t>
  </si>
  <si>
    <t>OriginatingServer</t>
  </si>
  <si>
    <t>The name of the server from which the cmdlet was executed.</t>
  </si>
  <si>
    <t>Top malware</t>
  </si>
  <si>
    <t>Safe Links time-of-block and block override events from Microsoft Defender for Office 365.</t>
  </si>
  <si>
    <r>
      <t>This field contains the properties that were modified on the object in the </t>
    </r>
    <r>
      <rPr>
        <sz val="10"/>
        <color theme="1"/>
        <rFont val="Consolas"/>
        <family val="3"/>
      </rPr>
      <t>ObjectModified</t>
    </r>
    <r>
      <rPr>
        <sz val="10"/>
        <color theme="1"/>
        <rFont val="Segoe UI"/>
        <family val="2"/>
      </rPr>
      <t> field. Also stored in this field, but not visible in the default output, are the old value of the property and the new value that was stored.</t>
    </r>
  </si>
  <si>
    <t>ApplyRecord</t>
  </si>
  <si>
    <t>An item is labeled as a record.</t>
  </si>
  <si>
    <t>*</t>
  </si>
  <si>
    <t>The following reference lists all the tables in the schema. Each table name links to a page describing the column names for that table. Table and column names are also listed in the security center as part of the schema representation on the advanced hunting screen.</t>
  </si>
  <si>
    <t>OrganizationName</t>
  </si>
  <si>
    <t>The name of the tenant.</t>
  </si>
  <si>
    <t>Mail traffic</t>
  </si>
  <si>
    <t>Get-MailTrafficATPReport</t>
  </si>
  <si>
    <t>Phishing and malware events for files in SharePoint Online, OneDrive for Business, and Microsoft Teams, from Microsoft Defender for Office 365.</t>
  </si>
  <si>
    <t>Caller</t>
  </si>
  <si>
    <r>
      <t>This field contains the user account of the user who ran the cmdlet in the </t>
    </r>
    <r>
      <rPr>
        <sz val="10"/>
        <color theme="1"/>
        <rFont val="Consolas"/>
        <family val="3"/>
      </rPr>
      <t>CmdletName</t>
    </r>
    <r>
      <rPr>
        <sz val="10"/>
        <color theme="1"/>
        <rFont val="Segoe UI"/>
        <family val="2"/>
      </rPr>
      <t> field.</t>
    </r>
  </si>
  <si>
    <t>Copy</t>
  </si>
  <si>
    <t>A message was copied to another folder.</t>
  </si>
  <si>
    <t>LEARN THE SCHEMA TABLES</t>
  </si>
  <si>
    <t>Automated investigation and response events, such as investigation details and relevant artifacts, from Microsoft Defender for Office 365 Plan 2.</t>
  </si>
  <si>
    <t>Create</t>
  </si>
  <si>
    <t>An item was created in the Calendar, Contacts, Notes, or Tasks folder in the mailbox (for example, a new meeting request is created). Creating, sending, or receiving a message isn't audited. Also, creating a mailbox folder is not audited.</t>
  </si>
  <si>
    <t>Table name</t>
  </si>
  <si>
    <t>Get-MailDetailATPReport</t>
  </si>
  <si>
    <t>Succeeded</t>
  </si>
  <si>
    <r>
      <t>This field specifies whether the cmdlet in the </t>
    </r>
    <r>
      <rPr>
        <sz val="10"/>
        <color theme="1"/>
        <rFont val="Consolas"/>
        <family val="3"/>
      </rPr>
      <t>CmdletName</t>
    </r>
    <r>
      <rPr>
        <sz val="10"/>
        <color theme="1"/>
        <rFont val="Segoe UI"/>
        <family val="2"/>
      </rPr>
      <t> field ran successfully. The value is either </t>
    </r>
    <r>
      <rPr>
        <sz val="10"/>
        <color theme="1"/>
        <rFont val="Consolas"/>
        <family val="3"/>
      </rPr>
      <t>True</t>
    </r>
    <r>
      <rPr>
        <sz val="10"/>
        <color theme="1"/>
        <rFont val="Segoe UI"/>
        <family val="2"/>
      </rPr>
      <t> or </t>
    </r>
    <r>
      <rPr>
        <sz val="10"/>
        <color theme="1"/>
        <rFont val="Consolas"/>
        <family val="3"/>
      </rPr>
      <t>False</t>
    </r>
    <r>
      <rPr>
        <sz val="10"/>
        <color theme="1"/>
        <rFont val="Segoe UI"/>
        <family val="2"/>
      </rPr>
      <t>.</t>
    </r>
  </si>
  <si>
    <t>FolderBind</t>
  </si>
  <si>
    <t>A mailbox folder was accessed. This action is also logged when the admin or delegate opens the mailbox.</t>
  </si>
  <si>
    <t>AlertEvidence</t>
  </si>
  <si>
    <t>Files, IP addresses, URLs, users, or devices associated with alerts</t>
  </si>
  <si>
    <t>Exchange Mailbox schema</t>
  </si>
  <si>
    <t>Get-SafeLinksAggregateReport</t>
  </si>
  <si>
    <t>Error</t>
  </si>
  <si>
    <r>
      <t>This field contains the error message generated if the cmdlet in the </t>
    </r>
    <r>
      <rPr>
        <sz val="10"/>
        <color theme="1"/>
        <rFont val="Consolas"/>
        <family val="3"/>
      </rPr>
      <t>CmdletName</t>
    </r>
    <r>
      <rPr>
        <sz val="10"/>
        <color theme="1"/>
        <rFont val="Segoe UI"/>
        <family val="2"/>
      </rPr>
      <t> field failed to complete successfully.</t>
    </r>
  </si>
  <si>
    <t>AlertInfo</t>
  </si>
  <si>
    <t>Alerts from Microsoft Defender for Endpoint, Microsoft Defender for Office 365, Microsoft Cloud App Security, and Microsoft Defender for Identity, including severity information and threat categorization</t>
  </si>
  <si>
    <t>RunDate</t>
  </si>
  <si>
    <r>
      <t>This field contains the date and time when the cmdlet in the </t>
    </r>
    <r>
      <rPr>
        <sz val="10"/>
        <color theme="1"/>
        <rFont val="Consolas"/>
        <family val="3"/>
      </rPr>
      <t>CmdletName</t>
    </r>
    <r>
      <rPr>
        <sz val="10"/>
        <color theme="1"/>
        <rFont val="Segoe UI"/>
        <family val="2"/>
      </rPr>
      <t> field was run. The date and time are stored in Coordinated Universal Time (UTC) format.</t>
    </r>
  </si>
  <si>
    <r>
      <t>Note</t>
    </r>
    <r>
      <rPr>
        <sz val="10"/>
        <color theme="1"/>
        <rFont val="Segoe UI"/>
        <family val="2"/>
      </rPr>
      <t>: Audit records for folder bind actions performed by delegates are consolidated. One audit record is generated for individual folder access within a 24-hour period.</t>
    </r>
  </si>
  <si>
    <t>CloudAppEvents</t>
  </si>
  <si>
    <t>Events involving accounts and objects in Office 365 and other cloud apps and services</t>
  </si>
  <si>
    <t>EXCHANGE MAILBOX SCHEMA</t>
  </si>
  <si>
    <t>Get-SafeLinksDetailReport</t>
  </si>
  <si>
    <r>
      <t>This field indicates the server on which the cmdlet specified in the </t>
    </r>
    <r>
      <rPr>
        <sz val="10"/>
        <color theme="1"/>
        <rFont val="Consolas"/>
        <family val="3"/>
      </rPr>
      <t>CmdletName</t>
    </r>
    <r>
      <rPr>
        <sz val="10"/>
        <color theme="1"/>
        <rFont val="Segoe UI"/>
        <family val="2"/>
      </rPr>
      <t> field was run.</t>
    </r>
  </si>
  <si>
    <t>HardDelete</t>
  </si>
  <si>
    <t>A message was purged from the Recoverable Items folder.</t>
  </si>
  <si>
    <t>DeviceEvents</t>
  </si>
  <si>
    <t>Multiple event types, including events triggered by security controls such as Windows Defender Antivirus and exploit protection</t>
  </si>
  <si>
    <t>Compromised users</t>
  </si>
  <si>
    <t>Get-CompromisedUserAggregateReport</t>
  </si>
  <si>
    <t>MailboxLogin</t>
  </si>
  <si>
    <t>The user signed into their mailbox.</t>
  </si>
  <si>
    <t>DeviceFileCertificateInfo</t>
  </si>
  <si>
    <t>Certificate information of signed files obtained from certificate verification events on endpoints</t>
  </si>
  <si>
    <t>Self.LogonType</t>
  </si>
  <si>
    <t>Indicates the type of user who accessed the mailbox and performed the operation that was logged.</t>
  </si>
  <si>
    <t>SessionId</t>
  </si>
  <si>
    <t>Note: This value is available only for E5 or E5 Compliance add-on subscription users. For more information, see Set up Advanced Audit in Microsoft 365.</t>
  </si>
  <si>
    <t>DeviceFileEvents</t>
  </si>
  <si>
    <t>File creation, modification, and other file system events</t>
  </si>
  <si>
    <t>Get-CompromisedUserDetailReport</t>
  </si>
  <si>
    <t>AppId</t>
  </si>
  <si>
    <t>DeviceImageLoadEvents</t>
  </si>
  <si>
    <t>DLL loading events</t>
  </si>
  <si>
    <t>Mail flow status</t>
  </si>
  <si>
    <t>Get-MailflowStatusReport</t>
  </si>
  <si>
    <t>Exchange mailbox activities</t>
  </si>
  <si>
    <t>Mail data is accessed by mail protocols and clients.</t>
  </si>
  <si>
    <t>DeviceInfo</t>
  </si>
  <si>
    <t>Machine information, including OS information</t>
  </si>
  <si>
    <t>Spoofed users</t>
  </si>
  <si>
    <t>Get-SpoofMailReport</t>
  </si>
  <si>
    <r>
      <t>Note</t>
    </r>
    <r>
      <rPr>
        <sz val="10"/>
        <color theme="1"/>
        <rFont val="Segoe UI"/>
        <family val="2"/>
      </rPr>
      <t>: This value is available only for E3 users (users without E5 or E5 Compliance add-on subscriptions).</t>
    </r>
  </si>
  <si>
    <t>DeviceLogonEvents</t>
  </si>
  <si>
    <t>Sign-ins and other authentication events on devices</t>
  </si>
  <si>
    <t>MailboxOwnerSid</t>
  </si>
  <si>
    <t>The SID of the mailbox owner.</t>
  </si>
  <si>
    <t>The following table lists the activities that can be logged by mailbox audit logging. Mailbox activities performed by the mailbox owner, a delegated user, or an administrator are automatically logged in the audit log for up to 90 days. It's possible for an admin to turn off mailbox audit logging for all users in your organization. In this case, no mailbox actions for any user are logged. For more information, see Manage mailbox auditing.</t>
  </si>
  <si>
    <t>DeviceNetworkEvents</t>
  </si>
  <si>
    <t>Network connection and related events</t>
  </si>
  <si>
    <t>MailboxOwnerMasterAccountSid</t>
  </si>
  <si>
    <t>Mailbox owner account's master account SID.</t>
  </si>
  <si>
    <t>A message was viewed in the preview pane or opened by an admin.</t>
  </si>
  <si>
    <t>DeviceNetworkInfo</t>
  </si>
  <si>
    <t>Network properties of devices, including physical adapters, IP and MAC addresses, as well as connected networks and domains</t>
  </si>
  <si>
    <t>LogonUserSid</t>
  </si>
  <si>
    <t>The SID of the user who performed the operation.</t>
  </si>
  <si>
    <t>You can also search for mailbox activities by using the Search-MailboxAuditLog cmdlet in Exchange Online PowerShell.</t>
  </si>
  <si>
    <t>ModifyFolderPermissions</t>
  </si>
  <si>
    <r>
      <t>Although this value is accepted as a mailbox action, it's already included in the </t>
    </r>
    <r>
      <rPr>
        <sz val="10"/>
        <color theme="1"/>
        <rFont val="Segoe UI"/>
        <family val="2"/>
      </rPr>
      <t>UpdateFolderPermissions</t>
    </r>
    <r>
      <rPr>
        <sz val="10"/>
        <color theme="1"/>
        <rFont val="Segoe UI"/>
        <family val="2"/>
      </rPr>
      <t> action and isn't audited separately. In other words, don't use this value.</t>
    </r>
  </si>
  <si>
    <t>DeviceProcessEvents</t>
  </si>
  <si>
    <t>Process creation and related events</t>
  </si>
  <si>
    <t>LogonUserDisplayName</t>
  </si>
  <si>
    <t>The user-friendly name of the user who performed the operation.</t>
  </si>
  <si>
    <t>Move</t>
  </si>
  <si>
    <t>A message was moved to another folder.</t>
  </si>
  <si>
    <t>DeviceRegistryEvents</t>
  </si>
  <si>
    <t>Creation and modification of registry entries</t>
  </si>
  <si>
    <t>This is true if the logon user's domain is different from the mailbox owner's domain.</t>
  </si>
  <si>
    <t>EXCHANGE MAILBOX ACTIVITIES</t>
  </si>
  <si>
    <t>MoveToDeletedItems</t>
  </si>
  <si>
    <t>A message was deleted and moved to the Deleted Items folder.</t>
  </si>
  <si>
    <t>DeviceTvmSecureConfigurationAssessment</t>
  </si>
  <si>
    <t>Threat &amp; Vulnerability Management assessment events, indicating the status of various security configurations on devices</t>
  </si>
  <si>
    <t>This is from where the operation originated.</t>
  </si>
  <si>
    <t>An item that's labeled as a record was soft-deleted (moved to the Recoverable Items folder). Items labeled as records can't be permanently deleted (purged from the Recoverable Items folder).</t>
  </si>
  <si>
    <t>DeviceTvmSecureConfigurationAssessmentKB</t>
  </si>
  <si>
    <t>Knowledge base of various security configurations used by Threat &amp; Vulnerability Management to assess devices; includes mappings to various standards and benchmarks</t>
  </si>
  <si>
    <t>Accessed mailbox items</t>
  </si>
  <si>
    <t>RemoveFolderPermissions</t>
  </si>
  <si>
    <t>DeviceTvmSoftwareInventoryVulnerabilities</t>
  </si>
  <si>
    <t>Inventory of software on devices and any known vulnerabilities in these software products</t>
  </si>
  <si>
    <t>Information about the email client that was used to perform the operation, such as a browser version, Outlook version, and mobile device information.</t>
  </si>
  <si>
    <t>Added delegate mailbox permissions</t>
  </si>
  <si>
    <t>Add-MailboxPermission</t>
  </si>
  <si>
    <t>Messages were read or accessed in mailbox. Audit records for this activity are triggered in one of two ways: when a mail client (such as Outlook) performs a bind operation on messages or when mail protocols (such as Exchange ActiveSync or IMAP) sync items in a mail folder. This activity is only logged for users with an Office 365 or Microsoft 365 E5 license. Analyzing audit records for this activity is useful when investigating compromised email account. For more information, see the "Advanced Audit events" section in Advanced Audit.</t>
  </si>
  <si>
    <t>SearchQueryInitiated</t>
  </si>
  <si>
    <t>DeviceTvmSoftwareVulnerabilitiesKB</t>
  </si>
  <si>
    <t>Knowledge base of publicly disclosed vulnerabilities, including whether exploit code is publicly available</t>
  </si>
  <si>
    <t>ClientIPAddress</t>
  </si>
  <si>
    <t>The IP address of the device that was used when the operation was logged. The IP address is displayed in either an IPv4 or IPv6 address format.</t>
  </si>
  <si>
    <t>Added or removed user with delegate access to calendar folder</t>
  </si>
  <si>
    <t>UpdateCalendarDelegation</t>
  </si>
  <si>
    <t>An administrator assigned the FullAccess mailbox permission to a user (known as a delegate) to another person's mailbox. The FullAccess permission allows the delegate to open the other person's mailbox, and read and manage the contents of the mailbox. The audit record for this activity is also generated when a system account in the Microsoft 365 service periodically performs maintenance tasks in behalf of your organization. A common task performed by a system account is updating the permissions for system mailboxes. For more information, see System accounts in Exchange mailbox audit records.</t>
  </si>
  <si>
    <t>EmailAttachmentInfo</t>
  </si>
  <si>
    <t>Information about files attached to emails</t>
  </si>
  <si>
    <t>ClientMachineName</t>
  </si>
  <si>
    <t>The machine name that hosts the Outlook client.</t>
  </si>
  <si>
    <t>Added permissions to folder</t>
  </si>
  <si>
    <t>A user was added or removed as a delegate to the calendar of another user's mailbox. Calendar delegation gives someone else in the same organization permissions to manage the mailbox owner's calendar.</t>
  </si>
  <si>
    <t>A person uses Outlook (Windows, Mac, iOS, Android, or Outlook on the web) or the Mail app for Windows 10 to search for items in a mailbox.</t>
  </si>
  <si>
    <t>EmailEvents</t>
  </si>
  <si>
    <t>Microsoft 365 email events, including email delivery and blocking events</t>
  </si>
  <si>
    <t>ClientProcessName</t>
  </si>
  <si>
    <t>The email client that was used to access the mailbox.</t>
  </si>
  <si>
    <t>Copied messages to another folder</t>
  </si>
  <si>
    <t>A folder permission was added. Folder permissions control which users in your organization can access folders in a mailbox and the messages located in those folders.</t>
  </si>
  <si>
    <t>EmailPostDeliveryEvents</t>
  </si>
  <si>
    <t>Security events that occur post-delivery, after Microsoft 365 has delivered the emails to the recipient mailbox</t>
  </si>
  <si>
    <t>ClientVersion</t>
  </si>
  <si>
    <t>The version of the email client .</t>
  </si>
  <si>
    <t>Created mailbox item</t>
  </si>
  <si>
    <t>EmailUrlInfo</t>
  </si>
  <si>
    <t>Information about URLs on emails</t>
  </si>
  <si>
    <t>Created new inbox rule in Outlook web app</t>
  </si>
  <si>
    <t>New-InboxRule</t>
  </si>
  <si>
    <t>An item is created in the Calendar, Contacts, Notes, or Tasks folder in the mailbox. For example, a new meeting request is created. Creating, sending, or receiving a message isn't audited. Also, creating a mailbox folder is not audited.</t>
  </si>
  <si>
    <t>The user sends an email message, replies to an email message, or forwards an email message.</t>
  </si>
  <si>
    <t>IdentityDirectoryEvents</t>
  </si>
  <si>
    <t>Events involving an on-premises domain controller running Active Directory (AD). This table covers a range of identity-related events and system events on the domain controller.</t>
  </si>
  <si>
    <t>Deleted messages from Deleted Items folder</t>
  </si>
  <si>
    <t>SoftDelete</t>
  </si>
  <si>
    <t>A mailbox owner or other user with access to the mailbox created an inbox rule in the Outlook web app.</t>
  </si>
  <si>
    <t>SendAs</t>
  </si>
  <si>
    <t>A message was sent using the SendAs permission. This means another user sent the message as though it came from the mailbox owner.</t>
  </si>
  <si>
    <t>IdentityInfo</t>
  </si>
  <si>
    <t>Account information from various sources, including Azure Active Directory</t>
  </si>
  <si>
    <t>Enum: LogonType - Type: Edm.Int32</t>
  </si>
  <si>
    <t>Labeled message as a record</t>
  </si>
  <si>
    <t>ApplyRecordLabel</t>
  </si>
  <si>
    <t>A message was permanently deleted or deleted from the Deleted Items folder. These items are moved to the Recoverable Items folder. Messages are also moved to the Recoverable Items folder when a user selects it and presses Shift+Delete.</t>
  </si>
  <si>
    <t>SendOnBehalf</t>
  </si>
  <si>
    <t>A message was sent using the SendOnBehalf permission. This means another user sent the message on behalf of the mailbox owner. The message indicates to the recipient who the message was sent on behalf of and who actually sent the message.</t>
  </si>
  <si>
    <t>IdentityLogonEvents</t>
  </si>
  <si>
    <t>Authentication events on Active Directory and Microsoft online services</t>
  </si>
  <si>
    <t>Moved messages to another folder</t>
  </si>
  <si>
    <t>A message was classified as a record. This occurs when a retention label that classifies content as a record is manually or automatically applied to a message.</t>
  </si>
  <si>
    <t>A message was permanently deleted or deleted from the Deleted Items folder. Soft-deleted items are moved to the Recoverable Items folder.</t>
  </si>
  <si>
    <t>IdentityQueryEvents</t>
  </si>
  <si>
    <t>Queries for Active Directory objects, such as users, groups, devices, and domains</t>
  </si>
  <si>
    <t>Moved messages to Deleted Items folder</t>
  </si>
  <si>
    <t>Update</t>
  </si>
  <si>
    <t>A message or any of its properties was changed.</t>
  </si>
  <si>
    <t>Modified folder permission</t>
  </si>
  <si>
    <t>UpdateFolderPermissions</t>
  </si>
  <si>
    <t>A calendar delegation was assigned to a mailbox. Calendar delegation gives someone else in the same organization permissions to manage the mailbox owner's calendar.</t>
  </si>
  <si>
    <t>LOGONTYPE</t>
  </si>
  <si>
    <t>Modified inbox rule from Outlook web app</t>
  </si>
  <si>
    <t>Set-InboxRule</t>
  </si>
  <si>
    <t>A folder permission was changed. Folder permissions control which users in your organization can access mailbox folders and the messages in the folder.</t>
  </si>
  <si>
    <t>UpdateComplianceTag</t>
  </si>
  <si>
    <t>A different retention label is applied to a mail item (an item can only have one retention label assigned to it).</t>
  </si>
  <si>
    <t>Purged messages from the mailbox</t>
  </si>
  <si>
    <t>A mailbox owner or other user with access to the mailbox modified an inbox rule using the Outlook web app.</t>
  </si>
  <si>
    <t>A folder permission was changed. Folder permissions control which users in your organization can access folders in a mailbox and the messages located in those folders.</t>
  </si>
  <si>
    <t>The mailbox owner.</t>
  </si>
  <si>
    <t>Removed delegate mailbox permissions</t>
  </si>
  <si>
    <t>Remove-MailboxPermission</t>
  </si>
  <si>
    <t>A message was purged from the Recoverable Items folder (permanently deleted from the mailbox).</t>
  </si>
  <si>
    <t>UpdateInboxRules</t>
  </si>
  <si>
    <t>An inbox rule was added, removed, or changed. Inbox rules are used to process messages in the user's Inbox based on the specified conditions and take actions when the conditions of a rule are met, such as moving a message to a specified folder or deleting a message.</t>
  </si>
  <si>
    <t>A person with administrative privileges for someone's mailbox.</t>
  </si>
  <si>
    <t>Removed permissions from folder</t>
  </si>
  <si>
    <t>An administrator removed the FullAccess permission (that was assigned to a delegate) from a person's mailbox. After the FullAccess permission is removed, the delegate can't open the other person's mailbox or access any content in it.</t>
  </si>
  <si>
    <t>Delegated</t>
  </si>
  <si>
    <t>A person with the delegate privileges for someone's mailbox.</t>
  </si>
  <si>
    <t>Sent message</t>
  </si>
  <si>
    <t>A folder permission was removed. Folder permissions control which users in your organization can access folders in a mailbox and the messages located in those folders.</t>
  </si>
  <si>
    <t>Transport</t>
  </si>
  <si>
    <t>A transport service in the Microsoft datacenter.</t>
  </si>
  <si>
    <t>Sent message using Send As permissions</t>
  </si>
  <si>
    <t>A message was sent, replied to or forwarded. This activity is only logged for users with an Office 365 or Microsoft 365 E5 license. For more information, see the "Advanced Audit events" section in Advanced Audit.</t>
  </si>
  <si>
    <t>SystemService</t>
  </si>
  <si>
    <t>A service account in the Microsoft datacenter</t>
  </si>
  <si>
    <t>Sent message using Send On Behalf permissions</t>
  </si>
  <si>
    <t>A message was sent using the SendAs permission. This means that another user sent the message as though it came from the mailbox owner.</t>
  </si>
  <si>
    <t>BestAccess</t>
  </si>
  <si>
    <t>Updated inbox rules from Outlook client</t>
  </si>
  <si>
    <t>A message was sent using the SendOnBehalf permission. This means that another user sent the message on behalf of the mailbox owner. The message indicates to the recipient whom the message was sent on behalf of and who actually sent the message.</t>
  </si>
  <si>
    <t>DelegatedAdmin</t>
  </si>
  <si>
    <t>A delegated administrator.</t>
  </si>
  <si>
    <t>Updated message</t>
  </si>
  <si>
    <t>A mailbox owner or other user with access to the mailbox created, modified, or removed an inbox rule by using the Outlook client.</t>
  </si>
  <si>
    <t>User signed in to mailbox</t>
  </si>
  <si>
    <t>A message or its properties was changed.</t>
  </si>
  <si>
    <t>Label message as a record</t>
  </si>
  <si>
    <t>The user signed in to their mailbox.</t>
  </si>
  <si>
    <t>ExchangeMailboxAuditGroupRecord schema</t>
  </si>
  <si>
    <t>A user applied a retention label to an email message and that label is configured to mark the item as a record.</t>
  </si>
  <si>
    <t>System accounts in Exchange mailbox audit records</t>
  </si>
  <si>
    <t>Self.ExchangeFolder</t>
  </si>
  <si>
    <t>The folder where a group of items is located.</t>
  </si>
  <si>
    <t>CrossMailboxOperations</t>
  </si>
  <si>
    <t>Indicates if the operation involved more than one mailbox.</t>
  </si>
  <si>
    <t>In audit records for some mailbox activities (especially Add-MailboxPermissions), you may notice the user who performed the activity (and is identified in the User and UserId fields) is NT AUTHORITY\SYSTEM or NT AUTHORITY\SYSTEM(Microsoft.Exchange.Servicehost). This indicates that the "user" who performed the activity was a system account in Exchange service in the Microsoft cloud. This system account often performs scheduled maintenance tasks on behalf of your organization. For example, a common audited activity performed by the NT AUTHORITY\SYSTEM(Microsoft.Exchange.ServiceHost) account is to update the permissions on the DiscoverySearchMailbox, which is a system mailbox. The purpose of this update is to verify that the FullAccess permission (which is the default) is assigned to the Discovery Management role group for the DiscoverySearchMailbox. This ensures that eDiscovery administrators can perform necessary tasks in their organization.</t>
  </si>
  <si>
    <t>DestMailboxId</t>
  </si>
  <si>
    <r>
      <t>Set only if the CrossMailboxOperations parameter is </t>
    </r>
    <r>
      <rPr>
        <sz val="11"/>
        <color theme="1"/>
        <rFont val="Segoe UI"/>
        <family val="2"/>
      </rPr>
      <t>True</t>
    </r>
    <r>
      <rPr>
        <sz val="11"/>
        <color theme="1"/>
        <rFont val="Segoe UI"/>
        <family val="2"/>
      </rPr>
      <t>. Specifies the target mailbox GUID.</t>
    </r>
  </si>
  <si>
    <t>DestMailboxOwnerUPN</t>
  </si>
  <si>
    <r>
      <t>Set only if the CrossMailboxOperations parameter is </t>
    </r>
    <r>
      <rPr>
        <sz val="11"/>
        <color theme="1"/>
        <rFont val="Segoe UI"/>
        <family val="2"/>
      </rPr>
      <t>True</t>
    </r>
    <r>
      <rPr>
        <sz val="11"/>
        <color theme="1"/>
        <rFont val="Segoe UI"/>
        <family val="2"/>
      </rPr>
      <t>. Specifies the UPN of the owner of the target mailbox.</t>
    </r>
  </si>
  <si>
    <t>Another system user account that may be identified in an audit record for Add-MailboxPermission is Administrator@apcprd03.prod.outlook.com. This service account is also included in mailbox audit records related to verifying and updating the FullAccess permission is assigned to the Discovery Management role group for the DiscoverySearchMailbox system mailbox. Specifically, audit records that identify the Administrator@apcprd03.prod.outlook.com account are typically triggered when Microsoft support personnel run an RBAC role diagnostic tool on behalf of your organization.</t>
  </si>
  <si>
    <t>DestMailboxOwnerSid</t>
  </si>
  <si>
    <r>
      <t>Set only if the CrossMailboxOperations parameter is </t>
    </r>
    <r>
      <rPr>
        <sz val="11"/>
        <color theme="1"/>
        <rFont val="Segoe UI"/>
        <family val="2"/>
      </rPr>
      <t>True</t>
    </r>
    <r>
      <rPr>
        <sz val="11"/>
        <color theme="1"/>
        <rFont val="Segoe UI"/>
        <family val="2"/>
      </rPr>
      <t>. Specifies the SID of the target mailbox.</t>
    </r>
  </si>
  <si>
    <t>DestMailboxOwnerMasterAccountSid</t>
  </si>
  <si>
    <r>
      <t>Set only if the CrossMailboxOperations parameter is </t>
    </r>
    <r>
      <rPr>
        <sz val="11"/>
        <color theme="1"/>
        <rFont val="Segoe UI"/>
        <family val="2"/>
      </rPr>
      <t>True</t>
    </r>
    <r>
      <rPr>
        <sz val="11"/>
        <color theme="1"/>
        <rFont val="Segoe UI"/>
        <family val="2"/>
      </rPr>
      <t>. Specifies the SID for the master account SID of the target mailbox owner.</t>
    </r>
  </si>
  <si>
    <t>DestFolder</t>
  </si>
  <si>
    <t>The destination folder for operations such as Move.</t>
  </si>
  <si>
    <t>Folders</t>
  </si>
  <si>
    <t>Collection(Self.ExchangeFolder)</t>
  </si>
  <si>
    <t>Information about the source folders involved in an operation; for example, if folders are selected and then deleted.</t>
  </si>
  <si>
    <t>AffectedItems</t>
  </si>
  <si>
    <t>Collection(Self.ExchangeItem)</t>
  </si>
  <si>
    <t>Information about each item in the group.</t>
  </si>
  <si>
    <t>ExchangeMailboxAuditRecord schema</t>
  </si>
  <si>
    <t>Item</t>
  </si>
  <si>
    <t>Self.ExchangeItem</t>
  </si>
  <si>
    <t>Represents the item upon which the operation was performed.</t>
  </si>
  <si>
    <t>Collection(Edm.String)</t>
  </si>
  <si>
    <t>TBD</t>
  </si>
  <si>
    <t>SendAsUserSmtp</t>
  </si>
  <si>
    <t>SMTP address of the user who is being impersonated.</t>
  </si>
  <si>
    <t>SendAsUserMailboxGuid</t>
  </si>
  <si>
    <t>The Exchange GUID of the mailbox that was accessed to send email as.</t>
  </si>
  <si>
    <t>SendOnBehalfOfUserSmtp</t>
  </si>
  <si>
    <t>SMTP address of the user on whose behalf the email is sent.</t>
  </si>
  <si>
    <t>SendOnBehalfOfUserMailboxGuid</t>
  </si>
  <si>
    <t>The Exchange GUID of the mailbox that was accessed to send mail on behalf of.</t>
  </si>
  <si>
    <t>ExchangeItem complex type</t>
  </si>
  <si>
    <t>The store ID.</t>
  </si>
  <si>
    <t>ParentFolder</t>
  </si>
  <si>
    <t>Edm.ExchangeFolder</t>
  </si>
  <si>
    <t>The name of the folder where the item is located.</t>
  </si>
  <si>
    <t>A list of the names and file size of all items that are attached to the message.</t>
  </si>
  <si>
    <t>ExchangeFolder complex type</t>
  </si>
  <si>
    <t>The store ID of the folder object.</t>
  </si>
  <si>
    <t>The name of the mailbox folder where the message that was accessed is located.</t>
  </si>
  <si>
    <t>Microsoft Defender for Cloud Apps Governance Log</t>
  </si>
  <si>
    <t>The Governance log provides a status record of each task that you set Defender for Cloud Apps to run, including both manual and automatic tasks. These tasks include those you set in policies, governance actions that you set on files and users, and any other action you set Defender for Cloud Apps to take. The Governance log also provides information about the success or failure of these actions. You can choose to retry or revert some of the governance actions from the Governance log.</t>
  </si>
  <si>
    <t>Location</t>
  </si>
  <si>
    <t>Target object type</t>
  </si>
  <si>
    <t>Governance action</t>
  </si>
  <si>
    <t>Related connectors</t>
  </si>
  <si>
    <t>Accounts</t>
  </si>
  <si>
    <t>Remove user's collaborations</t>
  </si>
  <si>
    <t>Remove all the collaborations of a specific user for any files - good for people leaving the company.</t>
  </si>
  <si>
    <t>Box, Google Workspace</t>
  </si>
  <si>
    <t>Account</t>
  </si>
  <si>
    <t>Unsuspend user</t>
  </si>
  <si>
    <t>Unsuspends the user</t>
  </si>
  <si>
    <t>Google Workspace, Box, Office, Salesforce</t>
  </si>
  <si>
    <t>Account settings</t>
  </si>
  <si>
    <t>Takes you to the account settings page in the specific app (for example, inside Salesforce).</t>
  </si>
  <si>
    <t>All apps - One Drive and SharePoint settings are configured from within Office.</t>
  </si>
  <si>
    <t>Transfer all files ownership</t>
  </si>
  <si>
    <t>On an account, you transfer one user's files to all be owned by a new person you select. The previous owner becomes an editor and can no longer change sharing settings. The new owner will receive an email notification about the change of ownership.</t>
  </si>
  <si>
    <t>Google Workspace</t>
  </si>
  <si>
    <t>Accounts, Activity policy</t>
  </si>
  <si>
    <t>Suspend user</t>
  </si>
  <si>
    <t>Sets user to have no access and no ability to sign in. If they're logged in when you set this action, they're immediately locked out.</t>
  </si>
  <si>
    <t>Activity policy, Accounts</t>
  </si>
  <si>
    <t>Require user to sign in again</t>
  </si>
  <si>
    <t>Revokes all refresh tokens and session cookies issues to applications by the user. This action will prevent access to any of the organization's data and will force the user to sign into all applications again.</t>
  </si>
  <si>
    <t>Google Workspace, Office</t>
  </si>
  <si>
    <t>Confirm user compromised</t>
  </si>
  <si>
    <t>Set the user's risk level to high. This causes the relevant policy actions defined in Azure AD to be enforced.</t>
  </si>
  <si>
    <t>Office</t>
  </si>
  <si>
    <t>Revoke admin privileges</t>
  </si>
  <si>
    <t>Revokes privileges for an admin account; for example, setting an activity policy that revokes admin privileges after 10 failed login attempts.</t>
  </si>
  <si>
    <t>App dashboard &gt; App permissions</t>
  </si>
  <si>
    <t>Permissions</t>
  </si>
  <si>
    <t>Unban app</t>
  </si>
  <si>
    <t>In Google and Salesforce: remove the banning from the app and allow users to give permissions to the third-party app with their Google or Salesforce. In Office 365: restores the permissions of the third-party app's to Office.</t>
  </si>
  <si>
    <t>Google Workspace, Salesforce, Office</t>
  </si>
  <si>
    <t>Disable app permissions</t>
  </si>
  <si>
    <t>Revoke a third-party app's permissions to Google, Salesforce, or Office. This is a one-time action that will occur on all existing permissions, but won't prevent future connections.</t>
  </si>
  <si>
    <t>Enable app permissions</t>
  </si>
  <si>
    <t>Grant a third-party app's permissions to Google, Salesforce, or Office. This is a one-time action that will occur on all existing permissions, but won't prevent future connections.</t>
  </si>
  <si>
    <t>Ban app</t>
  </si>
  <si>
    <t>In Google and Salesforce: revoke a third-party app's permissions to Google or Salesforce and ban it from receiving permissions in the future. In Office 365: doesn't allow the permission of third-party apps to access Office, but doesn't revoke them.</t>
  </si>
  <si>
    <t>Revoke app</t>
  </si>
  <si>
    <t>Revoke a third-party app's permissions to Google or Salesforce. This is a one-time action that will occur on all existing permissions, but won't prevent future connections.</t>
  </si>
  <si>
    <t>Google Workspace, Salesforce</t>
  </si>
  <si>
    <t>Revoke user from app</t>
  </si>
  <si>
    <t>You can revoke specific users when clicking on the number under Users. The screen will display the specific users and you can use the X to delete permissions for any user.</t>
  </si>
  <si>
    <t>Discover &gt; Discovered Apps/IP addresses/Users</t>
  </si>
  <si>
    <t>Cloud Discovery</t>
  </si>
  <si>
    <t>Export discovery data</t>
  </si>
  <si>
    <t>Creates a CSV from the discovery data.</t>
  </si>
  <si>
    <t>File policy</t>
  </si>
  <si>
    <t>Trash</t>
  </si>
  <si>
    <t>Moves the file in the user's trash.</t>
  </si>
  <si>
    <t>Box, Dropbox, Google Drive, OneDrive, SharePoint, Cisco Webex (Permanently delete)</t>
  </si>
  <si>
    <t>File Policy</t>
  </si>
  <si>
    <t>Notify last file editor</t>
  </si>
  <si>
    <t>Sends an email to notify the last person who edited the file that it violates a policy.</t>
  </si>
  <si>
    <t>Google Workspace, Box</t>
  </si>
  <si>
    <t>Notify file owner</t>
  </si>
  <si>
    <t>Sends an email to the file owner when a file violates a policy. In Dropbox, if no owner is associated with a file, the notification will be sent to the specific user you set.</t>
  </si>
  <si>
    <t>All apps</t>
  </si>
  <si>
    <t>File Policy, Activity Policy</t>
  </si>
  <si>
    <t>File, Activity</t>
  </si>
  <si>
    <t>Notify specific users</t>
  </si>
  <si>
    <t>Sends an email to notify specific users about a file that violates a policy.</t>
  </si>
  <si>
    <t>File policy and Activity policy</t>
  </si>
  <si>
    <t>Notify user</t>
  </si>
  <si>
    <t>Sends an email to users to notify them that something they did or a file they own violates a policy. You can add a custom notification to let them know what the violation was.</t>
  </si>
  <si>
    <t>File policy and Files</t>
  </si>
  <si>
    <t>Remove editors' ability to share</t>
  </si>
  <si>
    <t>In Google Drive, the default editor permissions of a file allow sharing as well. This governance action restricts this option and restricts file sharing to the owner.</t>
  </si>
  <si>
    <t>Put in admin quarantine</t>
  </si>
  <si>
    <t>Removes any permissions from the file and moves the file to a quarantine folder in a location for the admin. This action enables the admin to review the file and remove it.</t>
  </si>
  <si>
    <t>Office 365 SharePoint, OneDrive for Business, Box</t>
  </si>
  <si>
    <t>Apply sensitivity label</t>
  </si>
  <si>
    <t>Applies a Microsoft Information Protection sensitivity label to files automatically based on the conditions set in the policy.</t>
  </si>
  <si>
    <t>Box, One Drive, Google Workspace, SharePoint</t>
  </si>
  <si>
    <t>Remove sensitivity label</t>
  </si>
  <si>
    <t>Removes a Microsoft Information Protection sensitivity label from files automatically based on the conditions set in the policy. You can remove labels only if they do not include protection and they were applied from within Defender for Cloud Apps, not labels applied directly in Information Protection.</t>
  </si>
  <si>
    <t>File policy, Activity policy, Alerts</t>
  </si>
  <si>
    <t>App</t>
  </si>
  <si>
    <t>Require users to sign in again</t>
  </si>
  <si>
    <t>You can require users to sign in again to all Office 365 and Azure AD apps as a quick and effective remediation for suspicious user activity alerts and compromised accounts. You can find the new governance in the policy settings and the alert pages next to the Suspend user option.</t>
  </si>
  <si>
    <t>Office 365, Azure AD</t>
  </si>
  <si>
    <t>Files</t>
  </si>
  <si>
    <t>Restore from user quarantine</t>
  </si>
  <si>
    <t>Restores a user from being quarantined.</t>
  </si>
  <si>
    <t>Box</t>
  </si>
  <si>
    <t>Grant read permissions to myself</t>
  </si>
  <si>
    <t>Grants read permissions for the file for yourself so you can access the file and understand if it has a violation or not.</t>
  </si>
  <si>
    <t>Allow editors to share</t>
  </si>
  <si>
    <t>In Google Drive, the default editor permission of a file allows sharing as well. This governance action is the opposite of Remove editor's ability to share and enables the editor to share the file.</t>
  </si>
  <si>
    <t>Protect</t>
  </si>
  <si>
    <t>Protect a file with Azure Information Protection by applying an organization template.</t>
  </si>
  <si>
    <t>Office 365 (SharePoint and OneDrive)</t>
  </si>
  <si>
    <t>Revoke read permissions form myself</t>
  </si>
  <si>
    <t>Revokes read permissions for the file for yourself, useful after granting yourself permission to understand if a file has a violation or not.</t>
  </si>
  <si>
    <t>Files, File policy</t>
  </si>
  <si>
    <t>Transfer file ownership</t>
  </si>
  <si>
    <t>Changes the owner - in the policy you choose a specific owner.</t>
  </si>
  <si>
    <t>Reduce public access</t>
  </si>
  <si>
    <t>This action enables you to set publicly available files to be available only with a shared link.</t>
  </si>
  <si>
    <t>Remove a collaborator</t>
  </si>
  <si>
    <t>Removes a specific collaborator from a file.</t>
  </si>
  <si>
    <t>Google Workspace, Box, One Drive, SharePoint</t>
  </si>
  <si>
    <t>Make private</t>
  </si>
  <si>
    <t>Only Site Admins can access the file; all shares are removed.</t>
  </si>
  <si>
    <t>Google Workspace, One Drive, SharePoint</t>
  </si>
  <si>
    <t>Remove external users</t>
  </si>
  <si>
    <t>Removes all external collaborators - outside the domains configured as internal in Settings.</t>
  </si>
  <si>
    <t>Grant read permission to domain</t>
  </si>
  <si>
    <t>Grants read permissions for the file to the specified domain for your entire domain or a specific domain. This action is useful if you want to remove public access after granting access to the domain of people who need to work on it.</t>
  </si>
  <si>
    <t>Put in user quarantine</t>
  </si>
  <si>
    <t>Removes all permissions from the file and moves the file to a quarantine folder under the user's root drive. This action allows the user to review the file and move it. If it's manually moved back, the file sharing isn't restored.</t>
  </si>
  <si>
    <t>Box, One Drive, SharePoint</t>
  </si>
  <si>
    <t>Expire shared link</t>
  </si>
  <si>
    <t>Set an expiration date for a shared link, after which it will no longer be active.</t>
  </si>
  <si>
    <t>Change sharing link access level</t>
  </si>
  <si>
    <t>Changes the access level of the shared link between company only, collaborators only, and public.</t>
  </si>
  <si>
    <t>Remove public access</t>
  </si>
  <si>
    <t>If a file was yours and you put it in public access, it becomes accessible to anyone else configured with access to the file (depending on what type of access the file had).</t>
  </si>
  <si>
    <t>Remove direct shared link</t>
  </si>
  <si>
    <t>Removes a link that is created for the file that is public but only shared with specific people.</t>
  </si>
  <si>
    <t>Box, Dropbox</t>
  </si>
  <si>
    <t>Settings&gt; Cloud Discovery settings</t>
  </si>
  <si>
    <t>Recalculate Cloud Discovery scores</t>
  </si>
  <si>
    <t>Recalculates the scores in the Cloud app catalog after a score metric change.</t>
  </si>
  <si>
    <t>Settings&gt; Cloud Discovery settings &gt; Manage data views</t>
  </si>
  <si>
    <t>Create custom Cloud Discovery filter data view</t>
  </si>
  <si>
    <t>Creates a new data view for a more granular view of the discovery results: for example, specific IP ranges.</t>
  </si>
  <si>
    <t>Settings&gt; Cloud Discovery settings &gt; Delete data</t>
  </si>
  <si>
    <t>Delete Cloud Discovery data</t>
  </si>
  <si>
    <t>Deletes all the data collected from discovery sources.</t>
  </si>
  <si>
    <t>Settings&gt; Cloud Discovery settings &gt; Upload logs manually/Upload logs automatically</t>
  </si>
  <si>
    <t>Parse Cloud Discovery data</t>
  </si>
  <si>
    <t>Notification that all the log data was parsed.</t>
  </si>
  <si>
    <t>Monitored user activities: User account AD attribute changes</t>
  </si>
  <si>
    <t>Monitored activity</t>
  </si>
  <si>
    <t>Account Constrained Delegation State Changed</t>
  </si>
  <si>
    <t>The account state is now enabled or disabled for delegation.</t>
  </si>
  <si>
    <t>Account Constrained Delegation SPNs Changed</t>
  </si>
  <si>
    <t>Constrained delegation restricts the services to which the specified server can act on behalf of the user.</t>
  </si>
  <si>
    <t>Account Delegation Changed</t>
  </si>
  <si>
    <t>Changes to the account delegation settings.</t>
  </si>
  <si>
    <t>Account Disabled Changed</t>
  </si>
  <si>
    <t>Indicates whether an account is disabled or enabled.</t>
  </si>
  <si>
    <t>Account Expired</t>
  </si>
  <si>
    <t>Date when the account expires.</t>
  </si>
  <si>
    <t>Account Expiry Time Changed</t>
  </si>
  <si>
    <t>Change to the date when the account expires.</t>
  </si>
  <si>
    <t>Account Locked Changed</t>
  </si>
  <si>
    <t>Account Password Changed</t>
  </si>
  <si>
    <t>User changed their password.</t>
  </si>
  <si>
    <t>Account Password Expired</t>
  </si>
  <si>
    <t>User's password expired.</t>
  </si>
  <si>
    <t>Account Password Never Expires Changed</t>
  </si>
  <si>
    <t>User's password changed to never expire.</t>
  </si>
  <si>
    <t>Account Password Not Required Changed</t>
  </si>
  <si>
    <t>User account was changed to allow logging in with a blank password.</t>
  </si>
  <si>
    <t>Account Smartcard Required Changed</t>
  </si>
  <si>
    <t>Account changes to require users to log on to a device using a smart card.</t>
  </si>
  <si>
    <t>Account Supported Encryption Types Changed</t>
  </si>
  <si>
    <t>Kerberos supported encryption types were changed (types: Des, AES 129, AES 256).</t>
  </si>
  <si>
    <t>Account Unlock changed</t>
  </si>
  <si>
    <t>Changes to the account unlock settings.</t>
  </si>
  <si>
    <t>Account UPN Name Changed</t>
  </si>
  <si>
    <t>User's principle name was changed.</t>
  </si>
  <si>
    <t>Group Membership Changed</t>
  </si>
  <si>
    <t>User was added/removed, to/from a group, by another user or by themselves.</t>
  </si>
  <si>
    <t>User Mail Changed</t>
  </si>
  <si>
    <t>Users email attribute was changed.</t>
  </si>
  <si>
    <t>User Manager Changed</t>
  </si>
  <si>
    <t>User's manager attribute was changed.</t>
  </si>
  <si>
    <t>User Phone Number Changed</t>
  </si>
  <si>
    <t>User's phone number attribute was changed.</t>
  </si>
  <si>
    <t>User Title Changed</t>
  </si>
  <si>
    <t>User's title attribute was changed.</t>
  </si>
  <si>
    <t>Monitored user activities: AD security principal operations</t>
  </si>
  <si>
    <t>Computer Account Created</t>
  </si>
  <si>
    <t>Computer account was created.</t>
  </si>
  <si>
    <t>Security Principal Deleted Changed</t>
  </si>
  <si>
    <t>Account was deleted/restored (both user and computer).</t>
  </si>
  <si>
    <t>Security Principal Display Name Changed</t>
  </si>
  <si>
    <t>Account display name was changed from X to Y.</t>
  </si>
  <si>
    <t>Security Principal Name Changed</t>
  </si>
  <si>
    <t>Account name attribute was changed.</t>
  </si>
  <si>
    <t>Security Principal Path Changed</t>
  </si>
  <si>
    <t>Account Distinguished name was changed from X to Y.</t>
  </si>
  <si>
    <t>Security Principal Sam Name Changed</t>
  </si>
  <si>
    <t>SAM name changed (SAM is the logon name used to support clients and servers running earlier versions of the operating system).</t>
  </si>
  <si>
    <t>Monitored user activities: Domain controller based user operations</t>
  </si>
  <si>
    <t>Directory Service Replication</t>
  </si>
  <si>
    <t>User tried to replicate the directory service.</t>
  </si>
  <si>
    <t>DNS Query</t>
  </si>
  <si>
    <r>
      <t>Type of query user performed against the domain controller (</t>
    </r>
    <r>
      <rPr>
        <sz val="11"/>
        <color theme="1"/>
        <rFont val="Segoe UI"/>
        <family val="2"/>
      </rPr>
      <t>AXFR</t>
    </r>
    <r>
      <rPr>
        <sz val="11"/>
        <color theme="1"/>
        <rFont val="Segoe UI"/>
        <family val="2"/>
      </rPr>
      <t>,</t>
    </r>
    <r>
      <rPr>
        <sz val="11"/>
        <color theme="1"/>
        <rFont val="Segoe UI"/>
        <family val="2"/>
      </rPr>
      <t>TXT</t>
    </r>
    <r>
      <rPr>
        <sz val="11"/>
        <color theme="1"/>
        <rFont val="Segoe UI"/>
        <family val="2"/>
      </rPr>
      <t>, </t>
    </r>
    <r>
      <rPr>
        <sz val="11"/>
        <color theme="1"/>
        <rFont val="Segoe UI"/>
        <family val="2"/>
      </rPr>
      <t>MX</t>
    </r>
    <r>
      <rPr>
        <sz val="11"/>
        <color theme="1"/>
        <rFont val="Segoe UI"/>
        <family val="2"/>
      </rPr>
      <t>, </t>
    </r>
    <r>
      <rPr>
        <sz val="11"/>
        <color theme="1"/>
        <rFont val="Segoe UI"/>
        <family val="2"/>
      </rPr>
      <t>NS</t>
    </r>
    <r>
      <rPr>
        <sz val="11"/>
        <color theme="1"/>
        <rFont val="Segoe UI"/>
        <family val="2"/>
      </rPr>
      <t>, </t>
    </r>
    <r>
      <rPr>
        <sz val="11"/>
        <color theme="1"/>
        <rFont val="Segoe UI"/>
        <family val="2"/>
      </rPr>
      <t>SRV</t>
    </r>
    <r>
      <rPr>
        <sz val="11"/>
        <color theme="1"/>
        <rFont val="Segoe UI"/>
        <family val="2"/>
      </rPr>
      <t>, </t>
    </r>
    <r>
      <rPr>
        <sz val="11"/>
        <color theme="1"/>
        <rFont val="Segoe UI"/>
        <family val="2"/>
      </rPr>
      <t>ANY</t>
    </r>
    <r>
      <rPr>
        <sz val="11"/>
        <color theme="1"/>
        <rFont val="Segoe UI"/>
        <family val="2"/>
      </rPr>
      <t>, </t>
    </r>
    <r>
      <rPr>
        <sz val="11"/>
        <color theme="1"/>
        <rFont val="Segoe UI"/>
        <family val="2"/>
      </rPr>
      <t>DNSKEY</t>
    </r>
    <r>
      <rPr>
        <sz val="11"/>
        <color theme="1"/>
        <rFont val="Segoe UI"/>
        <family val="2"/>
      </rPr>
      <t>).</t>
    </r>
  </si>
  <si>
    <t>gMSA Password retrieval</t>
  </si>
  <si>
    <t>gMSA account password was retrieved by a user.</t>
  </si>
  <si>
    <t>To monitor this activity, event 4662 must be collected. For more information, see Configure Windows Event collection.</t>
  </si>
  <si>
    <t>LDAP Query</t>
  </si>
  <si>
    <t>User performed an LDAP query.</t>
  </si>
  <si>
    <t>Potential lateral movement</t>
  </si>
  <si>
    <t>A lateral movement was identified.</t>
  </si>
  <si>
    <t>PowerShell execution</t>
  </si>
  <si>
    <t>User attempted to remotely execute a PowerShell method.</t>
  </si>
  <si>
    <t>Private Data Retrieval</t>
  </si>
  <si>
    <t>User attempted/succeeded to query private data using LSARPC protocol.</t>
  </si>
  <si>
    <t>Service Creation</t>
  </si>
  <si>
    <t>User attempted to remotely create a specific service to a remote machine.</t>
  </si>
  <si>
    <t>SMB Session Enumeration</t>
  </si>
  <si>
    <t>User attempted to enumerate all users with open SMB sessions on the domain controllers.</t>
  </si>
  <si>
    <t>SMB file copy</t>
  </si>
  <si>
    <t>User copied files using SMB.</t>
  </si>
  <si>
    <t>SAMR Query</t>
  </si>
  <si>
    <t>User performed a SAMR query.</t>
  </si>
  <si>
    <t>Task Scheduling</t>
  </si>
  <si>
    <t>User tried to remotely schedule X task to a remote machine.</t>
  </si>
  <si>
    <t>WMI Execution</t>
  </si>
  <si>
    <t>User attempted to remotely execute a WMI method.</t>
  </si>
  <si>
    <t>Monitored user activities: Login operations</t>
  </si>
  <si>
    <t>Logon type</t>
  </si>
  <si>
    <t>Logon type 2</t>
  </si>
  <si>
    <t>Credentials Validation</t>
  </si>
  <si>
    <t>Domain-account authentication event using the NTLM and Kerberos authentication methods.</t>
  </si>
  <si>
    <t>Interactive Logon</t>
  </si>
  <si>
    <t>User gained network access by entering a username and password (authentication method Kerberos or NTLM).</t>
  </si>
  <si>
    <t>Interactive Logon with Certificate</t>
  </si>
  <si>
    <t>User gained network access by using a certificate.</t>
  </si>
  <si>
    <t>VPN Connection</t>
  </si>
  <si>
    <t>User connected by VPN - Authentication using RADIUS protocol.</t>
  </si>
  <si>
    <t>Logon type 3</t>
  </si>
  <si>
    <t>Resource Access</t>
  </si>
  <si>
    <t>User accessed a resource using Kerberos or NTLM authentication.</t>
  </si>
  <si>
    <t>Delegated Resource Access</t>
  </si>
  <si>
    <t>User accessed a resource using Kerberos delegation.</t>
  </si>
  <si>
    <t>Logon type 8</t>
  </si>
  <si>
    <t>LDAP Cleartext</t>
  </si>
  <si>
    <t>User authenticated using LDAP with a clear-text password (Simple authentication).</t>
  </si>
  <si>
    <t>Logon type 10</t>
  </si>
  <si>
    <t>Remote Desktop</t>
  </si>
  <si>
    <t>User performed an RDP session to a remote computer using Kerberos authentication.</t>
  </si>
  <si>
    <t>---</t>
  </si>
  <si>
    <t>Failed Logon</t>
  </si>
  <si>
    <t>Domain-account failed authentication attempt (via NTLM and Kerberos) due to the following: account was disabled/expired/locked/used an untrusted certificate or due to invalid logon hours/old password/expired password/wrong password.</t>
  </si>
  <si>
    <t>Failed Logon with Certificate</t>
  </si>
  <si>
    <t>Domain-account failed authentication attempt (via Kerberos) due to the following: account was disabled/expired/locked/used an untrusted certificate or due to invalid logon hours/old password/expired password/wrong password.</t>
  </si>
  <si>
    <t>Monitored machine activities: Machine account</t>
  </si>
  <si>
    <t>Computer Operating System Changed</t>
  </si>
  <si>
    <t>Change to the computer OS.</t>
  </si>
  <si>
    <t>SID-History changed</t>
  </si>
  <si>
    <t>Changes to the computer SID history.</t>
  </si>
  <si>
    <t>MDE Schema</t>
  </si>
  <si>
    <t>Alert Properties</t>
  </si>
  <si>
    <t>Alert ID.</t>
  </si>
  <si>
    <t>title</t>
  </si>
  <si>
    <t>Alert title.</t>
  </si>
  <si>
    <t>description</t>
  </si>
  <si>
    <t>Alert description.</t>
  </si>
  <si>
    <t>alertCreationTime</t>
  </si>
  <si>
    <t>Nullable DateTimeOffset</t>
  </si>
  <si>
    <t>The date and time (in UTC) the alert was created.</t>
  </si>
  <si>
    <t>lastEventTime</t>
  </si>
  <si>
    <t>The last occurrence of the event that triggered the alert on the same device.</t>
  </si>
  <si>
    <t>firstEventTime</t>
  </si>
  <si>
    <t>The first occurrence of the event that triggered the alert on that device.</t>
  </si>
  <si>
    <t>lastUpdateTime</t>
  </si>
  <si>
    <t>The date and time (in UTC) the alert was last updated.</t>
  </si>
  <si>
    <t>resolvedTime</t>
  </si>
  <si>
    <t>The date and time in which the status of the alert was changed to 'Resolved'.</t>
  </si>
  <si>
    <t>incidentId</t>
  </si>
  <si>
    <t>Nullable Long</t>
  </si>
  <si>
    <t>The Incident ID of the Alert.</t>
  </si>
  <si>
    <t>investigationId</t>
  </si>
  <si>
    <t>The Investigation ID related to the Alert.</t>
  </si>
  <si>
    <t>investigationState</t>
  </si>
  <si>
    <t>Nullable Enum</t>
  </si>
  <si>
    <t>The current state of the Investigation. Possible values are: 'Unknown,' 'Terminated,' 'SuccessfullyRemediated,' 'Benign,' 'Failed,' 'PartiallyRemediated,' 'Running,' 'PendingApproval,' 'PendingResource,' 'PartiallyInvestigated,' 'TerminatedByUser,' 'TerminatedBySystem,' 'Queued,' 'InnerFailure,' 'PreexistingAlert,' 'UnsupportedOs,' 'UnsupportedAlertType,' and 'SuppressedAlert.'</t>
  </si>
  <si>
    <t>assignedTo</t>
  </si>
  <si>
    <t>Owner of the alert.</t>
  </si>
  <si>
    <t>rbacGroupName</t>
  </si>
  <si>
    <t>RBAC device group name.</t>
  </si>
  <si>
    <t>mitreTechniques</t>
  </si>
  <si>
    <t>Mitre Enterprise technique ID.</t>
  </si>
  <si>
    <t>relatedUser</t>
  </si>
  <si>
    <t>Details of user related to a specific alert.</t>
  </si>
  <si>
    <t>severity</t>
  </si>
  <si>
    <t>Enum</t>
  </si>
  <si>
    <t>Severity of the alert. Possible values are: 'UnSpecified,' 'Informational,' 'Low,' 'Medium,' and 'High.'</t>
  </si>
  <si>
    <t>Specifies the current status of the alert. Possible values are: 'Unknown,' 'New,' 'InProgress,' and 'Resolved.'</t>
  </si>
  <si>
    <t>classification</t>
  </si>
  <si>
    <t>Specification of the alert. Possible values are: 'Unknown,' 'FalsePositive,' and 'TruePositive.'</t>
  </si>
  <si>
    <t>determination</t>
  </si>
  <si>
    <t>Specifies the determination of the alert. Possible values are: 'NotAvailable,' 'Apt,' 'Malware,' 'SecurityPersonnel,' 'SecurityTesting,' 'UnwantedSoftware,' and 'Other.'</t>
  </si>
  <si>
    <t>category</t>
  </si>
  <si>
    <t>Category of the alert.</t>
  </si>
  <si>
    <t>detectionSource</t>
  </si>
  <si>
    <t>Detection source.</t>
  </si>
  <si>
    <t>threatFamilyName</t>
  </si>
  <si>
    <t>Threat family.</t>
  </si>
  <si>
    <t>threatName</t>
  </si>
  <si>
    <t>Threat name.</t>
  </si>
  <si>
    <t>machineId</t>
  </si>
  <si>
    <t>ID of a machine entity that is associated with the alert.</t>
  </si>
  <si>
    <t>computerDnsName</t>
  </si>
  <si>
    <t>Machine fully qualified name.</t>
  </si>
  <si>
    <t>aadTenantId</t>
  </si>
  <si>
    <t>The Azure Active Directory ID.</t>
  </si>
  <si>
    <t>detectorId</t>
  </si>
  <si>
    <t>The ID of the detector that triggered the alert.</t>
  </si>
  <si>
    <t>comments</t>
  </si>
  <si>
    <t>List of Alert comments</t>
  </si>
  <si>
    <t>Alert Comment object contains: comment string, createdBy string, and createTime date time.</t>
  </si>
  <si>
    <t>evidence</t>
  </si>
  <si>
    <t>List of Alert evidence</t>
  </si>
  <si>
    <t>Evidence related to the alert. See example below.</t>
  </si>
  <si>
    <t>User and support-related events</t>
  </si>
  <si>
    <t>Logging all CRUD activities essential for understanding the impact of a problem and being compliant with data protection impact assessments (DPIA).</t>
  </si>
  <si>
    <t>Users of Dynamics view information in bulk, like grid views, Advanced Find search, etc. Critical customer content information is part of these views.</t>
  </si>
  <si>
    <t>Exporting data to Excel moves the data outside of the secure environment and is vulnerable to threats.</t>
  </si>
  <si>
    <t>Actions taken via the core platform or surround apps calling into the SDK to perform an action needs to be logged.</t>
  </si>
  <si>
    <t>Microsoft support engineer activities on customer environment.</t>
  </si>
  <si>
    <t>Microsoft support engineer activities on customer tenant and environment.</t>
  </si>
  <si>
    <t>Logging when a report is viewed. Critical customer content information might be displayed on the report.</t>
  </si>
  <si>
    <t>Exporting a report to different formats moves the data outside of the secure environment and is vulnerable to threats.</t>
  </si>
  <si>
    <t>Logging multimedia assets that are shown when a report is displayed. They might contain critical customer information.</t>
  </si>
  <si>
    <t>Base schema</t>
  </si>
  <si>
    <t>Schemas define which fields are sent to the Microsoft 365 Security and Compliance Center. Some fields are common to all applications that send audit data to Microsoft 365, while others are specific to customer engagement apps. The Base schema contains the common fields.</t>
  </si>
  <si>
    <t>Field name</t>
  </si>
  <si>
    <t>Date</t>
  </si>
  <si>
    <t>Date and time of when the log was generated in UTC.</t>
  </si>
  <si>
    <t>IP address</t>
  </si>
  <si>
    <t>IP address of the user or corporate gateway.</t>
  </si>
  <si>
    <t>Unique GUID for every row logged.</t>
  </si>
  <si>
    <t>Result Status</t>
  </si>
  <si>
    <t>Status of the row logged. Success in most cases.</t>
  </si>
  <si>
    <t>Organization Id</t>
  </si>
  <si>
    <t>Unique identifier of the organization from which the log was generated. You can find this ID under Dynamics Developer Resources.</t>
  </si>
  <si>
    <t>IP Address of the user or corporate gateway.</t>
  </si>
  <si>
    <t>A unique value used to associate related rows (e.g., when a large row is split).</t>
  </si>
  <si>
    <t>Name of the message called in the SDK.</t>
  </si>
  <si>
    <t>Unique Identifier of the User in AAD, AKA User PUID.</t>
  </si>
  <si>
    <t>The Microsoft 365 audit type (Regular, System).</t>
  </si>
  <si>
    <t>User</t>
  </si>
  <si>
    <t>UPN of the user.</t>
  </si>
  <si>
    <t>Customer engagement apps schema</t>
  </si>
  <si>
    <t>The customer engagement apps schema contains fields specific to customer engagement apps and partner teams.</t>
  </si>
  <si>
    <t>User Id</t>
  </si>
  <si>
    <t>Unique identifier of the user GUID in the organization.</t>
  </si>
  <si>
    <t>Crm Organization Unique Name</t>
  </si>
  <si>
    <t>Unique name of the organization.</t>
  </si>
  <si>
    <t>Instance URL</t>
  </si>
  <si>
    <t>URL to the instance.</t>
  </si>
  <si>
    <t>Item URL</t>
  </si>
  <si>
    <t>URL to the record emitting the log.</t>
  </si>
  <si>
    <t>Item Type</t>
  </si>
  <si>
    <t>Name of the entity.</t>
  </si>
  <si>
    <t>Message</t>
  </si>
  <si>
    <t>User Agent</t>
  </si>
  <si>
    <t>EntityId</t>
  </si>
  <si>
    <t>Unique identifier of the entity.</t>
  </si>
  <si>
    <t>EntityName</t>
  </si>
  <si>
    <t>Name of the entity in the organization.</t>
  </si>
  <si>
    <t>Fields</t>
  </si>
  <si>
    <t>JSON of Key Value pair reflecting the values that were created or updated.</t>
  </si>
  <si>
    <t>Entity name in customer engagement apps.</t>
  </si>
  <si>
    <t>Query</t>
  </si>
  <si>
    <t>The Filter query parameters used while executing the FetchXML.</t>
  </si>
  <si>
    <t>QueryResults</t>
  </si>
  <si>
    <t>One or multiple unique records returned by the Retrieve and Retrieve Multiple SDK message call.</t>
  </si>
  <si>
    <t>ServiceContextId</t>
  </si>
  <si>
    <t>The unique ID associated with service context.</t>
  </si>
  <si>
    <t>ServiceContextIdType</t>
  </si>
  <si>
    <t>Application defined token to define context use.</t>
  </si>
  <si>
    <t>ServiceName</t>
  </si>
  <si>
    <t>Name of the Service generating the log.</t>
  </si>
  <si>
    <t>SystemUserId</t>
  </si>
  <si>
    <t>Browser used to execute the request.</t>
  </si>
  <si>
    <t>The unique ID of the Dynamics system user associated with this activity.</t>
  </si>
  <si>
    <t>UserUpn</t>
  </si>
  <si>
    <t>User principal name of the user associated with this activity.</t>
  </si>
  <si>
    <t>ATT&amp;CK Matrix Coverage Map for Product Suite Compared to Visibility Surface</t>
  </si>
  <si>
    <t>ATT&amp;CK Matrix Coverage Map for Characterized Environment Compared to Product Suite Offering</t>
  </si>
  <si>
    <t>Count "Yes" in the range for the technique</t>
  </si>
  <si>
    <t>This section used for 1.5 Coverage Map generation. For each technique qith value, count "Yes" in the range for the visibility template. Sum on row 3 represents number of zeroes, which means TargetVisibility has been defined as required but it does not exist</t>
  </si>
  <si>
    <t>This section used for differential calculation on 2.1 section for Coverage Map generation. Accounts for "No" in row 4 on 2.1 sheet. For each technique with value, count "Yes" in the range for the visibility template. Sum on row 3 represents number of zeroes, which means TargetVisibility has been defined as required but it does not exist</t>
  </si>
  <si>
    <t>Count "Yes" in the range for the technique that does not have a no for the column header on 2.1 against what is available for the software applications</t>
  </si>
  <si>
    <t>Count "Yes" in the range for the technique against what is marked "Yes" on the ATT&amp;CK Overlay sheet</t>
  </si>
  <si>
    <t>% coverage</t>
  </si>
  <si>
    <t>Not Used</t>
  </si>
  <si>
    <t>Num Zeroes</t>
  </si>
  <si>
    <t>Visibility Implementation</t>
  </si>
  <si>
    <t>Other Unspecified Subtechnique</t>
  </si>
  <si>
    <t>Sharepoint</t>
  </si>
  <si>
    <t>Mapping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</si>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</sst>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Franklin Gothic Book"/>
      <family val="2"/>
      <scheme val="minor"/>
    </font>
    <font>
      <b/>
      <sz val="11"/>
      <name val="Calibri"/>
      <family val="2"/>
    </font>
    <font>
      <sz val="11"/>
      <color theme="0"/>
      <name val="Franklin Gothic Medium"/>
      <family val="2"/>
      <scheme val="major"/>
    </font>
    <font>
      <sz val="14"/>
      <color theme="0"/>
      <name val="Franklin Gothic Medium"/>
      <family val="2"/>
      <scheme val="major"/>
    </font>
    <font>
      <sz val="14"/>
      <name val="Franklin Gothic Medium"/>
      <family val="2"/>
      <scheme val="major"/>
    </font>
    <font>
      <sz val="10"/>
      <color theme="0"/>
      <name val="Franklin Gothic Medium"/>
      <family val="2"/>
      <scheme val="major"/>
    </font>
    <font>
      <sz val="9"/>
      <color theme="0"/>
      <name val="Franklin Gothic Medium"/>
      <family val="2"/>
      <scheme val="major"/>
    </font>
    <font>
      <sz val="9"/>
      <color theme="1"/>
      <name val="Franklin Gothic Book"/>
      <family val="2"/>
      <scheme val="minor"/>
    </font>
    <font>
      <sz val="10"/>
      <color theme="0"/>
      <name val="Franklin Gothic Book"/>
      <family val="2"/>
      <scheme val="minor"/>
    </font>
    <font>
      <sz val="10"/>
      <color theme="1"/>
      <name val="Franklin Gothic Book"/>
      <family val="2"/>
      <scheme val="minor"/>
    </font>
    <font>
      <sz val="11"/>
      <color theme="1"/>
      <name val="Franklin Gothic Medium"/>
      <family val="2"/>
      <scheme val="major"/>
    </font>
    <font>
      <sz val="11"/>
      <color rgb="FFFF0000"/>
      <name val="Franklin Gothic Book"/>
      <family val="2"/>
      <scheme val="minor"/>
    </font>
    <font>
      <sz val="11"/>
      <name val="Franklin Gothic Book"/>
      <family val="2"/>
      <scheme val="minor"/>
    </font>
    <font>
      <sz val="11"/>
      <color theme="1"/>
      <name val="Franklin Gothic Book"/>
      <family val="2"/>
      <scheme val="minor"/>
    </font>
    <font>
      <b/>
      <sz val="11"/>
      <color theme="1"/>
      <name val="Franklin Gothic Book"/>
      <family val="2"/>
      <scheme val="minor"/>
    </font>
    <font>
      <sz val="11"/>
      <color theme="0"/>
      <name val="Franklin Gothic Book"/>
      <family val="2"/>
      <scheme val="minor"/>
    </font>
    <font>
      <sz val="11"/>
      <color theme="8" tint="-0.249977111117893"/>
      <name val="Franklin Gothic Medium"/>
      <family val="2"/>
      <scheme val="major"/>
    </font>
    <font>
      <sz val="14"/>
      <color theme="8" tint="-0.499984740745262"/>
      <name val="Franklin Gothic Medium"/>
      <family val="2"/>
      <scheme val="major"/>
    </font>
    <font>
      <sz val="11"/>
      <color theme="8" tint="-0.499984740745262"/>
      <name val="Franklin Gothic Medium"/>
      <family val="2"/>
      <scheme val="major"/>
    </font>
    <font>
      <sz val="14"/>
      <color theme="8" tint="-0.249977111117893"/>
      <name val="Franklin Gothic Medium"/>
      <family val="2"/>
      <scheme val="major"/>
    </font>
    <font>
      <sz val="11"/>
      <color theme="9" tint="-0.249977111117893"/>
      <name val="Franklin Gothic Medium"/>
      <family val="2"/>
      <scheme val="major"/>
    </font>
    <font>
      <sz val="11"/>
      <name val="Franklin Gothic Medium"/>
      <family val="2"/>
      <scheme val="major"/>
    </font>
    <font>
      <sz val="14"/>
      <color rgb="FF005288"/>
      <name val="Franklin Gothic Medium"/>
      <family val="2"/>
      <scheme val="major"/>
    </font>
    <font>
      <sz val="11"/>
      <color rgb="FF9C0006"/>
      <name val="Franklin Gothic Book"/>
      <family val="2"/>
      <scheme val="minor"/>
    </font>
    <font>
      <sz val="18"/>
      <color rgb="FF171717"/>
      <name val="Segoe UI"/>
      <family val="2"/>
    </font>
    <font>
      <sz val="6"/>
      <color rgb="FF171717"/>
      <name val="Segoe UI"/>
      <family val="2"/>
    </font>
    <font>
      <b/>
      <sz val="11"/>
      <color theme="1"/>
      <name val="Segoe UI"/>
      <family val="2"/>
    </font>
    <font>
      <sz val="11"/>
      <color theme="1"/>
      <name val="Segoe UI"/>
      <family val="2"/>
    </font>
    <font>
      <sz val="9"/>
      <color rgb="FF171717"/>
      <name val="Segoe UI"/>
      <family val="2"/>
    </font>
    <font>
      <sz val="11"/>
      <color rgb="FF171717"/>
      <name val="Segoe UI"/>
      <family val="2"/>
    </font>
    <font>
      <sz val="12"/>
      <color rgb="FF171717"/>
      <name val="Segoe UI"/>
      <family val="2"/>
    </font>
    <font>
      <u/>
      <sz val="11"/>
      <color theme="10"/>
      <name val="Franklin Gothic Book"/>
      <family val="2"/>
      <scheme val="minor"/>
    </font>
    <font>
      <sz val="13.5"/>
      <color rgb="FF171717"/>
      <name val="Segoe UI"/>
      <family val="2"/>
    </font>
    <font>
      <sz val="11"/>
      <color theme="4"/>
      <name val="Franklin Gothic Book"/>
      <family val="2"/>
      <scheme val="minor"/>
    </font>
    <font>
      <sz val="4"/>
      <color theme="1"/>
      <name val="Segoe UI"/>
      <family val="2"/>
    </font>
    <font>
      <sz val="4"/>
      <color rgb="FF171717"/>
      <name val="Segoe UI"/>
      <family val="2"/>
    </font>
    <font>
      <sz val="18"/>
      <color theme="1"/>
      <name val="Franklin Gothic Book"/>
      <family val="2"/>
      <scheme val="minor"/>
    </font>
    <font>
      <sz val="12"/>
      <color rgb="FF171717"/>
      <name val="Segoe UI"/>
    </font>
    <font>
      <b/>
      <sz val="11"/>
      <color theme="1"/>
      <name val="Segoe UI"/>
    </font>
    <font>
      <sz val="11"/>
      <color theme="1"/>
      <name val="Segoe UI"/>
    </font>
    <font>
      <sz val="13.5"/>
      <color rgb="FF171717"/>
      <name val="Segoe UI"/>
    </font>
    <font>
      <sz val="5"/>
      <color rgb="FF171717"/>
      <name val="Segoe UI"/>
      <family val="2"/>
    </font>
    <font>
      <sz val="8"/>
      <name val="Franklin Gothic Book"/>
      <family val="2"/>
      <scheme val="minor"/>
    </font>
    <font>
      <i/>
      <sz val="11"/>
      <color theme="1"/>
      <name val="Segoe UI"/>
      <family val="2"/>
    </font>
    <font>
      <sz val="11"/>
      <color theme="0"/>
      <name val="Arial"/>
      <family val="2"/>
    </font>
    <font>
      <sz val="11"/>
      <color theme="1"/>
      <name val="Arial"/>
      <family val="2"/>
    </font>
    <font>
      <u/>
      <sz val="11"/>
      <color theme="10"/>
      <name val="Arial"/>
      <family val="2"/>
    </font>
    <font>
      <sz val="11"/>
      <color rgb="FF171717"/>
      <name val="Arial"/>
      <family val="2"/>
    </font>
    <font>
      <sz val="10"/>
      <color rgb="FF171717"/>
      <name val="Segoe UI"/>
      <family val="2"/>
    </font>
    <font>
      <u/>
      <sz val="10"/>
      <color theme="10"/>
      <name val="Franklin Gothic Book"/>
      <family val="2"/>
      <scheme val="minor"/>
    </font>
    <font>
      <b/>
      <sz val="10"/>
      <color theme="1"/>
      <name val="Segoe UI"/>
      <family val="2"/>
    </font>
    <font>
      <sz val="10"/>
      <color theme="1"/>
      <name val="Consolas"/>
      <family val="3"/>
    </font>
    <font>
      <sz val="10"/>
      <color theme="1"/>
      <name val="Segoe UI"/>
      <family val="2"/>
    </font>
    <font>
      <sz val="5"/>
      <color theme="1"/>
      <name val="Consolas"/>
      <family val="3"/>
    </font>
    <font>
      <b/>
      <sz val="11"/>
      <color theme="1"/>
      <name val="Arial"/>
      <family val="2"/>
    </font>
    <font>
      <sz val="11"/>
      <color theme="8" tint="-0.249977111117893"/>
      <name val="Arial"/>
      <family val="2"/>
    </font>
    <font>
      <sz val="11"/>
      <name val="Arial"/>
      <family val="2"/>
    </font>
    <font>
      <sz val="11"/>
      <color theme="1"/>
      <name val="Arial"/>
    </font>
    <font>
      <sz val="11"/>
      <color rgb="FF000000"/>
      <name val="Franklin Gothic Book"/>
    </font>
    <font>
      <sz val="11"/>
      <color theme="10"/>
      <name val="Arial"/>
      <family val="2"/>
    </font>
    <font>
      <sz val="12"/>
      <color theme="1"/>
      <name val="Franklin Gothic Book"/>
      <family val="2"/>
      <scheme val="minor"/>
    </font>
    <font>
      <i/>
      <sz val="12"/>
      <color rgb="FF000000"/>
      <name val="Lato"/>
      <family val="2"/>
    </font>
    <font>
      <sz val="12"/>
      <color rgb="FF333333"/>
      <name val="Lato"/>
      <family val="2"/>
    </font>
    <font>
      <b/>
      <sz val="12"/>
      <color rgb="FF000000"/>
      <name val="Lato"/>
      <family val="2"/>
    </font>
    <font>
      <sz val="12"/>
      <color rgb="FF000000"/>
      <name val="Lato"/>
      <family val="2"/>
    </font>
    <font>
      <u/>
      <sz val="12"/>
      <color theme="10"/>
      <name val="Franklin Gothic Book"/>
      <family val="2"/>
      <scheme val="minor"/>
    </font>
    <font>
      <b/>
      <i/>
      <sz val="12"/>
      <color rgb="FF000000"/>
      <name val="Lato"/>
      <family val="2"/>
    </font>
    <font>
      <b/>
      <sz val="11"/>
      <color rgb="FF171717"/>
      <name val="Segoe UI"/>
      <family val="2"/>
    </font>
    <font>
      <sz val="11"/>
      <name val="Segoe UI"/>
      <family val="2"/>
    </font>
    <font>
      <sz val="11"/>
      <color rgb="FF000000"/>
      <name val="Franklin Gothic Book"/>
      <family val="2"/>
    </font>
    <font>
      <sz val="11"/>
      <color rgb="FF171717"/>
      <name val="Consolas"/>
      <family val="3"/>
    </font>
    <font>
      <sz val="11"/>
      <color theme="1"/>
      <name val="Consolas"/>
      <family val="3"/>
    </font>
  </fonts>
  <fills count="31">
    <fill>
      <patternFill patternType="none"/>
    </fill>
    <fill>
      <patternFill patternType="gray125"/>
    </fill>
    <fill>
      <patternFill patternType="solid">
        <fgColor rgb="FF005288"/>
        <bgColor indexed="64"/>
      </patternFill>
    </fill>
    <fill>
      <patternFill patternType="solid">
        <fgColor rgb="FF0078A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D2CFD7"/>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A7A7"/>
        <bgColor indexed="64"/>
      </patternFill>
    </fill>
    <fill>
      <patternFill patternType="solid">
        <fgColor theme="4"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2F75B5"/>
        <bgColor indexed="64"/>
      </patternFill>
    </fill>
    <fill>
      <patternFill patternType="solid">
        <fgColor rgb="FFFFC7CE"/>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
      <patternFill patternType="solid">
        <fgColor rgb="FFFFFFFF"/>
        <bgColor rgb="FF000000"/>
      </patternFill>
    </fill>
    <fill>
      <patternFill patternType="solid">
        <fgColor rgb="FFFF0000"/>
        <bgColor indexed="64"/>
      </patternFill>
    </fill>
  </fills>
  <borders count="7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style="thin">
        <color rgb="FF000000"/>
      </top>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9" fontId="13" fillId="0" borderId="0" applyFont="0" applyFill="0" applyBorder="0" applyAlignment="0" applyProtection="0"/>
    <xf numFmtId="0" fontId="23" fillId="24" borderId="0" applyNumberFormat="0" applyBorder="0" applyAlignment="0" applyProtection="0"/>
    <xf numFmtId="0" fontId="31" fillId="0" borderId="0" applyNumberFormat="0" applyFill="0" applyBorder="0" applyAlignment="0" applyProtection="0"/>
  </cellStyleXfs>
  <cellXfs count="741">
    <xf numFmtId="0" fontId="0" fillId="0" borderId="0" xfId="0"/>
    <xf numFmtId="0" fontId="0" fillId="5" borderId="0" xfId="0" applyFill="1"/>
    <xf numFmtId="0" fontId="6" fillId="2" borderId="0" xfId="0" applyFont="1" applyFill="1" applyAlignment="1">
      <alignment horizontal="right"/>
    </xf>
    <xf numFmtId="0" fontId="6" fillId="2" borderId="0" xfId="0" applyFont="1" applyFill="1"/>
    <xf numFmtId="0" fontId="6" fillId="2" borderId="0" xfId="0" applyFont="1" applyFill="1" applyAlignment="1">
      <alignment horizontal="left"/>
    </xf>
    <xf numFmtId="0" fontId="7" fillId="0" borderId="0" xfId="0" applyFont="1"/>
    <xf numFmtId="14" fontId="6" fillId="2" borderId="0" xfId="0" applyNumberFormat="1" applyFont="1" applyFill="1" applyAlignment="1">
      <alignment horizontal="left"/>
    </xf>
    <xf numFmtId="0" fontId="0" fillId="5" borderId="0" xfId="0" applyFill="1" applyAlignment="1">
      <alignment horizontal="center" vertical="top"/>
    </xf>
    <xf numFmtId="0" fontId="0" fillId="5" borderId="0" xfId="0" applyFill="1" applyAlignment="1">
      <alignment vertical="top"/>
    </xf>
    <xf numFmtId="0" fontId="0" fillId="5" borderId="0" xfId="0" applyFill="1" applyAlignment="1">
      <alignment vertical="top" wrapText="1"/>
    </xf>
    <xf numFmtId="0" fontId="3" fillId="2" borderId="0" xfId="0" applyFont="1" applyFill="1" applyAlignment="1">
      <alignment vertical="center"/>
    </xf>
    <xf numFmtId="0" fontId="8" fillId="5" borderId="0" xfId="0" applyFont="1" applyFill="1" applyAlignment="1">
      <alignment horizontal="left" vertical="center"/>
    </xf>
    <xf numFmtId="0" fontId="5" fillId="5" borderId="0" xfId="0" applyFont="1" applyFill="1" applyAlignment="1">
      <alignment horizontal="left" vertical="center"/>
    </xf>
    <xf numFmtId="0" fontId="5" fillId="5" borderId="0" xfId="0" applyFont="1" applyFill="1" applyAlignment="1">
      <alignment vertical="center"/>
    </xf>
    <xf numFmtId="0" fontId="9" fillId="5" borderId="0" xfId="0" applyFont="1" applyFill="1"/>
    <xf numFmtId="0" fontId="1" fillId="5" borderId="0" xfId="0" applyFont="1" applyFill="1" applyAlignment="1">
      <alignment horizontal="center"/>
    </xf>
    <xf numFmtId="0" fontId="10" fillId="8" borderId="10" xfId="0" applyFont="1" applyFill="1" applyBorder="1" applyAlignment="1">
      <alignment horizontal="left" vertical="top"/>
    </xf>
    <xf numFmtId="0" fontId="0" fillId="5" borderId="0" xfId="0" applyFill="1" applyAlignment="1">
      <alignment wrapText="1"/>
    </xf>
    <xf numFmtId="0" fontId="0" fillId="6" borderId="6" xfId="0" applyFill="1" applyBorder="1" applyAlignment="1">
      <alignment vertical="center" wrapText="1"/>
    </xf>
    <xf numFmtId="0" fontId="0" fillId="6" borderId="41" xfId="0" applyFill="1" applyBorder="1" applyAlignment="1">
      <alignment vertical="center" wrapText="1"/>
    </xf>
    <xf numFmtId="0" fontId="0" fillId="6" borderId="36" xfId="0" applyFill="1" applyBorder="1" applyAlignment="1">
      <alignment vertical="center" wrapText="1"/>
    </xf>
    <xf numFmtId="0" fontId="0" fillId="5" borderId="42" xfId="0" applyFill="1" applyBorder="1" applyAlignment="1">
      <alignment wrapText="1"/>
    </xf>
    <xf numFmtId="0" fontId="0" fillId="0" borderId="19" xfId="0" applyBorder="1"/>
    <xf numFmtId="0" fontId="0" fillId="0" borderId="8" xfId="0" applyBorder="1"/>
    <xf numFmtId="0" fontId="9" fillId="10" borderId="2" xfId="0" applyFont="1" applyFill="1" applyBorder="1" applyAlignment="1">
      <alignment horizontal="center"/>
    </xf>
    <xf numFmtId="0" fontId="9" fillId="10" borderId="13" xfId="0" applyFont="1" applyFill="1" applyBorder="1" applyAlignment="1">
      <alignment horizontal="center"/>
    </xf>
    <xf numFmtId="0" fontId="9" fillId="10" borderId="14" xfId="0" applyFont="1" applyFill="1" applyBorder="1" applyAlignment="1">
      <alignment horizontal="center"/>
    </xf>
    <xf numFmtId="0" fontId="9" fillId="10" borderId="15" xfId="0" applyFont="1" applyFill="1" applyBorder="1" applyAlignment="1">
      <alignment horizontal="center"/>
    </xf>
    <xf numFmtId="0" fontId="9" fillId="10" borderId="3" xfId="0" applyFont="1" applyFill="1" applyBorder="1" applyAlignment="1">
      <alignment horizontal="center"/>
    </xf>
    <xf numFmtId="0" fontId="9" fillId="10" borderId="4" xfId="0" applyFont="1" applyFill="1" applyBorder="1" applyAlignment="1">
      <alignment horizontal="center"/>
    </xf>
    <xf numFmtId="0" fontId="9" fillId="10" borderId="5" xfId="0" applyFont="1" applyFill="1" applyBorder="1" applyAlignment="1">
      <alignment horizontal="center"/>
    </xf>
    <xf numFmtId="0" fontId="9" fillId="10" borderId="6" xfId="0" applyFont="1" applyFill="1" applyBorder="1" applyAlignment="1">
      <alignment horizontal="center"/>
    </xf>
    <xf numFmtId="0" fontId="9" fillId="10" borderId="16" xfId="0" applyFont="1" applyFill="1" applyBorder="1" applyAlignment="1">
      <alignment horizontal="center"/>
    </xf>
    <xf numFmtId="0" fontId="0" fillId="6" borderId="5" xfId="0" applyFill="1" applyBorder="1" applyAlignment="1">
      <alignment vertical="center" wrapText="1"/>
    </xf>
    <xf numFmtId="0" fontId="0" fillId="5" borderId="4" xfId="0" applyFill="1" applyBorder="1" applyAlignment="1">
      <alignment vertical="top" wrapText="1"/>
    </xf>
    <xf numFmtId="0" fontId="0" fillId="5" borderId="16" xfId="0" applyFill="1" applyBorder="1" applyAlignment="1">
      <alignment vertical="top" wrapText="1"/>
    </xf>
    <xf numFmtId="0" fontId="2" fillId="3" borderId="12" xfId="0" applyFont="1" applyFill="1" applyBorder="1" applyAlignment="1">
      <alignment horizontal="center" wrapText="1"/>
    </xf>
    <xf numFmtId="0" fontId="0" fillId="6" borderId="4" xfId="0" applyFill="1" applyBorder="1" applyAlignment="1">
      <alignment vertical="center" wrapText="1"/>
    </xf>
    <xf numFmtId="0" fontId="0" fillId="6" borderId="16" xfId="0" applyFill="1" applyBorder="1" applyAlignment="1">
      <alignment vertical="center" wrapText="1"/>
    </xf>
    <xf numFmtId="0" fontId="0" fillId="6" borderId="15" xfId="0" applyFill="1" applyBorder="1" applyAlignment="1">
      <alignment vertical="center" wrapText="1"/>
    </xf>
    <xf numFmtId="0" fontId="9" fillId="10" borderId="8" xfId="0" applyFont="1" applyFill="1" applyBorder="1" applyAlignment="1">
      <alignment horizontal="center"/>
    </xf>
    <xf numFmtId="0" fontId="2" fillId="3" borderId="33" xfId="0" applyFont="1" applyFill="1" applyBorder="1" applyAlignment="1">
      <alignment horizontal="center" wrapText="1"/>
    </xf>
    <xf numFmtId="0" fontId="2" fillId="3" borderId="34" xfId="0" applyFont="1" applyFill="1" applyBorder="1" applyAlignment="1">
      <alignment horizontal="center" wrapText="1"/>
    </xf>
    <xf numFmtId="0" fontId="2" fillId="3" borderId="0" xfId="0" applyFont="1" applyFill="1"/>
    <xf numFmtId="0" fontId="2" fillId="3" borderId="0" xfId="0" applyFont="1" applyFill="1" applyAlignment="1">
      <alignment horizontal="center" wrapText="1"/>
    </xf>
    <xf numFmtId="0" fontId="2" fillId="3" borderId="22" xfId="0" applyFont="1" applyFill="1" applyBorder="1"/>
    <xf numFmtId="0" fontId="2" fillId="3" borderId="22" xfId="0" applyFont="1" applyFill="1" applyBorder="1" applyAlignment="1">
      <alignment horizontal="center" wrapText="1"/>
    </xf>
    <xf numFmtId="0" fontId="2" fillId="3" borderId="21" xfId="0" applyFont="1" applyFill="1" applyBorder="1"/>
    <xf numFmtId="0" fontId="2" fillId="3" borderId="21" xfId="0" applyFont="1" applyFill="1" applyBorder="1" applyAlignment="1">
      <alignment horizontal="center" wrapText="1"/>
    </xf>
    <xf numFmtId="0" fontId="0" fillId="5" borderId="35" xfId="0" applyFill="1" applyBorder="1" applyAlignment="1">
      <alignment vertical="top" wrapText="1"/>
    </xf>
    <xf numFmtId="0" fontId="0" fillId="5" borderId="9" xfId="0" applyFill="1" applyBorder="1" applyAlignment="1">
      <alignment vertical="top" wrapText="1"/>
    </xf>
    <xf numFmtId="0" fontId="0" fillId="0" borderId="0" xfId="0" applyAlignment="1">
      <alignment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6" borderId="37" xfId="0" applyFill="1" applyBorder="1" applyAlignment="1">
      <alignment vertical="center" wrapText="1"/>
    </xf>
    <xf numFmtId="0" fontId="0" fillId="6" borderId="38" xfId="0" applyFill="1" applyBorder="1" applyAlignment="1">
      <alignment vertical="center" wrapText="1"/>
    </xf>
    <xf numFmtId="0" fontId="0" fillId="5" borderId="50" xfId="0" applyFill="1" applyBorder="1" applyAlignment="1">
      <alignment vertical="top" wrapText="1"/>
    </xf>
    <xf numFmtId="0" fontId="0" fillId="5" borderId="34" xfId="0" applyFill="1" applyBorder="1" applyAlignment="1">
      <alignment vertical="top" wrapText="1"/>
    </xf>
    <xf numFmtId="0" fontId="2" fillId="3" borderId="32" xfId="0" applyFont="1" applyFill="1" applyBorder="1" applyAlignment="1">
      <alignment horizontal="center" vertical="center" wrapText="1"/>
    </xf>
    <xf numFmtId="0" fontId="9" fillId="10" borderId="43" xfId="0" applyFont="1" applyFill="1" applyBorder="1" applyAlignment="1">
      <alignment horizontal="center"/>
    </xf>
    <xf numFmtId="0" fontId="9" fillId="10" borderId="56" xfId="0" applyFont="1" applyFill="1" applyBorder="1" applyAlignment="1">
      <alignment horizontal="center"/>
    </xf>
    <xf numFmtId="0" fontId="9" fillId="10" borderId="57" xfId="0" applyFont="1" applyFill="1" applyBorder="1" applyAlignment="1">
      <alignment horizontal="center"/>
    </xf>
    <xf numFmtId="0" fontId="9" fillId="10" borderId="58" xfId="0" applyFont="1" applyFill="1" applyBorder="1" applyAlignment="1">
      <alignment horizontal="center"/>
    </xf>
    <xf numFmtId="0" fontId="11" fillId="5" borderId="0" xfId="0" applyFont="1" applyFill="1"/>
    <xf numFmtId="0" fontId="0" fillId="6" borderId="13" xfId="0" applyFill="1" applyBorder="1" applyAlignment="1">
      <alignment vertical="center" wrapText="1"/>
    </xf>
    <xf numFmtId="0" fontId="0" fillId="6" borderId="3" xfId="0" applyFill="1" applyBorder="1" applyAlignment="1">
      <alignment vertical="center" wrapText="1"/>
    </xf>
    <xf numFmtId="0" fontId="12" fillId="6" borderId="2" xfId="0" applyFont="1" applyFill="1" applyBorder="1" applyAlignment="1">
      <alignment vertical="center" wrapText="1"/>
    </xf>
    <xf numFmtId="0" fontId="12" fillId="6" borderId="41" xfId="0" applyFont="1" applyFill="1" applyBorder="1" applyAlignment="1">
      <alignment vertical="center" wrapText="1"/>
    </xf>
    <xf numFmtId="0" fontId="0" fillId="6" borderId="56" xfId="0" applyFill="1" applyBorder="1" applyAlignment="1">
      <alignment vertical="center" wrapText="1"/>
    </xf>
    <xf numFmtId="0" fontId="0" fillId="6" borderId="31" xfId="0" applyFill="1" applyBorder="1" applyAlignment="1">
      <alignment vertical="center" wrapText="1"/>
    </xf>
    <xf numFmtId="0" fontId="9" fillId="10" borderId="41" xfId="0" applyFont="1" applyFill="1" applyBorder="1" applyAlignment="1">
      <alignment horizontal="center"/>
    </xf>
    <xf numFmtId="0" fontId="9" fillId="10" borderId="36" xfId="0" applyFont="1" applyFill="1" applyBorder="1" applyAlignment="1">
      <alignment horizontal="center"/>
    </xf>
    <xf numFmtId="0" fontId="9" fillId="10" borderId="40" xfId="0" applyFont="1" applyFill="1" applyBorder="1" applyAlignment="1">
      <alignment horizontal="center"/>
    </xf>
    <xf numFmtId="0" fontId="9" fillId="10" borderId="60" xfId="0" applyFont="1" applyFill="1" applyBorder="1" applyAlignment="1">
      <alignment horizontal="center"/>
    </xf>
    <xf numFmtId="0" fontId="0" fillId="5" borderId="19" xfId="0" applyFill="1" applyBorder="1" applyAlignment="1">
      <alignment horizontal="center"/>
    </xf>
    <xf numFmtId="0" fontId="0" fillId="5" borderId="56" xfId="0" applyFill="1" applyBorder="1" applyAlignment="1">
      <alignment horizontal="center"/>
    </xf>
    <xf numFmtId="0" fontId="9" fillId="10" borderId="33" xfId="0" applyFont="1" applyFill="1" applyBorder="1" applyAlignment="1">
      <alignment horizontal="center"/>
    </xf>
    <xf numFmtId="0" fontId="9" fillId="10" borderId="19" xfId="0" applyFont="1" applyFill="1" applyBorder="1" applyAlignment="1">
      <alignment horizontal="center"/>
    </xf>
    <xf numFmtId="0" fontId="9" fillId="10" borderId="54" xfId="0" applyFont="1" applyFill="1" applyBorder="1" applyAlignment="1">
      <alignment horizontal="center"/>
    </xf>
    <xf numFmtId="0" fontId="9" fillId="10" borderId="7" xfId="0" applyFont="1" applyFill="1" applyBorder="1" applyAlignment="1">
      <alignment horizontal="center"/>
    </xf>
    <xf numFmtId="0" fontId="9" fillId="10" borderId="17" xfId="0" applyFont="1" applyFill="1" applyBorder="1" applyAlignment="1">
      <alignment horizontal="center"/>
    </xf>
    <xf numFmtId="0" fontId="9" fillId="10" borderId="31" xfId="0" applyFont="1" applyFill="1" applyBorder="1" applyAlignment="1">
      <alignment horizontal="center"/>
    </xf>
    <xf numFmtId="0" fontId="9" fillId="10" borderId="35" xfId="0" applyFont="1" applyFill="1" applyBorder="1" applyAlignment="1">
      <alignment horizontal="center"/>
    </xf>
    <xf numFmtId="0" fontId="9" fillId="10" borderId="46" xfId="0" applyFont="1" applyFill="1" applyBorder="1" applyAlignment="1">
      <alignment horizontal="center"/>
    </xf>
    <xf numFmtId="0" fontId="9" fillId="10" borderId="29" xfId="0" applyFont="1" applyFill="1" applyBorder="1" applyAlignment="1">
      <alignment horizontal="center"/>
    </xf>
    <xf numFmtId="0" fontId="9" fillId="10" borderId="9" xfId="0" applyFont="1" applyFill="1" applyBorder="1" applyAlignment="1">
      <alignment horizontal="center"/>
    </xf>
    <xf numFmtId="0" fontId="0" fillId="6" borderId="40" xfId="0" applyFill="1" applyBorder="1" applyAlignment="1">
      <alignment vertical="center" wrapText="1"/>
    </xf>
    <xf numFmtId="0" fontId="0" fillId="5" borderId="13" xfId="0" applyFill="1" applyBorder="1" applyAlignment="1">
      <alignment horizontal="center"/>
    </xf>
    <xf numFmtId="0" fontId="0" fillId="5" borderId="58"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0" fillId="5" borderId="4" xfId="0" applyFill="1" applyBorder="1" applyAlignment="1">
      <alignment horizontal="center"/>
    </xf>
    <xf numFmtId="0" fontId="0" fillId="5" borderId="56" xfId="0" applyFill="1" applyBorder="1" applyAlignment="1">
      <alignment horizontal="center" wrapText="1"/>
    </xf>
    <xf numFmtId="0" fontId="0" fillId="5" borderId="2" xfId="0" applyFill="1" applyBorder="1" applyAlignment="1">
      <alignment horizontal="center" wrapText="1"/>
    </xf>
    <xf numFmtId="0" fontId="0" fillId="5" borderId="4" xfId="0" applyFill="1" applyBorder="1" applyAlignment="1">
      <alignment horizontal="center" wrapText="1"/>
    </xf>
    <xf numFmtId="0" fontId="0" fillId="5" borderId="57" xfId="0" applyFill="1" applyBorder="1" applyAlignment="1">
      <alignment horizontal="center"/>
    </xf>
    <xf numFmtId="0" fontId="0" fillId="5" borderId="35" xfId="0" applyFill="1" applyBorder="1" applyAlignment="1">
      <alignment horizontal="center"/>
    </xf>
    <xf numFmtId="0" fontId="0" fillId="5" borderId="43" xfId="0" applyFill="1" applyBorder="1" applyAlignment="1">
      <alignment horizontal="center"/>
    </xf>
    <xf numFmtId="0" fontId="12" fillId="6" borderId="19" xfId="0" applyFont="1" applyFill="1" applyBorder="1" applyAlignment="1">
      <alignment vertical="center" wrapText="1"/>
    </xf>
    <xf numFmtId="0" fontId="12" fillId="6" borderId="4" xfId="0" applyFont="1" applyFill="1" applyBorder="1" applyAlignment="1">
      <alignment vertical="center" wrapText="1"/>
    </xf>
    <xf numFmtId="0" fontId="0" fillId="6" borderId="0" xfId="0" applyFill="1" applyAlignment="1">
      <alignment vertical="center" wrapText="1"/>
    </xf>
    <xf numFmtId="0" fontId="0" fillId="0" borderId="0" xfId="0" applyAlignment="1">
      <alignment vertical="center"/>
    </xf>
    <xf numFmtId="0" fontId="1" fillId="5" borderId="0" xfId="0" applyFont="1" applyFill="1"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center" wrapText="1"/>
    </xf>
    <xf numFmtId="0" fontId="2" fillId="3" borderId="61" xfId="0" applyFont="1" applyFill="1" applyBorder="1" applyAlignment="1">
      <alignment horizontal="center" wrapText="1"/>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3" borderId="10" xfId="0" applyFont="1" applyFill="1" applyBorder="1" applyAlignment="1">
      <alignment vertical="center"/>
    </xf>
    <xf numFmtId="0" fontId="2" fillId="3" borderId="12" xfId="0" applyFont="1" applyFill="1" applyBorder="1" applyAlignment="1">
      <alignment vertical="center"/>
    </xf>
    <xf numFmtId="0" fontId="2" fillId="3" borderId="61" xfId="0" applyFont="1" applyFill="1" applyBorder="1" applyAlignment="1">
      <alignment horizontal="center" vertical="center" wrapText="1"/>
    </xf>
    <xf numFmtId="0" fontId="2" fillId="3" borderId="23" xfId="0" applyFont="1" applyFill="1" applyBorder="1" applyAlignment="1">
      <alignment horizontal="center" wrapText="1"/>
    </xf>
    <xf numFmtId="0" fontId="0" fillId="5" borderId="41" xfId="0" applyFill="1" applyBorder="1" applyAlignment="1">
      <alignment horizontal="left" vertical="center" wrapText="1"/>
    </xf>
    <xf numFmtId="0" fontId="0" fillId="5" borderId="36" xfId="0" applyFill="1" applyBorder="1" applyAlignment="1">
      <alignment horizontal="left" vertical="center" wrapText="1"/>
    </xf>
    <xf numFmtId="0" fontId="0" fillId="5" borderId="40" xfId="0" applyFill="1" applyBorder="1" applyAlignment="1">
      <alignment horizontal="left" vertical="center" wrapText="1"/>
    </xf>
    <xf numFmtId="9" fontId="0" fillId="0" borderId="0" xfId="1" applyFont="1" applyAlignment="1">
      <alignment horizontal="center"/>
    </xf>
    <xf numFmtId="0" fontId="0" fillId="0" borderId="0" xfId="0" applyAlignment="1">
      <alignment horizontal="right"/>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8" xfId="0" applyFont="1" applyFill="1" applyBorder="1" applyAlignment="1">
      <alignment vertical="center" wrapText="1"/>
    </xf>
    <xf numFmtId="0" fontId="2" fillId="3" borderId="45" xfId="0" applyFont="1" applyFill="1" applyBorder="1" applyAlignment="1">
      <alignment vertical="center" wrapText="1"/>
    </xf>
    <xf numFmtId="0" fontId="2" fillId="3" borderId="26" xfId="0" applyFont="1" applyFill="1" applyBorder="1" applyAlignment="1">
      <alignment vertical="center"/>
    </xf>
    <xf numFmtId="0" fontId="2" fillId="3" borderId="55" xfId="0" applyFont="1" applyFill="1" applyBorder="1" applyAlignment="1">
      <alignment vertical="center"/>
    </xf>
    <xf numFmtId="0" fontId="2" fillId="3" borderId="11" xfId="0" applyFont="1" applyFill="1" applyBorder="1" applyAlignment="1">
      <alignment vertical="center"/>
    </xf>
    <xf numFmtId="0" fontId="2" fillId="3" borderId="45" xfId="0" applyFont="1" applyFill="1" applyBorder="1" applyAlignment="1">
      <alignment vertical="center"/>
    </xf>
    <xf numFmtId="0" fontId="2" fillId="3" borderId="55" xfId="0" applyFont="1" applyFill="1" applyBorder="1" applyAlignment="1">
      <alignment vertical="center" wrapText="1"/>
    </xf>
    <xf numFmtId="0" fontId="14" fillId="0" borderId="0" xfId="0" applyFont="1"/>
    <xf numFmtId="0" fontId="0" fillId="6" borderId="7" xfId="0" applyFill="1" applyBorder="1" applyAlignment="1">
      <alignment vertical="center" wrapText="1"/>
    </xf>
    <xf numFmtId="0" fontId="0" fillId="5" borderId="46" xfId="0" applyFill="1" applyBorder="1" applyAlignment="1">
      <alignment horizontal="center"/>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0" fillId="5" borderId="0" xfId="0" applyFill="1" applyAlignment="1">
      <alignment horizontal="center" vertical="center" wrapText="1"/>
    </xf>
    <xf numFmtId="0" fontId="14" fillId="11" borderId="0" xfId="0" applyFont="1" applyFill="1"/>
    <xf numFmtId="0" fontId="0" fillId="11" borderId="0" xfId="0" applyFill="1"/>
    <xf numFmtId="0" fontId="0" fillId="11" borderId="2" xfId="0" applyFill="1" applyBorder="1"/>
    <xf numFmtId="0" fontId="0" fillId="11" borderId="2" xfId="0" applyFill="1" applyBorder="1" applyAlignment="1">
      <alignment horizontal="center"/>
    </xf>
    <xf numFmtId="0" fontId="0" fillId="11" borderId="2" xfId="1" applyNumberFormat="1" applyFont="1" applyFill="1" applyBorder="1" applyAlignment="1">
      <alignment horizontal="center"/>
    </xf>
    <xf numFmtId="0" fontId="14" fillId="9" borderId="0" xfId="0" applyFont="1" applyFill="1"/>
    <xf numFmtId="0" fontId="0" fillId="9" borderId="0" xfId="0" applyFill="1"/>
    <xf numFmtId="0" fontId="0" fillId="9" borderId="2" xfId="0" applyFill="1" applyBorder="1" applyAlignment="1">
      <alignment horizontal="center"/>
    </xf>
    <xf numFmtId="0" fontId="0" fillId="9" borderId="2" xfId="0" applyFill="1" applyBorder="1"/>
    <xf numFmtId="0" fontId="0" fillId="9" borderId="2" xfId="1" applyNumberFormat="1" applyFont="1" applyFill="1" applyBorder="1" applyAlignment="1">
      <alignment horizontal="center"/>
    </xf>
    <xf numFmtId="0" fontId="14" fillId="12" borderId="0" xfId="0" applyFont="1" applyFill="1"/>
    <xf numFmtId="0" fontId="0" fillId="12" borderId="0" xfId="0" applyFill="1"/>
    <xf numFmtId="0" fontId="0" fillId="12" borderId="2" xfId="0" applyFill="1" applyBorder="1" applyAlignment="1">
      <alignment horizontal="center"/>
    </xf>
    <xf numFmtId="0" fontId="0" fillId="12" borderId="2" xfId="0" applyFill="1" applyBorder="1"/>
    <xf numFmtId="0" fontId="0" fillId="12" borderId="2" xfId="1" applyNumberFormat="1" applyFont="1" applyFill="1" applyBorder="1" applyAlignment="1">
      <alignment horizontal="center"/>
    </xf>
    <xf numFmtId="0" fontId="0" fillId="9" borderId="13" xfId="0" applyFill="1" applyBorder="1" applyAlignment="1">
      <alignment horizontal="center"/>
    </xf>
    <xf numFmtId="0" fontId="0" fillId="9" borderId="58" xfId="0" applyFill="1" applyBorder="1" applyAlignment="1">
      <alignment horizontal="center"/>
    </xf>
    <xf numFmtId="0" fontId="0" fillId="9" borderId="14" xfId="0" applyFill="1" applyBorder="1" applyAlignment="1">
      <alignment horizontal="center"/>
    </xf>
    <xf numFmtId="0" fontId="0" fillId="9" borderId="15" xfId="0" applyFill="1" applyBorder="1" applyAlignment="1">
      <alignment horizontal="center"/>
    </xf>
    <xf numFmtId="0" fontId="0" fillId="9" borderId="3" xfId="0" applyFill="1" applyBorder="1" applyAlignment="1">
      <alignment horizontal="center"/>
    </xf>
    <xf numFmtId="0" fontId="0" fillId="9" borderId="56" xfId="0" applyFill="1" applyBorder="1" applyAlignment="1">
      <alignment horizontal="center"/>
    </xf>
    <xf numFmtId="0" fontId="0" fillId="9" borderId="4" xfId="0" applyFill="1" applyBorder="1" applyAlignment="1">
      <alignment horizontal="center"/>
    </xf>
    <xf numFmtId="0" fontId="0" fillId="9" borderId="3" xfId="0" applyFill="1" applyBorder="1" applyAlignment="1">
      <alignment horizontal="center" wrapText="1"/>
    </xf>
    <xf numFmtId="0" fontId="0" fillId="9" borderId="56" xfId="0" applyFill="1" applyBorder="1" applyAlignment="1">
      <alignment horizontal="center" wrapText="1"/>
    </xf>
    <xf numFmtId="0" fontId="0" fillId="9" borderId="2" xfId="0" applyFill="1" applyBorder="1" applyAlignment="1">
      <alignment horizontal="center" wrapText="1"/>
    </xf>
    <xf numFmtId="0" fontId="0" fillId="9" borderId="4" xfId="0" applyFill="1" applyBorder="1" applyAlignment="1">
      <alignment horizontal="center" wrapText="1"/>
    </xf>
    <xf numFmtId="0" fontId="0" fillId="9" borderId="5" xfId="0" applyFill="1" applyBorder="1" applyAlignment="1">
      <alignment horizontal="center"/>
    </xf>
    <xf numFmtId="0" fontId="0" fillId="9" borderId="57" xfId="0" applyFill="1" applyBorder="1" applyAlignment="1">
      <alignment horizontal="center"/>
    </xf>
    <xf numFmtId="0" fontId="0" fillId="9" borderId="19" xfId="0" applyFill="1" applyBorder="1" applyAlignment="1">
      <alignment horizontal="center"/>
    </xf>
    <xf numFmtId="0" fontId="0" fillId="9" borderId="35" xfId="0" applyFill="1" applyBorder="1" applyAlignment="1">
      <alignment horizontal="center"/>
    </xf>
    <xf numFmtId="0" fontId="0" fillId="9" borderId="7" xfId="0" applyFill="1" applyBorder="1" applyAlignment="1">
      <alignment horizontal="center"/>
    </xf>
    <xf numFmtId="0" fontId="0" fillId="9" borderId="43" xfId="0" applyFill="1" applyBorder="1" applyAlignment="1">
      <alignment horizontal="center"/>
    </xf>
    <xf numFmtId="0" fontId="0" fillId="9" borderId="6" xfId="0" applyFill="1" applyBorder="1" applyAlignment="1">
      <alignment horizontal="center"/>
    </xf>
    <xf numFmtId="0" fontId="0" fillId="9" borderId="16" xfId="0" applyFill="1" applyBorder="1" applyAlignment="1">
      <alignment horizontal="center"/>
    </xf>
    <xf numFmtId="0" fontId="0" fillId="12" borderId="13" xfId="0" applyFill="1" applyBorder="1" applyAlignment="1">
      <alignment horizontal="center"/>
    </xf>
    <xf numFmtId="0" fontId="0" fillId="12" borderId="58" xfId="0" applyFill="1" applyBorder="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0" fillId="12" borderId="3" xfId="0" applyFill="1" applyBorder="1" applyAlignment="1">
      <alignment horizontal="center"/>
    </xf>
    <xf numFmtId="0" fontId="0" fillId="12" borderId="56" xfId="0" applyFill="1" applyBorder="1" applyAlignment="1">
      <alignment horizontal="center"/>
    </xf>
    <xf numFmtId="0" fontId="0" fillId="12" borderId="4" xfId="0" applyFill="1" applyBorder="1" applyAlignment="1">
      <alignment horizontal="center"/>
    </xf>
    <xf numFmtId="0" fontId="0" fillId="12" borderId="3" xfId="0" applyFill="1" applyBorder="1" applyAlignment="1">
      <alignment horizontal="center" wrapText="1"/>
    </xf>
    <xf numFmtId="0" fontId="0" fillId="12" borderId="56" xfId="0" applyFill="1" applyBorder="1" applyAlignment="1">
      <alignment horizontal="center" wrapText="1"/>
    </xf>
    <xf numFmtId="0" fontId="0" fillId="12" borderId="2" xfId="0" applyFill="1" applyBorder="1" applyAlignment="1">
      <alignment horizontal="center" wrapText="1"/>
    </xf>
    <xf numFmtId="0" fontId="0" fillId="12" borderId="4" xfId="0" applyFill="1" applyBorder="1" applyAlignment="1">
      <alignment horizontal="center" wrapText="1"/>
    </xf>
    <xf numFmtId="0" fontId="0" fillId="12" borderId="5" xfId="0" applyFill="1" applyBorder="1" applyAlignment="1">
      <alignment horizontal="center"/>
    </xf>
    <xf numFmtId="0" fontId="0" fillId="12" borderId="57" xfId="0" applyFill="1" applyBorder="1" applyAlignment="1">
      <alignment horizontal="center"/>
    </xf>
    <xf numFmtId="0" fontId="0" fillId="12" borderId="19" xfId="0" applyFill="1" applyBorder="1" applyAlignment="1">
      <alignment horizontal="center"/>
    </xf>
    <xf numFmtId="0" fontId="0" fillId="12" borderId="35" xfId="0" applyFill="1" applyBorder="1" applyAlignment="1">
      <alignment horizontal="center"/>
    </xf>
    <xf numFmtId="0" fontId="0" fillId="12" borderId="7" xfId="0" applyFill="1" applyBorder="1" applyAlignment="1">
      <alignment horizontal="center"/>
    </xf>
    <xf numFmtId="0" fontId="0" fillId="12" borderId="43" xfId="0" applyFill="1" applyBorder="1" applyAlignment="1">
      <alignment horizontal="center"/>
    </xf>
    <xf numFmtId="0" fontId="0" fillId="12" borderId="6" xfId="0" applyFill="1" applyBorder="1" applyAlignment="1">
      <alignment horizontal="center"/>
    </xf>
    <xf numFmtId="0" fontId="0" fillId="12" borderId="16" xfId="0" applyFill="1" applyBorder="1" applyAlignment="1">
      <alignment horizontal="center"/>
    </xf>
    <xf numFmtId="9" fontId="0" fillId="12" borderId="2" xfId="1" applyFont="1" applyFill="1" applyBorder="1" applyAlignment="1">
      <alignment horizontal="center"/>
    </xf>
    <xf numFmtId="9" fontId="0" fillId="9" borderId="2" xfId="1" applyFont="1" applyFill="1" applyBorder="1" applyAlignment="1">
      <alignment horizontal="center"/>
    </xf>
    <xf numFmtId="9" fontId="0" fillId="5" borderId="0" xfId="0" applyNumberFormat="1" applyFill="1" applyAlignment="1">
      <alignment horizontal="center" vertical="center" wrapText="1"/>
    </xf>
    <xf numFmtId="0" fontId="14" fillId="3" borderId="0" xfId="0" applyFont="1" applyFill="1"/>
    <xf numFmtId="0" fontId="0" fillId="3" borderId="0" xfId="0" applyFill="1"/>
    <xf numFmtId="0" fontId="0" fillId="3" borderId="2" xfId="0" applyFill="1" applyBorder="1" applyAlignment="1">
      <alignment horizontal="center"/>
    </xf>
    <xf numFmtId="0" fontId="0" fillId="3" borderId="2" xfId="0" applyFill="1" applyBorder="1"/>
    <xf numFmtId="0" fontId="0" fillId="3" borderId="2" xfId="1" applyNumberFormat="1" applyFont="1" applyFill="1" applyBorder="1" applyAlignment="1">
      <alignment horizontal="center"/>
    </xf>
    <xf numFmtId="0" fontId="14" fillId="13" borderId="0" xfId="0" applyFont="1" applyFill="1"/>
    <xf numFmtId="0" fontId="0" fillId="13" borderId="0" xfId="0" applyFill="1"/>
    <xf numFmtId="9" fontId="0" fillId="13" borderId="2" xfId="1" applyFont="1" applyFill="1" applyBorder="1" applyAlignment="1">
      <alignment horizontal="center"/>
    </xf>
    <xf numFmtId="0" fontId="0" fillId="13" borderId="2" xfId="0" applyFill="1" applyBorder="1" applyAlignment="1">
      <alignment horizontal="center"/>
    </xf>
    <xf numFmtId="0" fontId="0" fillId="13" borderId="2" xfId="0" applyFill="1" applyBorder="1"/>
    <xf numFmtId="0" fontId="0" fillId="13" borderId="2" xfId="1" applyNumberFormat="1" applyFont="1" applyFill="1" applyBorder="1" applyAlignment="1">
      <alignment horizontal="center"/>
    </xf>
    <xf numFmtId="9" fontId="0" fillId="11" borderId="2" xfId="1" applyFont="1" applyFill="1" applyBorder="1" applyAlignment="1">
      <alignment horizontal="center"/>
    </xf>
    <xf numFmtId="0" fontId="3" fillId="3" borderId="17" xfId="0" applyFont="1" applyFill="1" applyBorder="1" applyAlignment="1">
      <alignment vertical="top"/>
    </xf>
    <xf numFmtId="0" fontId="2" fillId="3" borderId="18" xfId="0" applyFont="1" applyFill="1" applyBorder="1" applyAlignment="1">
      <alignment horizontal="center"/>
    </xf>
    <xf numFmtId="0" fontId="2" fillId="3" borderId="24" xfId="0" applyFont="1" applyFill="1" applyBorder="1" applyAlignment="1">
      <alignment horizontal="center"/>
    </xf>
    <xf numFmtId="0" fontId="16" fillId="3" borderId="23" xfId="0" applyFont="1" applyFill="1" applyBorder="1" applyAlignment="1">
      <alignment horizontal="left"/>
    </xf>
    <xf numFmtId="0" fontId="3" fillId="3" borderId="48" xfId="0" applyFont="1" applyFill="1" applyBorder="1" applyAlignment="1">
      <alignment vertical="top"/>
    </xf>
    <xf numFmtId="0" fontId="3" fillId="3" borderId="47" xfId="0" applyFont="1" applyFill="1" applyBorder="1" applyAlignment="1">
      <alignment vertical="top"/>
    </xf>
    <xf numFmtId="0" fontId="19" fillId="3" borderId="23" xfId="0" applyFont="1" applyFill="1" applyBorder="1" applyAlignment="1">
      <alignment vertical="top"/>
    </xf>
    <xf numFmtId="0" fontId="15" fillId="5" borderId="0" xfId="0" applyFont="1" applyFill="1"/>
    <xf numFmtId="0" fontId="0" fillId="0" borderId="3" xfId="0" applyBorder="1" applyAlignment="1">
      <alignment horizontal="center" vertical="center"/>
    </xf>
    <xf numFmtId="0" fontId="0" fillId="11" borderId="3" xfId="0" applyFill="1" applyBorder="1" applyAlignment="1">
      <alignment horizontal="center" vertical="center"/>
    </xf>
    <xf numFmtId="0" fontId="0" fillId="14" borderId="3" xfId="0" applyFill="1" applyBorder="1" applyAlignment="1">
      <alignment horizontal="center" vertical="center"/>
    </xf>
    <xf numFmtId="0" fontId="0" fillId="17" borderId="3" xfId="0" applyFill="1" applyBorder="1" applyAlignment="1">
      <alignment horizontal="center" vertical="center"/>
    </xf>
    <xf numFmtId="0" fontId="0" fillId="6" borderId="62" xfId="0" applyFill="1" applyBorder="1" applyAlignment="1">
      <alignment vertical="center" wrapText="1"/>
    </xf>
    <xf numFmtId="0" fontId="0" fillId="3" borderId="17" xfId="0" applyFill="1" applyBorder="1" applyAlignment="1">
      <alignment wrapText="1"/>
    </xf>
    <xf numFmtId="0" fontId="0" fillId="3" borderId="18" xfId="0" applyFill="1" applyBorder="1" applyAlignment="1">
      <alignment wrapText="1"/>
    </xf>
    <xf numFmtId="0" fontId="2" fillId="3" borderId="18" xfId="0" applyFont="1" applyFill="1" applyBorder="1" applyAlignment="1">
      <alignment horizontal="right" vertical="center"/>
    </xf>
    <xf numFmtId="0" fontId="16" fillId="3" borderId="21" xfId="0" applyFont="1" applyFill="1" applyBorder="1" applyAlignment="1">
      <alignment horizontal="left"/>
    </xf>
    <xf numFmtId="0" fontId="0" fillId="3" borderId="0" xfId="0" applyFill="1" applyAlignment="1">
      <alignment wrapText="1"/>
    </xf>
    <xf numFmtId="0" fontId="0" fillId="3" borderId="23" xfId="0" applyFill="1" applyBorder="1" applyAlignment="1">
      <alignment wrapText="1"/>
    </xf>
    <xf numFmtId="0" fontId="0" fillId="3" borderId="24" xfId="0" applyFill="1" applyBorder="1" applyAlignment="1">
      <alignment wrapText="1"/>
    </xf>
    <xf numFmtId="0" fontId="2" fillId="3" borderId="24" xfId="0" applyFont="1" applyFill="1" applyBorder="1" applyAlignment="1">
      <alignment horizontal="right" vertical="center"/>
    </xf>
    <xf numFmtId="0" fontId="9" fillId="5" borderId="0" xfId="0" applyFont="1" applyFill="1" applyAlignment="1">
      <alignment horizontal="center" vertical="center" wrapText="1"/>
    </xf>
    <xf numFmtId="0" fontId="3" fillId="19" borderId="26" xfId="0" applyFont="1" applyFill="1" applyBorder="1"/>
    <xf numFmtId="0" fontId="2" fillId="19" borderId="27" xfId="0" applyFont="1" applyFill="1" applyBorder="1"/>
    <xf numFmtId="0" fontId="18" fillId="19" borderId="27" xfId="0" applyFont="1" applyFill="1" applyBorder="1"/>
    <xf numFmtId="0" fontId="2" fillId="19" borderId="28" xfId="0" applyFont="1" applyFill="1" applyBorder="1"/>
    <xf numFmtId="0" fontId="2" fillId="20" borderId="10" xfId="0" applyFont="1" applyFill="1" applyBorder="1" applyAlignment="1">
      <alignment horizontal="center" wrapText="1"/>
    </xf>
    <xf numFmtId="0" fontId="2" fillId="20" borderId="11" xfId="0" applyFont="1" applyFill="1" applyBorder="1" applyAlignment="1">
      <alignment horizontal="center" wrapText="1"/>
    </xf>
    <xf numFmtId="0" fontId="2" fillId="20" borderId="11" xfId="0" applyFont="1" applyFill="1" applyBorder="1" applyAlignment="1">
      <alignment horizontal="center"/>
    </xf>
    <xf numFmtId="0" fontId="2" fillId="20" borderId="12" xfId="0" applyFont="1" applyFill="1" applyBorder="1" applyAlignment="1">
      <alignment horizontal="center"/>
    </xf>
    <xf numFmtId="0" fontId="2" fillId="20" borderId="49" xfId="0" applyFont="1" applyFill="1" applyBorder="1" applyAlignment="1">
      <alignment wrapText="1"/>
    </xf>
    <xf numFmtId="0" fontId="2" fillId="20" borderId="49" xfId="0" applyFont="1" applyFill="1" applyBorder="1" applyAlignment="1">
      <alignment horizontal="center"/>
    </xf>
    <xf numFmtId="0" fontId="2" fillId="20" borderId="27" xfId="0" applyFont="1" applyFill="1" applyBorder="1"/>
    <xf numFmtId="0" fontId="2" fillId="20" borderId="61" xfId="0" applyFont="1" applyFill="1" applyBorder="1" applyAlignment="1">
      <alignment horizontal="center" wrapText="1"/>
    </xf>
    <xf numFmtId="0" fontId="2" fillId="20" borderId="49" xfId="0" applyFont="1" applyFill="1" applyBorder="1" applyAlignment="1">
      <alignment horizontal="center" wrapText="1"/>
    </xf>
    <xf numFmtId="0" fontId="3" fillId="21" borderId="0" xfId="0" applyFont="1" applyFill="1" applyAlignment="1">
      <alignment vertical="center"/>
    </xf>
    <xf numFmtId="0" fontId="0" fillId="21" borderId="0" xfId="0" applyFill="1"/>
    <xf numFmtId="0" fontId="2" fillId="23" borderId="10"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2" fillId="22" borderId="32"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10" fillId="8" borderId="13" xfId="0" applyFont="1" applyFill="1" applyBorder="1" applyAlignment="1">
      <alignment horizontal="center" vertical="top"/>
    </xf>
    <xf numFmtId="0" fontId="10" fillId="8" borderId="15" xfId="0" applyFont="1" applyFill="1" applyBorder="1" applyAlignment="1">
      <alignment horizontal="center" vertical="top"/>
    </xf>
    <xf numFmtId="0" fontId="20" fillId="20" borderId="28" xfId="0" applyFont="1" applyFill="1" applyBorder="1"/>
    <xf numFmtId="0" fontId="15" fillId="5" borderId="0" xfId="0" applyFont="1" applyFill="1" applyAlignment="1">
      <alignment wrapText="1"/>
    </xf>
    <xf numFmtId="0" fontId="15" fillId="0" borderId="0" xfId="0" applyFont="1" applyAlignment="1">
      <alignment horizontal="right"/>
    </xf>
    <xf numFmtId="0" fontId="21" fillId="8" borderId="3" xfId="0" applyFont="1" applyFill="1" applyBorder="1"/>
    <xf numFmtId="0" fontId="0" fillId="18" borderId="5" xfId="0" applyFill="1" applyBorder="1" applyAlignment="1">
      <alignment horizontal="center" vertical="center"/>
    </xf>
    <xf numFmtId="0" fontId="0" fillId="15" borderId="5" xfId="0" applyFill="1" applyBorder="1" applyAlignment="1">
      <alignment horizontal="center" vertical="center"/>
    </xf>
    <xf numFmtId="0" fontId="0" fillId="5" borderId="6" xfId="0" applyFill="1" applyBorder="1" applyAlignment="1">
      <alignment horizontal="center"/>
    </xf>
    <xf numFmtId="0" fontId="0" fillId="5" borderId="16" xfId="0" applyFill="1" applyBorder="1" applyAlignment="1">
      <alignment horizontal="center"/>
    </xf>
    <xf numFmtId="0" fontId="0" fillId="6" borderId="48" xfId="0" applyFill="1" applyBorder="1" applyAlignment="1">
      <alignment vertical="center" wrapText="1"/>
    </xf>
    <xf numFmtId="0" fontId="0" fillId="5" borderId="8" xfId="0" applyFill="1" applyBorder="1" applyAlignment="1">
      <alignment horizontal="center"/>
    </xf>
    <xf numFmtId="0" fontId="0" fillId="5" borderId="9" xfId="0" applyFill="1" applyBorder="1" applyAlignment="1">
      <alignment horizontal="center"/>
    </xf>
    <xf numFmtId="0" fontId="0" fillId="5" borderId="23" xfId="0" applyFill="1" applyBorder="1" applyAlignment="1">
      <alignment vertical="top" wrapText="1"/>
    </xf>
    <xf numFmtId="0" fontId="0" fillId="5" borderId="24" xfId="0" applyFill="1" applyBorder="1" applyAlignment="1">
      <alignment vertical="top" wrapText="1"/>
    </xf>
    <xf numFmtId="0" fontId="0" fillId="5" borderId="25" xfId="0" applyFill="1" applyBorder="1" applyAlignment="1">
      <alignment vertical="top" wrapText="1"/>
    </xf>
    <xf numFmtId="0" fontId="3" fillId="22" borderId="27" xfId="0" applyFont="1" applyFill="1" applyBorder="1" applyAlignment="1">
      <alignment vertical="center"/>
    </xf>
    <xf numFmtId="0" fontId="17" fillId="22" borderId="28" xfId="0" applyFont="1" applyFill="1" applyBorder="1" applyAlignment="1">
      <alignment vertical="center"/>
    </xf>
    <xf numFmtId="0" fontId="2" fillId="20" borderId="17" xfId="0" applyFont="1" applyFill="1" applyBorder="1" applyAlignment="1">
      <alignment horizontal="center"/>
    </xf>
    <xf numFmtId="0" fontId="0" fillId="16" borderId="5" xfId="0" applyFill="1" applyBorder="1" applyAlignment="1">
      <alignment horizontal="center" vertical="center"/>
    </xf>
    <xf numFmtId="0" fontId="2" fillId="3" borderId="0" xfId="0" applyFont="1" applyFill="1" applyAlignment="1">
      <alignment horizontal="right" vertical="center"/>
    </xf>
    <xf numFmtId="0" fontId="22" fillId="22" borderId="26" xfId="0" applyFont="1" applyFill="1" applyBorder="1" applyAlignment="1">
      <alignment vertical="center"/>
    </xf>
    <xf numFmtId="0" fontId="0" fillId="0" borderId="0" xfId="0"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horizontal="left" vertical="top" wrapText="1"/>
    </xf>
    <xf numFmtId="0" fontId="30" fillId="0" borderId="0" xfId="0" applyFont="1" applyAlignment="1">
      <alignment vertical="center" wrapText="1"/>
    </xf>
    <xf numFmtId="0" fontId="0" fillId="0" borderId="2" xfId="0" applyBorder="1" applyAlignment="1">
      <alignment wrapText="1"/>
    </xf>
    <xf numFmtId="0" fontId="32" fillId="0" borderId="0" xfId="0" applyFont="1" applyAlignment="1">
      <alignment vertical="center" wrapText="1"/>
    </xf>
    <xf numFmtId="0" fontId="0" fillId="5" borderId="2" xfId="0" applyFill="1" applyBorder="1" applyAlignment="1">
      <alignment wrapText="1"/>
    </xf>
    <xf numFmtId="0" fontId="0" fillId="0" borderId="2" xfId="0" applyBorder="1"/>
    <xf numFmtId="0" fontId="0" fillId="5" borderId="58" xfId="0" applyFill="1" applyBorder="1" applyAlignment="1">
      <alignment horizontal="center" wrapText="1"/>
    </xf>
    <xf numFmtId="0" fontId="0" fillId="5" borderId="57" xfId="0" applyFill="1" applyBorder="1" applyAlignment="1">
      <alignment horizontal="center" wrapText="1"/>
    </xf>
    <xf numFmtId="0" fontId="25" fillId="0" borderId="0" xfId="0" applyFont="1" applyAlignment="1">
      <alignment wrapText="1"/>
    </xf>
    <xf numFmtId="0" fontId="0" fillId="5" borderId="46" xfId="0" applyFill="1" applyBorder="1" applyAlignment="1">
      <alignment horizontal="center" wrapText="1"/>
    </xf>
    <xf numFmtId="0" fontId="33" fillId="5" borderId="43" xfId="0" applyFont="1" applyFill="1" applyBorder="1" applyAlignment="1">
      <alignment horizontal="center" wrapText="1"/>
    </xf>
    <xf numFmtId="0" fontId="0" fillId="5" borderId="19" xfId="0" applyFill="1" applyBorder="1" applyAlignment="1">
      <alignment horizontal="center" wrapText="1"/>
    </xf>
    <xf numFmtId="0" fontId="0" fillId="5" borderId="14" xfId="0" applyFill="1" applyBorder="1" applyAlignment="1">
      <alignment horizontal="center" wrapText="1"/>
    </xf>
    <xf numFmtId="0" fontId="0" fillId="5" borderId="6" xfId="0" applyFill="1" applyBorder="1" applyAlignment="1">
      <alignment horizontal="center" wrapText="1"/>
    </xf>
    <xf numFmtId="0" fontId="0" fillId="5" borderId="8" xfId="0" applyFill="1" applyBorder="1" applyAlignment="1">
      <alignment horizontal="center" wrapText="1"/>
    </xf>
    <xf numFmtId="0" fontId="0" fillId="5" borderId="43" xfId="0" applyFill="1" applyBorder="1" applyAlignment="1">
      <alignment horizontal="center" wrapText="1"/>
    </xf>
    <xf numFmtId="0" fontId="27" fillId="0" borderId="0" xfId="0" applyFont="1" applyAlignment="1">
      <alignment horizontal="left" vertical="center" wrapText="1" indent="1"/>
    </xf>
    <xf numFmtId="0" fontId="31" fillId="0" borderId="67" xfId="3" applyBorder="1" applyAlignment="1">
      <alignment horizontal="left" vertical="top" wrapText="1"/>
    </xf>
    <xf numFmtId="0" fontId="0" fillId="0" borderId="56" xfId="0" applyBorder="1" applyAlignment="1">
      <alignment wrapText="1"/>
    </xf>
    <xf numFmtId="0" fontId="26" fillId="0" borderId="2" xfId="0" applyFont="1" applyBorder="1" applyAlignment="1">
      <alignment horizontal="left" vertical="top" wrapText="1"/>
    </xf>
    <xf numFmtId="0" fontId="27" fillId="0" borderId="2" xfId="0" applyFont="1" applyBorder="1" applyAlignment="1">
      <alignment horizontal="left" vertical="top" wrapText="1"/>
    </xf>
    <xf numFmtId="0" fontId="0" fillId="25" borderId="2" xfId="0" applyFill="1" applyBorder="1" applyAlignment="1">
      <alignment horizontal="left" vertical="top" wrapText="1"/>
    </xf>
    <xf numFmtId="0" fontId="31" fillId="25" borderId="2" xfId="3" applyFill="1" applyBorder="1" applyAlignment="1">
      <alignment horizontal="left" vertical="top" wrapText="1"/>
    </xf>
    <xf numFmtId="0" fontId="31" fillId="0" borderId="0" xfId="3" applyAlignment="1">
      <alignment vertical="center" wrapText="1"/>
    </xf>
    <xf numFmtId="0" fontId="0" fillId="0" borderId="0" xfId="0" applyAlignment="1">
      <alignment horizontal="left" vertical="center" wrapText="1" indent="1"/>
    </xf>
    <xf numFmtId="0" fontId="25" fillId="0" borderId="0" xfId="0" applyFont="1" applyAlignment="1">
      <alignment horizontal="left" vertical="center" wrapText="1" indent="1"/>
    </xf>
    <xf numFmtId="0" fontId="26" fillId="0" borderId="0" xfId="0" applyFont="1" applyAlignment="1">
      <alignment horizontal="center" vertical="top" wrapText="1"/>
    </xf>
    <xf numFmtId="0" fontId="27" fillId="0" borderId="54" xfId="0" applyFont="1" applyBorder="1" applyAlignment="1">
      <alignment horizontal="left" vertical="top" wrapText="1"/>
    </xf>
    <xf numFmtId="0" fontId="0" fillId="26" borderId="43" xfId="0" applyFill="1" applyBorder="1" applyAlignment="1">
      <alignment horizontal="center"/>
    </xf>
    <xf numFmtId="0" fontId="0" fillId="26" borderId="56" xfId="0" applyFill="1" applyBorder="1" applyAlignment="1">
      <alignment horizontal="center"/>
    </xf>
    <xf numFmtId="0" fontId="0" fillId="26" borderId="58" xfId="0" applyFill="1" applyBorder="1" applyAlignment="1">
      <alignment horizontal="center"/>
    </xf>
    <xf numFmtId="0" fontId="0" fillId="27" borderId="56" xfId="0" applyFill="1" applyBorder="1" applyAlignment="1">
      <alignment horizontal="center"/>
    </xf>
    <xf numFmtId="0" fontId="38" fillId="0" borderId="2" xfId="0" applyFont="1" applyBorder="1" applyAlignment="1">
      <alignment horizontal="left" vertical="top" wrapText="1"/>
    </xf>
    <xf numFmtId="0" fontId="39" fillId="0" borderId="2" xfId="0" applyFont="1" applyBorder="1" applyAlignment="1">
      <alignment horizontal="left" vertical="top" wrapText="1"/>
    </xf>
    <xf numFmtId="0" fontId="40" fillId="0" borderId="2" xfId="0" applyFont="1" applyBorder="1" applyAlignment="1">
      <alignment vertical="center" wrapText="1"/>
    </xf>
    <xf numFmtId="0" fontId="28" fillId="0" borderId="0" xfId="0" applyFont="1" applyAlignment="1">
      <alignment horizontal="center" vertical="center" wrapText="1"/>
    </xf>
    <xf numFmtId="0" fontId="0" fillId="26" borderId="2" xfId="0" applyFill="1" applyBorder="1" applyAlignment="1">
      <alignment horizontal="center"/>
    </xf>
    <xf numFmtId="0" fontId="0" fillId="27" borderId="2" xfId="0" applyFill="1" applyBorder="1" applyAlignment="1">
      <alignment horizontal="center"/>
    </xf>
    <xf numFmtId="0" fontId="0" fillId="26" borderId="31" xfId="0" applyFill="1" applyBorder="1" applyAlignment="1">
      <alignment vertical="center" wrapText="1"/>
    </xf>
    <xf numFmtId="0" fontId="0" fillId="26" borderId="37" xfId="0" applyFill="1" applyBorder="1" applyAlignment="1">
      <alignment vertical="center" wrapText="1"/>
    </xf>
    <xf numFmtId="0" fontId="0" fillId="0" borderId="3" xfId="0" applyBorder="1" applyAlignment="1">
      <alignment vertical="center" wrapText="1"/>
    </xf>
    <xf numFmtId="0" fontId="0" fillId="0" borderId="41" xfId="0" applyBorder="1" applyAlignment="1">
      <alignment vertical="center" wrapText="1"/>
    </xf>
    <xf numFmtId="0" fontId="0" fillId="0" borderId="2" xfId="0" applyBorder="1" applyAlignment="1">
      <alignment horizontal="center"/>
    </xf>
    <xf numFmtId="0" fontId="0" fillId="0" borderId="58" xfId="0" applyBorder="1" applyAlignment="1">
      <alignment horizontal="center"/>
    </xf>
    <xf numFmtId="0" fontId="0" fillId="0" borderId="57" xfId="0" applyBorder="1" applyAlignment="1">
      <alignment horizontal="center"/>
    </xf>
    <xf numFmtId="0" fontId="29" fillId="25" borderId="67" xfId="0" applyFont="1" applyFill="1" applyBorder="1" applyAlignment="1">
      <alignment horizontal="left" vertical="top" wrapText="1"/>
    </xf>
    <xf numFmtId="0" fontId="0" fillId="23" borderId="2" xfId="0" applyFill="1" applyBorder="1" applyAlignment="1">
      <alignment horizontal="center"/>
    </xf>
    <xf numFmtId="0" fontId="0" fillId="23" borderId="0" xfId="0" applyFill="1"/>
    <xf numFmtId="0" fontId="0" fillId="26" borderId="0" xfId="0" applyFill="1"/>
    <xf numFmtId="0" fontId="2" fillId="3" borderId="61" xfId="0" applyFont="1" applyFill="1" applyBorder="1" applyAlignment="1">
      <alignment horizontal="center" vertical="center"/>
    </xf>
    <xf numFmtId="0" fontId="29" fillId="0" borderId="2" xfId="0" applyFont="1" applyBorder="1" applyAlignment="1">
      <alignment vertical="center" wrapText="1"/>
    </xf>
    <xf numFmtId="0" fontId="39" fillId="0" borderId="8" xfId="0" applyFont="1" applyBorder="1" applyAlignment="1">
      <alignment horizontal="left" vertical="top" wrapText="1"/>
    </xf>
    <xf numFmtId="0" fontId="0" fillId="5" borderId="53" xfId="0" applyFill="1" applyBorder="1" applyAlignment="1">
      <alignment horizontal="center"/>
    </xf>
    <xf numFmtId="0" fontId="0" fillId="5" borderId="8" xfId="0" applyFill="1" applyBorder="1" applyAlignment="1">
      <alignment wrapText="1"/>
    </xf>
    <xf numFmtId="0" fontId="0" fillId="5" borderId="8" xfId="0" applyFill="1" applyBorder="1"/>
    <xf numFmtId="0" fontId="0" fillId="5" borderId="11" xfId="0" applyFill="1" applyBorder="1" applyAlignment="1">
      <alignment horizontal="center"/>
    </xf>
    <xf numFmtId="0" fontId="0" fillId="5" borderId="12" xfId="0" applyFill="1" applyBorder="1" applyAlignment="1">
      <alignment horizontal="center"/>
    </xf>
    <xf numFmtId="0" fontId="2" fillId="27" borderId="61" xfId="0" applyFont="1" applyFill="1" applyBorder="1" applyAlignment="1">
      <alignment horizontal="center" wrapText="1"/>
    </xf>
    <xf numFmtId="0" fontId="0" fillId="28" borderId="2" xfId="0" applyFill="1" applyBorder="1" applyAlignment="1">
      <alignment horizontal="center"/>
    </xf>
    <xf numFmtId="0" fontId="0" fillId="28" borderId="56" xfId="0" applyFill="1" applyBorder="1" applyAlignment="1">
      <alignment horizontal="center"/>
    </xf>
    <xf numFmtId="0" fontId="31" fillId="0" borderId="0" xfId="3"/>
    <xf numFmtId="0" fontId="31" fillId="0" borderId="0" xfId="3" applyAlignment="1">
      <alignment horizontal="left" vertical="top" wrapText="1"/>
    </xf>
    <xf numFmtId="0" fontId="44" fillId="3" borderId="26" xfId="0" applyFont="1" applyFill="1" applyBorder="1" applyAlignment="1">
      <alignment horizontal="left" vertical="center" wrapText="1"/>
    </xf>
    <xf numFmtId="0" fontId="44" fillId="3" borderId="18" xfId="0" applyFont="1" applyFill="1" applyBorder="1" applyAlignment="1">
      <alignment horizontal="left" vertical="center" wrapText="1"/>
    </xf>
    <xf numFmtId="0" fontId="45" fillId="0" borderId="2" xfId="0" applyFont="1" applyBorder="1" applyAlignment="1">
      <alignment horizontal="left" wrapText="1"/>
    </xf>
    <xf numFmtId="0" fontId="45" fillId="0" borderId="0" xfId="0" applyFont="1" applyAlignment="1">
      <alignment horizontal="left" wrapText="1"/>
    </xf>
    <xf numFmtId="0" fontId="48" fillId="0" borderId="0" xfId="0" applyFont="1" applyAlignment="1">
      <alignment vertical="center" wrapText="1"/>
    </xf>
    <xf numFmtId="0" fontId="9" fillId="0" borderId="0" xfId="0" applyFont="1"/>
    <xf numFmtId="0" fontId="50" fillId="0" borderId="0" xfId="0" applyFont="1" applyAlignment="1">
      <alignment horizontal="left" vertical="top" wrapText="1"/>
    </xf>
    <xf numFmtId="0" fontId="51" fillId="0" borderId="67" xfId="0" applyFont="1" applyBorder="1" applyAlignment="1">
      <alignment horizontal="left" vertical="top" wrapText="1"/>
    </xf>
    <xf numFmtId="0" fontId="50" fillId="0" borderId="0" xfId="0" applyFont="1" applyAlignment="1">
      <alignment horizontal="center" vertical="top" wrapText="1"/>
    </xf>
    <xf numFmtId="0" fontId="49" fillId="0" borderId="67" xfId="3" applyFont="1" applyBorder="1" applyAlignment="1">
      <alignment horizontal="left" vertical="top" wrapText="1"/>
    </xf>
    <xf numFmtId="0" fontId="9" fillId="0" borderId="0" xfId="0" applyFont="1" applyAlignment="1">
      <alignment horizontal="left" vertical="top" wrapText="1"/>
    </xf>
    <xf numFmtId="0" fontId="52" fillId="0" borderId="0" xfId="0" applyFont="1" applyAlignment="1">
      <alignment horizontal="left" vertical="center" wrapText="1"/>
    </xf>
    <xf numFmtId="0" fontId="49" fillId="0" borderId="0" xfId="3" applyFont="1" applyAlignment="1">
      <alignment vertical="center" wrapText="1"/>
    </xf>
    <xf numFmtId="0" fontId="26" fillId="0" borderId="67" xfId="0" applyFont="1" applyBorder="1" applyAlignment="1">
      <alignment horizontal="center" vertical="top" wrapText="1"/>
    </xf>
    <xf numFmtId="0" fontId="14" fillId="0" borderId="0" xfId="0" applyFont="1" applyAlignment="1">
      <alignment horizontal="left" vertical="top" wrapText="1"/>
    </xf>
    <xf numFmtId="0" fontId="31" fillId="0" borderId="0" xfId="3" applyAlignment="1">
      <alignment vertical="center"/>
    </xf>
    <xf numFmtId="0" fontId="41" fillId="25" borderId="67" xfId="0" applyFont="1" applyFill="1" applyBorder="1" applyAlignment="1">
      <alignment horizontal="left" vertical="top" wrapText="1"/>
    </xf>
    <xf numFmtId="0" fontId="36" fillId="0" borderId="0" xfId="0" applyFont="1" applyAlignment="1">
      <alignment vertical="center"/>
    </xf>
    <xf numFmtId="0" fontId="13" fillId="0" borderId="0" xfId="0" applyFont="1" applyAlignment="1">
      <alignment horizontal="left" vertical="top" wrapText="1"/>
    </xf>
    <xf numFmtId="0" fontId="48" fillId="0" borderId="0" xfId="0" applyFont="1" applyAlignment="1">
      <alignment horizontal="left" vertical="center" wrapText="1" indent="1"/>
    </xf>
    <xf numFmtId="0" fontId="45" fillId="0" borderId="0" xfId="0" applyFont="1" applyAlignment="1">
      <alignment wrapText="1"/>
    </xf>
    <xf numFmtId="0" fontId="45" fillId="5" borderId="0" xfId="0" applyFont="1" applyFill="1"/>
    <xf numFmtId="0" fontId="45" fillId="5" borderId="56" xfId="0" applyFont="1" applyFill="1" applyBorder="1" applyAlignment="1">
      <alignment wrapText="1"/>
    </xf>
    <xf numFmtId="0" fontId="45" fillId="0" borderId="0" xfId="0" applyFont="1"/>
    <xf numFmtId="0" fontId="44" fillId="3" borderId="27" xfId="0" applyFont="1" applyFill="1" applyBorder="1" applyAlignment="1">
      <alignment horizontal="center" vertical="center" wrapText="1"/>
    </xf>
    <xf numFmtId="0" fontId="44" fillId="3" borderId="26" xfId="0" applyFont="1" applyFill="1" applyBorder="1" applyAlignment="1">
      <alignment horizontal="center" wrapText="1"/>
    </xf>
    <xf numFmtId="0" fontId="44" fillId="3" borderId="18" xfId="0" applyFont="1" applyFill="1" applyBorder="1" applyAlignment="1">
      <alignment horizontal="center" vertical="center" wrapText="1"/>
    </xf>
    <xf numFmtId="0" fontId="44" fillId="3" borderId="0" xfId="0" applyFont="1" applyFill="1" applyAlignment="1">
      <alignment horizontal="center" vertical="center" wrapText="1"/>
    </xf>
    <xf numFmtId="0" fontId="45" fillId="5" borderId="2" xfId="0" applyFont="1" applyFill="1" applyBorder="1" applyAlignment="1">
      <alignment wrapText="1"/>
    </xf>
    <xf numFmtId="0" fontId="45" fillId="0" borderId="2" xfId="0" applyFont="1" applyBorder="1" applyAlignment="1">
      <alignment wrapText="1"/>
    </xf>
    <xf numFmtId="0" fontId="44" fillId="3" borderId="24" xfId="0" applyFont="1" applyFill="1" applyBorder="1" applyAlignment="1">
      <alignment horizontal="center"/>
    </xf>
    <xf numFmtId="0" fontId="44" fillId="3" borderId="18" xfId="0" applyFont="1" applyFill="1" applyBorder="1" applyAlignment="1">
      <alignment horizontal="center"/>
    </xf>
    <xf numFmtId="0" fontId="44" fillId="3" borderId="26" xfId="0" applyFont="1" applyFill="1" applyBorder="1" applyAlignment="1">
      <alignment horizontal="center" vertical="center"/>
    </xf>
    <xf numFmtId="0" fontId="55" fillId="3" borderId="23" xfId="0" applyFont="1" applyFill="1" applyBorder="1" applyAlignment="1">
      <alignment horizontal="left"/>
    </xf>
    <xf numFmtId="0" fontId="44" fillId="3" borderId="61" xfId="0" applyFont="1" applyFill="1" applyBorder="1" applyAlignment="1">
      <alignment horizontal="center" wrapText="1"/>
    </xf>
    <xf numFmtId="0" fontId="44" fillId="3" borderId="59" xfId="0" applyFont="1" applyFill="1" applyBorder="1" applyAlignment="1">
      <alignment horizontal="center" wrapText="1"/>
    </xf>
    <xf numFmtId="0" fontId="44" fillId="3" borderId="17" xfId="0" applyFont="1" applyFill="1" applyBorder="1" applyAlignment="1">
      <alignment horizontal="center" vertical="center" wrapText="1"/>
    </xf>
    <xf numFmtId="0" fontId="44" fillId="20" borderId="49" xfId="0" applyFont="1" applyFill="1" applyBorder="1" applyAlignment="1">
      <alignment wrapText="1"/>
    </xf>
    <xf numFmtId="0" fontId="44" fillId="20" borderId="49" xfId="0" applyFont="1" applyFill="1" applyBorder="1" applyAlignment="1">
      <alignment horizontal="center"/>
    </xf>
    <xf numFmtId="0" fontId="45" fillId="6" borderId="43" xfId="0" applyFont="1" applyFill="1" applyBorder="1" applyAlignment="1">
      <alignment vertical="center" wrapText="1"/>
    </xf>
    <xf numFmtId="0" fontId="45" fillId="6" borderId="56" xfId="0" applyFont="1" applyFill="1" applyBorder="1" applyAlignment="1">
      <alignment vertical="center" wrapText="1"/>
    </xf>
    <xf numFmtId="0" fontId="45" fillId="6" borderId="41" xfId="0" applyFont="1" applyFill="1" applyBorder="1" applyAlignment="1">
      <alignment vertical="center" wrapText="1"/>
    </xf>
    <xf numFmtId="0" fontId="46" fillId="0" borderId="0" xfId="3" applyFont="1"/>
    <xf numFmtId="0" fontId="45" fillId="6" borderId="46" xfId="0" applyFont="1" applyFill="1" applyBorder="1" applyAlignment="1">
      <alignment vertical="center" wrapText="1"/>
    </xf>
    <xf numFmtId="0" fontId="45" fillId="6" borderId="37" xfId="0" applyFont="1" applyFill="1" applyBorder="1" applyAlignment="1">
      <alignment vertical="center" wrapText="1"/>
    </xf>
    <xf numFmtId="0" fontId="45" fillId="6" borderId="58" xfId="0" applyFont="1" applyFill="1" applyBorder="1" applyAlignment="1">
      <alignment vertical="center" wrapText="1"/>
    </xf>
    <xf numFmtId="0" fontId="45" fillId="6" borderId="40" xfId="0" applyFont="1" applyFill="1" applyBorder="1" applyAlignment="1">
      <alignment vertical="center" wrapText="1"/>
    </xf>
    <xf numFmtId="0" fontId="45" fillId="0" borderId="46" xfId="0" applyFont="1" applyBorder="1" applyAlignment="1">
      <alignment vertical="center" wrapText="1"/>
    </xf>
    <xf numFmtId="0" fontId="45" fillId="0" borderId="37" xfId="0" applyFont="1" applyBorder="1" applyAlignment="1">
      <alignment vertical="center" wrapText="1"/>
    </xf>
    <xf numFmtId="0" fontId="45" fillId="6" borderId="57" xfId="0" applyFont="1" applyFill="1" applyBorder="1" applyAlignment="1">
      <alignment vertical="center" wrapText="1"/>
    </xf>
    <xf numFmtId="0" fontId="45" fillId="6" borderId="36" xfId="0" applyFont="1" applyFill="1" applyBorder="1" applyAlignment="1">
      <alignment vertical="center" wrapText="1"/>
    </xf>
    <xf numFmtId="0" fontId="45" fillId="6" borderId="38" xfId="0" applyFont="1" applyFill="1" applyBorder="1" applyAlignment="1">
      <alignment vertical="center" wrapText="1"/>
    </xf>
    <xf numFmtId="0" fontId="45" fillId="5" borderId="2" xfId="0" applyFont="1" applyFill="1" applyBorder="1"/>
    <xf numFmtId="0" fontId="45" fillId="0" borderId="2" xfId="0" applyFont="1" applyBorder="1"/>
    <xf numFmtId="0" fontId="45" fillId="5" borderId="0" xfId="0" applyFont="1" applyFill="1" applyAlignment="1">
      <alignment wrapText="1"/>
    </xf>
    <xf numFmtId="0" fontId="45" fillId="5" borderId="42" xfId="0" applyFont="1" applyFill="1" applyBorder="1" applyAlignment="1">
      <alignment wrapText="1"/>
    </xf>
    <xf numFmtId="0" fontId="44" fillId="3" borderId="17" xfId="0" applyFont="1" applyFill="1" applyBorder="1" applyAlignment="1">
      <alignment vertical="top"/>
    </xf>
    <xf numFmtId="0" fontId="48" fillId="0" borderId="0" xfId="0" applyFont="1" applyAlignment="1">
      <alignment horizontal="right" vertical="center"/>
    </xf>
    <xf numFmtId="0" fontId="57" fillId="5" borderId="56" xfId="0" applyFont="1" applyFill="1" applyBorder="1" applyAlignment="1">
      <alignment wrapText="1"/>
    </xf>
    <xf numFmtId="0" fontId="58" fillId="29" borderId="56" xfId="0" applyFont="1" applyFill="1" applyBorder="1" applyAlignment="1">
      <alignment wrapText="1"/>
    </xf>
    <xf numFmtId="0" fontId="45" fillId="5" borderId="56" xfId="0" applyFont="1" applyFill="1" applyBorder="1" applyAlignment="1">
      <alignment vertical="top" wrapText="1"/>
    </xf>
    <xf numFmtId="0" fontId="45" fillId="5" borderId="56" xfId="0" applyFont="1" applyFill="1" applyBorder="1" applyAlignment="1">
      <alignment horizontal="left" vertical="top" wrapText="1"/>
    </xf>
    <xf numFmtId="0" fontId="57" fillId="5" borderId="2" xfId="0" applyFont="1" applyFill="1" applyBorder="1" applyAlignment="1">
      <alignment wrapText="1"/>
    </xf>
    <xf numFmtId="0" fontId="45" fillId="0" borderId="2" xfId="0" applyFont="1" applyBorder="1" applyAlignment="1">
      <alignment horizontal="center"/>
    </xf>
    <xf numFmtId="0" fontId="45" fillId="0" borderId="2" xfId="0" applyFont="1" applyBorder="1" applyAlignment="1">
      <alignment horizontal="center" wrapText="1"/>
    </xf>
    <xf numFmtId="0" fontId="45" fillId="0" borderId="56" xfId="0" applyFont="1" applyBorder="1" applyAlignment="1">
      <alignment vertical="center" wrapText="1"/>
    </xf>
    <xf numFmtId="0" fontId="45" fillId="0" borderId="41" xfId="0" applyFont="1" applyBorder="1" applyAlignment="1">
      <alignment vertical="center" wrapText="1"/>
    </xf>
    <xf numFmtId="0" fontId="15" fillId="3" borderId="55" xfId="0" applyFont="1" applyFill="1" applyBorder="1" applyAlignment="1">
      <alignment horizontal="center" wrapText="1"/>
    </xf>
    <xf numFmtId="0" fontId="15" fillId="3" borderId="45" xfId="0" applyFont="1" applyFill="1" applyBorder="1" applyAlignment="1">
      <alignment horizontal="center" wrapText="1"/>
    </xf>
    <xf numFmtId="0" fontId="0" fillId="4" borderId="24" xfId="0" applyFill="1" applyBorder="1" applyAlignment="1">
      <alignment vertical="center" wrapText="1"/>
    </xf>
    <xf numFmtId="0" fontId="0" fillId="4" borderId="75" xfId="0" applyFill="1" applyBorder="1" applyAlignment="1">
      <alignment vertical="center" wrapText="1"/>
    </xf>
    <xf numFmtId="0" fontId="27" fillId="0" borderId="43" xfId="0" applyFont="1" applyBorder="1" applyAlignment="1">
      <alignment horizontal="left" vertical="top" wrapText="1"/>
    </xf>
    <xf numFmtId="0" fontId="27" fillId="0" borderId="56" xfId="0" applyFont="1" applyBorder="1" applyAlignment="1">
      <alignment horizontal="left" vertical="top" wrapText="1"/>
    </xf>
    <xf numFmtId="0" fontId="0" fillId="4" borderId="2" xfId="0" applyFill="1" applyBorder="1" applyAlignment="1">
      <alignment vertical="center" wrapText="1"/>
    </xf>
    <xf numFmtId="0" fontId="0" fillId="4" borderId="2" xfId="0" applyFill="1" applyBorder="1" applyAlignment="1">
      <alignment horizontal="center" vertical="center" wrapText="1"/>
    </xf>
    <xf numFmtId="0" fontId="39" fillId="0" borderId="46" xfId="0" applyFont="1" applyBorder="1" applyAlignment="1">
      <alignment horizontal="left" vertical="top" wrapText="1"/>
    </xf>
    <xf numFmtId="0" fontId="0" fillId="5" borderId="19" xfId="0" applyFill="1" applyBorder="1"/>
    <xf numFmtId="0" fontId="0" fillId="5" borderId="19" xfId="0" applyFill="1" applyBorder="1" applyAlignment="1">
      <alignment wrapText="1"/>
    </xf>
    <xf numFmtId="0" fontId="31" fillId="5" borderId="2" xfId="3" applyFill="1" applyBorder="1" applyAlignment="1">
      <alignment wrapText="1"/>
    </xf>
    <xf numFmtId="0" fontId="44" fillId="3" borderId="23" xfId="0" applyFont="1" applyFill="1" applyBorder="1" applyAlignment="1">
      <alignment horizontal="left" wrapText="1"/>
    </xf>
    <xf numFmtId="0" fontId="44" fillId="3" borderId="25" xfId="0" applyFont="1" applyFill="1" applyBorder="1" applyAlignment="1">
      <alignment horizontal="left" wrapText="1"/>
    </xf>
    <xf numFmtId="0" fontId="44" fillId="3" borderId="0" xfId="0" applyFont="1" applyFill="1" applyAlignment="1">
      <alignment horizontal="left" vertical="center" wrapText="1"/>
    </xf>
    <xf numFmtId="0" fontId="44" fillId="3" borderId="2" xfId="0" applyFont="1" applyFill="1" applyBorder="1" applyAlignment="1">
      <alignment horizontal="center" vertical="center" wrapText="1"/>
    </xf>
    <xf numFmtId="0" fontId="44" fillId="3" borderId="2" xfId="0" applyFont="1" applyFill="1" applyBorder="1" applyAlignment="1">
      <alignment horizontal="left" wrapText="1"/>
    </xf>
    <xf numFmtId="0" fontId="44" fillId="3" borderId="2" xfId="0" applyFont="1" applyFill="1" applyBorder="1" applyAlignment="1">
      <alignment horizontal="center" wrapText="1"/>
    </xf>
    <xf numFmtId="0" fontId="44" fillId="3" borderId="2" xfId="0" applyFont="1" applyFill="1" applyBorder="1" applyAlignment="1">
      <alignment horizontal="left" vertical="center" wrapText="1"/>
    </xf>
    <xf numFmtId="0" fontId="44" fillId="3" borderId="18" xfId="0" applyFont="1" applyFill="1" applyBorder="1" applyAlignment="1">
      <alignment vertical="center" wrapText="1"/>
    </xf>
    <xf numFmtId="0" fontId="44" fillId="3" borderId="56" xfId="0" applyFont="1" applyFill="1" applyBorder="1" applyAlignment="1">
      <alignment wrapText="1"/>
    </xf>
    <xf numFmtId="0" fontId="56" fillId="0" borderId="2" xfId="0" applyFont="1" applyBorder="1" applyAlignment="1">
      <alignment horizontal="center"/>
    </xf>
    <xf numFmtId="0" fontId="45" fillId="6" borderId="48" xfId="0" applyFont="1" applyFill="1" applyBorder="1" applyAlignment="1">
      <alignment vertical="center" wrapText="1"/>
    </xf>
    <xf numFmtId="0" fontId="45" fillId="5" borderId="41" xfId="0" applyFont="1" applyFill="1" applyBorder="1"/>
    <xf numFmtId="0" fontId="44" fillId="3" borderId="21" xfId="0" applyFont="1" applyFill="1" applyBorder="1" applyAlignment="1">
      <alignment horizontal="center" vertical="center" wrapText="1"/>
    </xf>
    <xf numFmtId="0" fontId="47" fillId="0" borderId="2" xfId="0" applyFont="1" applyBorder="1" applyAlignment="1">
      <alignment horizontal="left" vertical="top" wrapText="1"/>
    </xf>
    <xf numFmtId="0" fontId="46" fillId="0" borderId="2" xfId="3" applyFont="1" applyFill="1" applyBorder="1" applyAlignment="1">
      <alignment horizontal="left" wrapText="1"/>
    </xf>
    <xf numFmtId="0" fontId="47" fillId="0" borderId="2" xfId="0" applyFont="1" applyBorder="1"/>
    <xf numFmtId="0" fontId="47" fillId="0" borderId="2" xfId="0" applyFont="1" applyBorder="1" applyAlignment="1">
      <alignment horizontal="left"/>
    </xf>
    <xf numFmtId="0" fontId="31" fillId="0" borderId="2" xfId="3" applyFill="1" applyBorder="1" applyAlignment="1">
      <alignment horizontal="left"/>
    </xf>
    <xf numFmtId="0" fontId="31" fillId="0" borderId="2" xfId="3" applyFill="1" applyBorder="1" applyAlignment="1">
      <alignment horizontal="left" wrapText="1"/>
    </xf>
    <xf numFmtId="0" fontId="47" fillId="0" borderId="2" xfId="0" applyFont="1" applyBorder="1" applyAlignment="1">
      <alignment horizontal="left" vertical="center" wrapText="1"/>
    </xf>
    <xf numFmtId="0" fontId="31" fillId="0" borderId="2" xfId="3" applyFill="1" applyBorder="1"/>
    <xf numFmtId="0" fontId="47" fillId="0" borderId="2" xfId="0" applyFont="1" applyBorder="1" applyAlignment="1">
      <alignment horizontal="left" wrapText="1"/>
    </xf>
    <xf numFmtId="0" fontId="47" fillId="0" borderId="2" xfId="0" applyFont="1" applyBorder="1" applyAlignment="1">
      <alignment wrapText="1"/>
    </xf>
    <xf numFmtId="0" fontId="58" fillId="0" borderId="2" xfId="0" applyFont="1" applyBorder="1" applyAlignment="1">
      <alignment wrapText="1"/>
    </xf>
    <xf numFmtId="0" fontId="57" fillId="0" borderId="2" xfId="0" applyFont="1" applyBorder="1" applyAlignment="1">
      <alignment vertical="top" wrapText="1"/>
    </xf>
    <xf numFmtId="0" fontId="57" fillId="0" borderId="2" xfId="0" applyFont="1" applyBorder="1" applyAlignment="1">
      <alignment wrapText="1"/>
    </xf>
    <xf numFmtId="0" fontId="45" fillId="0" borderId="2" xfId="0" applyFont="1" applyBorder="1" applyAlignment="1">
      <alignment horizontal="left" vertical="top" wrapText="1"/>
    </xf>
    <xf numFmtId="0" fontId="45" fillId="0" borderId="2" xfId="0" applyFont="1" applyBorder="1" applyAlignment="1">
      <alignment vertical="top" wrapText="1"/>
    </xf>
    <xf numFmtId="0" fontId="45" fillId="27" borderId="2" xfId="0" applyFont="1" applyFill="1" applyBorder="1" applyAlignment="1">
      <alignment wrapText="1"/>
    </xf>
    <xf numFmtId="0" fontId="61" fillId="0" borderId="0" xfId="0" applyFont="1" applyAlignment="1">
      <alignment horizontal="left" vertical="center" wrapText="1"/>
    </xf>
    <xf numFmtId="0" fontId="60" fillId="0" borderId="0" xfId="0" applyFont="1"/>
    <xf numFmtId="0" fontId="31" fillId="0" borderId="2" xfId="3" applyBorder="1" applyAlignment="1">
      <alignment horizontal="left"/>
    </xf>
    <xf numFmtId="0" fontId="31" fillId="0" borderId="2" xfId="3" applyBorder="1" applyAlignment="1">
      <alignment horizontal="left" wrapText="1"/>
    </xf>
    <xf numFmtId="0" fontId="67" fillId="25" borderId="2" xfId="0" applyFont="1" applyFill="1" applyBorder="1" applyAlignment="1">
      <alignment horizontal="left" vertical="top" wrapText="1"/>
    </xf>
    <xf numFmtId="0" fontId="56" fillId="0" borderId="2" xfId="3" applyFont="1" applyFill="1" applyBorder="1" applyAlignment="1">
      <alignment horizontal="left" wrapText="1"/>
    </xf>
    <xf numFmtId="0" fontId="31" fillId="0" borderId="2" xfId="3" applyBorder="1" applyAlignment="1">
      <alignment horizontal="center" wrapText="1"/>
    </xf>
    <xf numFmtId="0" fontId="31" fillId="0" borderId="0" xfId="3" applyAlignment="1">
      <alignment horizontal="left" vertical="center" wrapText="1"/>
    </xf>
    <xf numFmtId="0" fontId="0" fillId="0" borderId="0" xfId="0" applyAlignment="1">
      <alignment vertical="top" wrapText="1"/>
    </xf>
    <xf numFmtId="0" fontId="12" fillId="0" borderId="2" xfId="3" applyFont="1" applyBorder="1" applyAlignment="1">
      <alignment horizontal="left" wrapText="1"/>
    </xf>
    <xf numFmtId="0" fontId="31" fillId="0" borderId="2" xfId="3" applyFill="1" applyBorder="1" applyAlignment="1">
      <alignment wrapText="1"/>
    </xf>
    <xf numFmtId="0" fontId="44" fillId="30" borderId="59" xfId="0" applyFont="1" applyFill="1" applyBorder="1" applyAlignment="1">
      <alignment horizontal="center" wrapText="1"/>
    </xf>
    <xf numFmtId="0" fontId="44" fillId="30" borderId="23" xfId="0" applyFont="1" applyFill="1" applyBorder="1" applyAlignment="1">
      <alignment horizontal="center" wrapText="1"/>
    </xf>
    <xf numFmtId="0" fontId="45" fillId="0" borderId="2" xfId="0" applyFont="1" applyBorder="1" applyAlignment="1">
      <alignment horizontal="left" vertical="center" wrapText="1"/>
    </xf>
    <xf numFmtId="0" fontId="69" fillId="0" borderId="2" xfId="0" applyFont="1" applyBorder="1" applyAlignment="1">
      <alignment wrapText="1"/>
    </xf>
    <xf numFmtId="0" fontId="31" fillId="0" borderId="0" xfId="3" applyAlignment="1">
      <alignment wrapText="1"/>
    </xf>
    <xf numFmtId="0" fontId="29" fillId="0" borderId="2" xfId="0" applyFont="1" applyBorder="1" applyAlignment="1">
      <alignment horizontal="center" vertical="center" wrapText="1"/>
    </xf>
    <xf numFmtId="0" fontId="29" fillId="0" borderId="0" xfId="0" applyFont="1" applyAlignment="1">
      <alignment vertical="center" wrapText="1"/>
    </xf>
    <xf numFmtId="0" fontId="23" fillId="24" borderId="0" xfId="2" applyAlignment="1">
      <alignment wrapText="1"/>
    </xf>
    <xf numFmtId="0" fontId="27" fillId="0" borderId="2" xfId="0" applyFont="1" applyBorder="1"/>
    <xf numFmtId="0" fontId="29" fillId="0" borderId="0" xfId="0" applyFont="1" applyAlignment="1">
      <alignment horizontal="left" vertical="center" wrapText="1" indent="1"/>
    </xf>
    <xf numFmtId="0" fontId="29" fillId="0" borderId="0" xfId="0" applyFont="1" applyAlignment="1">
      <alignment vertical="center"/>
    </xf>
    <xf numFmtId="0" fontId="27" fillId="0" borderId="0" xfId="0" applyFont="1"/>
    <xf numFmtId="0" fontId="71" fillId="0" borderId="0" xfId="0" applyFont="1" applyAlignment="1">
      <alignment horizontal="left" vertical="top" wrapText="1"/>
    </xf>
    <xf numFmtId="0" fontId="62" fillId="0" borderId="2" xfId="0" applyFont="1" applyBorder="1" applyAlignment="1">
      <alignment horizontal="left" vertical="center" wrapText="1"/>
    </xf>
    <xf numFmtId="0" fontId="60" fillId="0" borderId="2" xfId="0" applyFont="1" applyBorder="1"/>
    <xf numFmtId="0" fontId="63" fillId="25" borderId="2" xfId="0" applyFont="1" applyFill="1" applyBorder="1" applyAlignment="1">
      <alignment horizontal="left" vertical="center" wrapText="1" indent="1"/>
    </xf>
    <xf numFmtId="0" fontId="64" fillId="25" borderId="2" xfId="0" applyFont="1" applyFill="1" applyBorder="1" applyAlignment="1">
      <alignment horizontal="left" vertical="center" wrapText="1" indent="2"/>
    </xf>
    <xf numFmtId="0" fontId="60" fillId="25" borderId="2" xfId="0" applyFont="1" applyFill="1" applyBorder="1" applyAlignment="1">
      <alignment vertical="center" wrapText="1"/>
    </xf>
    <xf numFmtId="0" fontId="64" fillId="0" borderId="2" xfId="0" applyFont="1" applyBorder="1" applyAlignment="1">
      <alignment horizontal="left" vertical="center" wrapText="1"/>
    </xf>
    <xf numFmtId="0" fontId="65" fillId="25" borderId="2" xfId="3" applyFont="1" applyFill="1" applyBorder="1" applyAlignment="1">
      <alignment horizontal="left" vertical="center" wrapText="1" indent="2"/>
    </xf>
    <xf numFmtId="0" fontId="0" fillId="5" borderId="2" xfId="0" applyFill="1" applyBorder="1" applyAlignment="1">
      <alignment horizontal="left" vertical="center" wrapText="1"/>
    </xf>
    <xf numFmtId="0" fontId="0" fillId="5" borderId="0" xfId="0" applyFill="1" applyAlignment="1">
      <alignment horizontal="left" vertical="top" wrapText="1"/>
    </xf>
    <xf numFmtId="0" fontId="0" fillId="6" borderId="2" xfId="0" applyFill="1" applyBorder="1" applyAlignment="1">
      <alignment vertical="center" wrapText="1"/>
    </xf>
    <xf numFmtId="0" fontId="0" fillId="6" borderId="34" xfId="0" applyFill="1" applyBorder="1" applyAlignment="1">
      <alignment vertical="center" wrapText="1"/>
    </xf>
    <xf numFmtId="0" fontId="0" fillId="6" borderId="14" xfId="0" applyFill="1" applyBorder="1" applyAlignment="1">
      <alignment vertical="center" wrapText="1"/>
    </xf>
    <xf numFmtId="0" fontId="0" fillId="6" borderId="19" xfId="0" applyFill="1" applyBorder="1" applyAlignment="1">
      <alignment vertical="center" wrapText="1"/>
    </xf>
    <xf numFmtId="0" fontId="0" fillId="6" borderId="8" xfId="0" applyFill="1" applyBorder="1" applyAlignment="1">
      <alignment vertical="center" wrapText="1"/>
    </xf>
    <xf numFmtId="0" fontId="0" fillId="6" borderId="35" xfId="0" applyFill="1" applyBorder="1" applyAlignment="1">
      <alignment vertical="center" wrapText="1"/>
    </xf>
    <xf numFmtId="0" fontId="0" fillId="6" borderId="9" xfId="0" applyFill="1" applyBorder="1" applyAlignment="1">
      <alignment vertical="center" wrapText="1"/>
    </xf>
    <xf numFmtId="0" fontId="0" fillId="5" borderId="8" xfId="0" applyFill="1" applyBorder="1" applyAlignment="1">
      <alignment horizontal="left"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45" xfId="0" applyFont="1" applyFill="1" applyBorder="1" applyAlignment="1">
      <alignment horizontal="center" vertical="center" wrapText="1"/>
    </xf>
    <xf numFmtId="0" fontId="2" fillId="20" borderId="26" xfId="0" applyFont="1" applyFill="1" applyBorder="1"/>
    <xf numFmtId="0" fontId="2" fillId="3" borderId="55" xfId="0" applyFont="1" applyFill="1" applyBorder="1" applyAlignment="1">
      <alignment horizontal="center" vertical="center" wrapText="1"/>
    </xf>
    <xf numFmtId="0" fontId="2" fillId="3" borderId="25" xfId="0" applyFont="1" applyFill="1" applyBorder="1" applyAlignment="1">
      <alignment horizontal="center" wrapText="1"/>
    </xf>
    <xf numFmtId="0" fontId="2" fillId="3" borderId="24" xfId="0" applyFont="1" applyFill="1" applyBorder="1" applyAlignment="1">
      <alignment horizontal="center" wrapText="1"/>
    </xf>
    <xf numFmtId="0" fontId="0" fillId="5" borderId="2" xfId="0" applyFill="1" applyBorder="1" applyAlignment="1">
      <alignment horizontal="center"/>
    </xf>
    <xf numFmtId="0" fontId="0" fillId="0" borderId="67" xfId="0" applyBorder="1" applyAlignment="1">
      <alignment horizontal="left" vertical="top" wrapText="1"/>
    </xf>
    <xf numFmtId="0" fontId="0" fillId="0" borderId="0" xfId="0" applyAlignment="1">
      <alignment horizontal="left" vertical="top" wrapText="1"/>
    </xf>
    <xf numFmtId="0" fontId="29" fillId="25" borderId="2" xfId="0" applyFont="1" applyFill="1" applyBorder="1" applyAlignment="1">
      <alignment horizontal="left" vertical="top" wrapText="1"/>
    </xf>
    <xf numFmtId="0" fontId="27" fillId="0" borderId="67" xfId="0" applyFont="1" applyBorder="1" applyAlignment="1">
      <alignment horizontal="left" vertical="top" wrapText="1"/>
    </xf>
    <xf numFmtId="0" fontId="27" fillId="0" borderId="0" xfId="0" applyFont="1" applyAlignment="1">
      <alignment horizontal="left" vertical="top" wrapText="1"/>
    </xf>
    <xf numFmtId="0" fontId="63" fillId="25" borderId="2" xfId="0" applyFont="1" applyFill="1" applyBorder="1" applyAlignment="1">
      <alignment vertical="center" wrapText="1"/>
    </xf>
    <xf numFmtId="0" fontId="64" fillId="25" borderId="2" xfId="0" applyFont="1" applyFill="1" applyBorder="1" applyAlignment="1">
      <alignment vertical="center" wrapText="1"/>
    </xf>
    <xf numFmtId="0" fontId="62" fillId="25" borderId="2" xfId="0" applyFont="1" applyFill="1" applyBorder="1" applyAlignment="1">
      <alignment vertical="center" wrapText="1"/>
    </xf>
    <xf numFmtId="0" fontId="64" fillId="25" borderId="2" xfId="0" applyFont="1" applyFill="1" applyBorder="1" applyAlignment="1">
      <alignment horizontal="left" vertical="center" wrapText="1" indent="1"/>
    </xf>
    <xf numFmtId="0" fontId="52" fillId="0" borderId="67" xfId="0" applyFont="1" applyBorder="1" applyAlignment="1">
      <alignment horizontal="left" vertical="top" wrapText="1"/>
    </xf>
    <xf numFmtId="0" fontId="52" fillId="0" borderId="0" xfId="0" applyFont="1" applyAlignment="1">
      <alignment horizontal="left" vertical="top" wrapText="1"/>
    </xf>
    <xf numFmtId="0" fontId="52" fillId="0" borderId="67" xfId="0" applyFont="1" applyBorder="1" applyAlignment="1">
      <alignment horizontal="center" vertical="top" wrapText="1"/>
    </xf>
    <xf numFmtId="0" fontId="0" fillId="0" borderId="0" xfId="0" applyAlignment="1">
      <alignment horizontal="center"/>
    </xf>
    <xf numFmtId="0" fontId="0" fillId="5" borderId="2" xfId="0" applyFill="1" applyBorder="1"/>
    <xf numFmtId="0" fontId="0" fillId="0" borderId="2" xfId="0" applyBorder="1" applyAlignment="1">
      <alignment horizontal="left" vertical="center" wrapText="1"/>
    </xf>
    <xf numFmtId="0" fontId="0" fillId="5" borderId="3" xfId="0" applyFill="1" applyBorder="1" applyAlignment="1">
      <alignment horizontal="left" vertical="center" wrapText="1"/>
    </xf>
    <xf numFmtId="0" fontId="0" fillId="5" borderId="2" xfId="0" applyFill="1" applyBorder="1" applyAlignment="1">
      <alignment horizontal="left" vertical="center" wrapText="1"/>
    </xf>
    <xf numFmtId="0" fontId="3" fillId="2" borderId="0" xfId="0" applyFont="1" applyFill="1" applyAlignment="1">
      <alignment horizontal="left"/>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0" fontId="4" fillId="7" borderId="0" xfId="0" applyFont="1" applyFill="1" applyAlignment="1">
      <alignment horizontal="left"/>
    </xf>
    <xf numFmtId="0" fontId="10" fillId="8" borderId="14" xfId="0" applyFont="1" applyFill="1" applyBorder="1" applyAlignment="1">
      <alignment horizontal="center" vertical="top"/>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0" fillId="0" borderId="20" xfId="0" applyBorder="1"/>
    <xf numFmtId="0" fontId="0" fillId="5" borderId="2" xfId="0" applyFill="1" applyBorder="1" applyAlignment="1">
      <alignment horizontal="left" vertical="top" wrapText="1"/>
    </xf>
    <xf numFmtId="0" fontId="0" fillId="5" borderId="4" xfId="0" applyFill="1" applyBorder="1" applyAlignment="1">
      <alignment horizontal="left" vertical="top" wrapText="1"/>
    </xf>
    <xf numFmtId="0" fontId="0" fillId="5" borderId="6" xfId="0" applyFill="1" applyBorder="1" applyAlignment="1">
      <alignment horizontal="left" vertical="top" wrapText="1"/>
    </xf>
    <xf numFmtId="0" fontId="0" fillId="5" borderId="16" xfId="0" applyFill="1" applyBorder="1" applyAlignment="1">
      <alignment horizontal="left" vertical="top" wrapText="1"/>
    </xf>
    <xf numFmtId="0" fontId="0" fillId="0" borderId="3" xfId="0" applyBorder="1" applyAlignment="1">
      <alignment horizontal="left" vertical="center"/>
    </xf>
    <xf numFmtId="0" fontId="0" fillId="0" borderId="5" xfId="0" applyBorder="1" applyAlignment="1">
      <alignment horizontal="left" vertical="center"/>
    </xf>
    <xf numFmtId="0" fontId="10" fillId="8" borderId="11" xfId="0" applyFont="1" applyFill="1" applyBorder="1" applyAlignment="1">
      <alignment horizontal="left" vertical="top"/>
    </xf>
    <xf numFmtId="0" fontId="10" fillId="8" borderId="12" xfId="0" applyFont="1" applyFill="1" applyBorder="1" applyAlignment="1">
      <alignment horizontal="left" vertical="top"/>
    </xf>
    <xf numFmtId="0" fontId="2" fillId="3" borderId="10" xfId="0" applyFont="1" applyFill="1" applyBorder="1" applyAlignment="1">
      <alignment horizontal="center" vertical="top"/>
    </xf>
    <xf numFmtId="0" fontId="2" fillId="3" borderId="11" xfId="0" applyFont="1" applyFill="1" applyBorder="1" applyAlignment="1">
      <alignment horizontal="center" vertical="top"/>
    </xf>
    <xf numFmtId="0" fontId="2" fillId="3" borderId="12" xfId="0" applyFont="1" applyFill="1" applyBorder="1" applyAlignment="1">
      <alignment horizontal="center" vertical="top"/>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5" borderId="20" xfId="0" applyFill="1" applyBorder="1" applyAlignment="1">
      <alignment horizontal="left" vertical="top" wrapText="1"/>
    </xf>
    <xf numFmtId="0" fontId="0" fillId="5" borderId="21" xfId="0" applyFill="1" applyBorder="1" applyAlignment="1">
      <alignment horizontal="left" vertical="top" wrapText="1"/>
    </xf>
    <xf numFmtId="0" fontId="0" fillId="5" borderId="0" xfId="0" applyFill="1" applyAlignment="1">
      <alignment horizontal="left" vertical="top" wrapText="1"/>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4" xfId="0" applyFill="1" applyBorder="1" applyAlignment="1">
      <alignment horizontal="left" vertical="center"/>
    </xf>
    <xf numFmtId="0" fontId="0" fillId="5" borderId="29" xfId="0" applyFill="1" applyBorder="1" applyAlignment="1">
      <alignment horizontal="left" vertical="top"/>
    </xf>
    <xf numFmtId="0" fontId="0" fillId="5" borderId="7" xfId="0" applyFill="1" applyBorder="1" applyAlignment="1">
      <alignment horizontal="left" vertical="top"/>
    </xf>
    <xf numFmtId="0" fontId="0" fillId="5" borderId="39" xfId="0" applyFill="1" applyBorder="1" applyAlignment="1">
      <alignment horizontal="left" vertical="top" wrapText="1"/>
    </xf>
    <xf numFmtId="0" fontId="0" fillId="5" borderId="38" xfId="0" applyFill="1" applyBorder="1" applyAlignment="1">
      <alignment horizontal="left" vertical="top" wrapText="1"/>
    </xf>
    <xf numFmtId="0" fontId="0" fillId="5" borderId="1" xfId="0" applyFill="1" applyBorder="1" applyAlignment="1">
      <alignment horizontal="left" vertical="top" wrapText="1"/>
    </xf>
    <xf numFmtId="0" fontId="0" fillId="5" borderId="30" xfId="0" applyFill="1" applyBorder="1" applyAlignment="1">
      <alignment horizontal="left" vertical="top" wrapText="1"/>
    </xf>
    <xf numFmtId="0" fontId="0" fillId="5" borderId="3" xfId="0" applyFill="1" applyBorder="1" applyAlignment="1">
      <alignment horizontal="left" vertical="center"/>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16" xfId="0" applyFill="1" applyBorder="1" applyAlignment="1">
      <alignment horizontal="left" vertical="center"/>
    </xf>
    <xf numFmtId="0" fontId="0" fillId="4" borderId="32" xfId="0" applyFill="1" applyBorder="1" applyAlignment="1">
      <alignment horizontal="left" vertical="center" wrapText="1"/>
    </xf>
    <xf numFmtId="0" fontId="0" fillId="4" borderId="29" xfId="0" applyFill="1" applyBorder="1" applyAlignment="1">
      <alignment horizontal="left" vertical="center" wrapText="1"/>
    </xf>
    <xf numFmtId="0" fontId="0" fillId="0" borderId="29" xfId="0" applyBorder="1" applyAlignment="1">
      <alignment horizontal="left" vertical="center" wrapText="1"/>
    </xf>
    <xf numFmtId="0" fontId="0" fillId="0" borderId="44" xfId="0" applyBorder="1" applyAlignment="1">
      <alignment horizontal="left" vertical="center" wrapText="1"/>
    </xf>
    <xf numFmtId="0" fontId="0" fillId="4" borderId="13" xfId="0" applyFill="1" applyBorder="1" applyAlignment="1">
      <alignment horizontal="left" vertical="center" wrapText="1"/>
    </xf>
    <xf numFmtId="0" fontId="0" fillId="4" borderId="3" xfId="0" applyFill="1" applyBorder="1" applyAlignment="1">
      <alignment horizontal="left" vertical="center" wrapText="1"/>
    </xf>
    <xf numFmtId="0" fontId="0" fillId="4" borderId="31" xfId="0" applyFill="1" applyBorder="1" applyAlignment="1">
      <alignment horizontal="left" vertical="center" wrapText="1"/>
    </xf>
    <xf numFmtId="0" fontId="0" fillId="4" borderId="5" xfId="0" applyFill="1" applyBorder="1" applyAlignment="1">
      <alignment horizontal="left" vertical="center" wrapText="1"/>
    </xf>
    <xf numFmtId="0" fontId="0" fillId="6" borderId="2" xfId="0" applyFill="1" applyBorder="1" applyAlignment="1">
      <alignment vertical="center" wrapText="1"/>
    </xf>
    <xf numFmtId="0" fontId="0" fillId="0" borderId="2" xfId="0" applyBorder="1" applyAlignment="1">
      <alignment vertical="center" wrapText="1"/>
    </xf>
    <xf numFmtId="0" fontId="0" fillId="6" borderId="34" xfId="0" applyFill="1" applyBorder="1" applyAlignment="1">
      <alignment vertical="center" wrapText="1"/>
    </xf>
    <xf numFmtId="0" fontId="0" fillId="0" borderId="50" xfId="0" applyBorder="1" applyAlignment="1">
      <alignment vertical="center" wrapText="1"/>
    </xf>
    <xf numFmtId="0" fontId="0" fillId="0" borderId="9" xfId="0" applyBorder="1" applyAlignment="1">
      <alignment vertical="center" wrapText="1"/>
    </xf>
    <xf numFmtId="0" fontId="12" fillId="6" borderId="35" xfId="0" applyFont="1" applyFill="1" applyBorder="1" applyAlignment="1">
      <alignment vertical="center" wrapText="1"/>
    </xf>
    <xf numFmtId="0" fontId="12" fillId="0" borderId="50" xfId="0" applyFont="1" applyBorder="1" applyAlignment="1">
      <alignment vertical="center" wrapText="1"/>
    </xf>
    <xf numFmtId="0" fontId="12" fillId="0" borderId="9" xfId="0" applyFont="1" applyBorder="1" applyAlignment="1">
      <alignment vertical="center" wrapText="1"/>
    </xf>
    <xf numFmtId="0" fontId="0" fillId="4" borderId="44" xfId="0" applyFill="1" applyBorder="1" applyAlignment="1">
      <alignment horizontal="left" vertical="center" wrapText="1"/>
    </xf>
    <xf numFmtId="0" fontId="0" fillId="6" borderId="14" xfId="0" applyFill="1" applyBorder="1" applyAlignment="1">
      <alignment vertical="center" wrapText="1"/>
    </xf>
    <xf numFmtId="0" fontId="12" fillId="6" borderId="35" xfId="0" applyFont="1" applyFill="1" applyBorder="1" applyAlignment="1">
      <alignment horizontal="left" vertical="center" wrapText="1"/>
    </xf>
    <xf numFmtId="0" fontId="12" fillId="6" borderId="50"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0" fillId="6" borderId="19" xfId="0" applyFill="1" applyBorder="1" applyAlignment="1">
      <alignment horizontal="left" vertical="center" wrapText="1"/>
    </xf>
    <xf numFmtId="0" fontId="0" fillId="6" borderId="54" xfId="0" applyFill="1" applyBorder="1" applyAlignment="1">
      <alignment horizontal="left" vertical="center" wrapText="1"/>
    </xf>
    <xf numFmtId="0" fontId="0" fillId="6" borderId="8" xfId="0" applyFill="1" applyBorder="1" applyAlignment="1">
      <alignment horizontal="left" vertical="center" wrapText="1"/>
    </xf>
    <xf numFmtId="0" fontId="0" fillId="6" borderId="19" xfId="0" applyFill="1" applyBorder="1" applyAlignment="1">
      <alignment vertical="center" wrapText="1"/>
    </xf>
    <xf numFmtId="0" fontId="0" fillId="6" borderId="54" xfId="0" applyFill="1" applyBorder="1" applyAlignment="1">
      <alignment vertical="center" wrapText="1"/>
    </xf>
    <xf numFmtId="0" fontId="0" fillId="6" borderId="8" xfId="0" applyFill="1" applyBorder="1" applyAlignment="1">
      <alignment vertical="center" wrapText="1"/>
    </xf>
    <xf numFmtId="0" fontId="0" fillId="6" borderId="35" xfId="0" applyFill="1" applyBorder="1" applyAlignment="1">
      <alignment vertical="center" wrapText="1"/>
    </xf>
    <xf numFmtId="0" fontId="0" fillId="6" borderId="50" xfId="0" applyFill="1" applyBorder="1" applyAlignment="1">
      <alignment vertical="center" wrapText="1"/>
    </xf>
    <xf numFmtId="0" fontId="0" fillId="6" borderId="9" xfId="0" applyFill="1" applyBorder="1" applyAlignment="1">
      <alignment vertical="center" wrapText="1"/>
    </xf>
    <xf numFmtId="0" fontId="0" fillId="5" borderId="32" xfId="0" applyFill="1" applyBorder="1" applyAlignment="1">
      <alignment horizontal="left" vertical="center"/>
    </xf>
    <xf numFmtId="0" fontId="0" fillId="5" borderId="29" xfId="0" applyFill="1" applyBorder="1" applyAlignment="1">
      <alignment horizontal="left" vertical="center"/>
    </xf>
    <xf numFmtId="0" fontId="0" fillId="5" borderId="44" xfId="0" applyFill="1" applyBorder="1" applyAlignment="1">
      <alignment horizontal="left" vertical="center"/>
    </xf>
    <xf numFmtId="0" fontId="0" fillId="5" borderId="33" xfId="0" applyFill="1" applyBorder="1" applyAlignment="1">
      <alignment horizontal="left" vertical="center" wrapText="1"/>
    </xf>
    <xf numFmtId="0" fontId="0" fillId="5" borderId="54" xfId="0" applyFill="1" applyBorder="1" applyAlignment="1">
      <alignment horizontal="left" vertical="center" wrapText="1"/>
    </xf>
    <xf numFmtId="0" fontId="0" fillId="5" borderId="8" xfId="0" applyFill="1" applyBorder="1" applyAlignment="1">
      <alignment horizontal="left" vertical="center" wrapText="1"/>
    </xf>
    <xf numFmtId="0" fontId="0" fillId="5" borderId="19" xfId="0" applyFill="1" applyBorder="1" applyAlignment="1">
      <alignment horizontal="left" vertical="center" wrapText="1"/>
    </xf>
    <xf numFmtId="0" fontId="0" fillId="5" borderId="53" xfId="0" applyFill="1" applyBorder="1" applyAlignment="1">
      <alignment horizontal="left" vertical="center" wrapText="1"/>
    </xf>
    <xf numFmtId="0" fontId="0" fillId="5" borderId="13" xfId="0" applyFill="1" applyBorder="1" applyAlignment="1">
      <alignment vertical="center"/>
    </xf>
    <xf numFmtId="0" fontId="0" fillId="5" borderId="29" xfId="0" applyFill="1" applyBorder="1" applyAlignment="1">
      <alignment vertical="center"/>
    </xf>
    <xf numFmtId="0" fontId="0" fillId="5" borderId="5" xfId="0" applyFill="1" applyBorder="1" applyAlignment="1">
      <alignment vertical="center"/>
    </xf>
    <xf numFmtId="0" fontId="0" fillId="5" borderId="31" xfId="0" applyFill="1" applyBorder="1" applyAlignment="1">
      <alignment horizontal="left" vertical="center"/>
    </xf>
    <xf numFmtId="0" fontId="0" fillId="5" borderId="5" xfId="0" applyFill="1" applyBorder="1" applyAlignment="1">
      <alignment horizontal="left" vertical="center"/>
    </xf>
    <xf numFmtId="0" fontId="0" fillId="5" borderId="32" xfId="0" applyFill="1" applyBorder="1" applyAlignment="1">
      <alignment horizontal="center" vertical="center"/>
    </xf>
    <xf numFmtId="0" fontId="0" fillId="5" borderId="29" xfId="0" applyFill="1" applyBorder="1" applyAlignment="1">
      <alignment horizontal="center" vertical="center"/>
    </xf>
    <xf numFmtId="0" fontId="0" fillId="5" borderId="44" xfId="0" applyFill="1" applyBorder="1" applyAlignment="1">
      <alignment horizontal="center" vertical="center"/>
    </xf>
    <xf numFmtId="0" fontId="0" fillId="4" borderId="49"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59" xfId="0"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0" fillId="6" borderId="31"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7" xfId="0"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5" xfId="0" applyFont="1" applyFill="1" applyBorder="1" applyAlignment="1">
      <alignment horizontal="center" vertical="center" wrapText="1"/>
    </xf>
    <xf numFmtId="0" fontId="2" fillId="20" borderId="26" xfId="0" applyFont="1" applyFill="1" applyBorder="1"/>
    <xf numFmtId="0" fontId="0" fillId="20" borderId="27" xfId="0" applyFill="1" applyBorder="1"/>
    <xf numFmtId="0" fontId="2" fillId="3" borderId="55"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5" borderId="41" xfId="0" applyFill="1" applyBorder="1"/>
    <xf numFmtId="0" fontId="0" fillId="5" borderId="51" xfId="0" applyFill="1" applyBorder="1"/>
    <xf numFmtId="0" fontId="0" fillId="5" borderId="60" xfId="0" applyFill="1" applyBorder="1"/>
    <xf numFmtId="0" fontId="0" fillId="5" borderId="36" xfId="0" applyFill="1" applyBorder="1"/>
    <xf numFmtId="0" fontId="0" fillId="5" borderId="66" xfId="0" applyFill="1" applyBorder="1"/>
    <xf numFmtId="0" fontId="0" fillId="5" borderId="62" xfId="0" applyFill="1" applyBorder="1"/>
    <xf numFmtId="0" fontId="2" fillId="2" borderId="63" xfId="0" applyFont="1" applyFill="1" applyBorder="1" applyAlignment="1">
      <alignment horizontal="center"/>
    </xf>
    <xf numFmtId="0" fontId="2" fillId="2" borderId="64" xfId="0" applyFont="1" applyFill="1" applyBorder="1" applyAlignment="1">
      <alignment horizontal="center"/>
    </xf>
    <xf numFmtId="0" fontId="2" fillId="2" borderId="65" xfId="0" applyFont="1" applyFill="1" applyBorder="1" applyAlignment="1">
      <alignment horizontal="center"/>
    </xf>
    <xf numFmtId="0" fontId="21" fillId="8" borderId="41" xfId="0" applyFont="1" applyFill="1" applyBorder="1" applyAlignment="1">
      <alignment horizontal="left"/>
    </xf>
    <xf numFmtId="0" fontId="21" fillId="8" borderId="51" xfId="0" applyFont="1" applyFill="1" applyBorder="1" applyAlignment="1">
      <alignment horizontal="left"/>
    </xf>
    <xf numFmtId="0" fontId="21" fillId="8" borderId="60" xfId="0" applyFont="1" applyFill="1" applyBorder="1" applyAlignment="1">
      <alignment horizontal="left"/>
    </xf>
    <xf numFmtId="0" fontId="0" fillId="20" borderId="28" xfId="0" applyFill="1" applyBorder="1"/>
    <xf numFmtId="0" fontId="2" fillId="3" borderId="20" xfId="0" applyFont="1" applyFill="1" applyBorder="1" applyAlignment="1">
      <alignment horizontal="center" wrapText="1"/>
    </xf>
    <xf numFmtId="0" fontId="2" fillId="3" borderId="25" xfId="0" applyFont="1" applyFill="1" applyBorder="1" applyAlignment="1">
      <alignment horizontal="center" wrapText="1"/>
    </xf>
    <xf numFmtId="0" fontId="2" fillId="3" borderId="1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0" fillId="6" borderId="44" xfId="0"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0" fillId="5" borderId="6" xfId="0" applyFill="1" applyBorder="1" applyAlignment="1">
      <alignment horizontal="left"/>
    </xf>
    <xf numFmtId="0" fontId="0" fillId="5" borderId="16" xfId="0"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1" fillId="8" borderId="2" xfId="0" applyFont="1" applyFill="1" applyBorder="1" applyAlignment="1">
      <alignment horizontal="left"/>
    </xf>
    <xf numFmtId="0" fontId="21" fillId="8" borderId="4" xfId="0" applyFont="1" applyFill="1" applyBorder="1" applyAlignment="1">
      <alignment horizontal="left"/>
    </xf>
    <xf numFmtId="0" fontId="0" fillId="5" borderId="2" xfId="0" applyFill="1" applyBorder="1" applyAlignment="1">
      <alignment horizontal="left"/>
    </xf>
    <xf numFmtId="0" fontId="0" fillId="5" borderId="4" xfId="0" applyFill="1" applyBorder="1" applyAlignment="1">
      <alignment horizontal="left"/>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8" xfId="0" applyFont="1" applyFill="1" applyBorder="1" applyAlignment="1">
      <alignment horizontal="center" wrapText="1"/>
    </xf>
    <xf numFmtId="0" fontId="2" fillId="3" borderId="24" xfId="0" applyFont="1" applyFill="1" applyBorder="1" applyAlignment="1">
      <alignment horizontal="center" wrapText="1"/>
    </xf>
    <xf numFmtId="0" fontId="57" fillId="27" borderId="69" xfId="0" applyFont="1" applyFill="1" applyBorder="1" applyAlignment="1">
      <alignment horizontal="center" vertical="center" wrapText="1"/>
    </xf>
    <xf numFmtId="0" fontId="45" fillId="27" borderId="70" xfId="0" applyFont="1" applyFill="1" applyBorder="1" applyAlignment="1">
      <alignment horizontal="center" vertical="center" wrapText="1"/>
    </xf>
    <xf numFmtId="0" fontId="44" fillId="3" borderId="2" xfId="0" applyFont="1" applyFill="1" applyBorder="1" applyAlignment="1">
      <alignment horizontal="center" vertical="center"/>
    </xf>
    <xf numFmtId="0" fontId="45" fillId="28" borderId="0" xfId="0" applyFont="1" applyFill="1" applyAlignment="1">
      <alignment horizontal="center"/>
    </xf>
    <xf numFmtId="0" fontId="45" fillId="27" borderId="19" xfId="0" applyFont="1" applyFill="1" applyBorder="1" applyAlignment="1">
      <alignment horizontal="center" vertical="center" wrapText="1"/>
    </xf>
    <xf numFmtId="0" fontId="45" fillId="27" borderId="54" xfId="0" applyFont="1" applyFill="1" applyBorder="1" applyAlignment="1">
      <alignment horizontal="center" vertical="center" wrapText="1"/>
    </xf>
    <xf numFmtId="0" fontId="45" fillId="27" borderId="8" xfId="0" applyFont="1" applyFill="1" applyBorder="1" applyAlignment="1">
      <alignment horizontal="center" vertical="center" wrapText="1"/>
    </xf>
    <xf numFmtId="0" fontId="45" fillId="27" borderId="0" xfId="0" applyFont="1" applyFill="1" applyAlignment="1">
      <alignment horizontal="center" wrapText="1"/>
    </xf>
    <xf numFmtId="0" fontId="44" fillId="20" borderId="26" xfId="0" applyFont="1" applyFill="1" applyBorder="1"/>
    <xf numFmtId="0" fontId="45" fillId="20" borderId="27" xfId="0" applyFont="1" applyFill="1" applyBorder="1"/>
    <xf numFmtId="0" fontId="45" fillId="20" borderId="28" xfId="0" applyFont="1" applyFill="1" applyBorder="1"/>
    <xf numFmtId="0" fontId="45" fillId="4" borderId="69" xfId="0" applyFont="1" applyFill="1" applyBorder="1" applyAlignment="1">
      <alignment horizontal="center" vertical="center" wrapText="1"/>
    </xf>
    <xf numFmtId="0" fontId="45" fillId="4" borderId="70" xfId="0" applyFont="1" applyFill="1" applyBorder="1" applyAlignment="1">
      <alignment horizontal="center" vertical="center" wrapText="1"/>
    </xf>
    <xf numFmtId="0" fontId="45" fillId="0" borderId="74"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75" xfId="0" applyFont="1" applyBorder="1" applyAlignment="1">
      <alignment horizontal="center" vertical="center" wrapText="1"/>
    </xf>
    <xf numFmtId="0" fontId="44" fillId="3" borderId="18" xfId="0" applyFont="1" applyFill="1" applyBorder="1" applyAlignment="1">
      <alignment horizontal="center" wrapText="1"/>
    </xf>
    <xf numFmtId="0" fontId="44" fillId="3" borderId="24" xfId="0" applyFont="1" applyFill="1" applyBorder="1" applyAlignment="1">
      <alignment horizontal="center" wrapText="1"/>
    </xf>
    <xf numFmtId="0" fontId="44" fillId="3" borderId="41" xfId="0" applyFont="1" applyFill="1" applyBorder="1" applyAlignment="1">
      <alignment horizontal="center" vertical="center"/>
    </xf>
    <xf numFmtId="0" fontId="44" fillId="3" borderId="51" xfId="0" applyFont="1" applyFill="1" applyBorder="1" applyAlignment="1">
      <alignment horizontal="center" vertical="center"/>
    </xf>
    <xf numFmtId="0" fontId="44" fillId="3" borderId="56" xfId="0" applyFont="1" applyFill="1" applyBorder="1" applyAlignment="1">
      <alignment horizontal="center" vertical="center"/>
    </xf>
    <xf numFmtId="0" fontId="45" fillId="27" borderId="73" xfId="0" applyFont="1" applyFill="1" applyBorder="1" applyAlignment="1">
      <alignment horizontal="center" vertical="center" wrapText="1"/>
    </xf>
    <xf numFmtId="0" fontId="57" fillId="27" borderId="70" xfId="0" applyFont="1" applyFill="1" applyBorder="1" applyAlignment="1">
      <alignment horizontal="center" vertical="center" wrapText="1"/>
    </xf>
    <xf numFmtId="0" fontId="45" fillId="4" borderId="72" xfId="0" applyFont="1" applyFill="1" applyBorder="1" applyAlignment="1">
      <alignment horizontal="center" vertical="center" wrapText="1"/>
    </xf>
    <xf numFmtId="0" fontId="45" fillId="4" borderId="71" xfId="0" applyFont="1" applyFill="1" applyBorder="1" applyAlignment="1">
      <alignment horizontal="center" vertical="center" wrapText="1"/>
    </xf>
    <xf numFmtId="0" fontId="0" fillId="5" borderId="2" xfId="0" applyFill="1" applyBorder="1" applyAlignment="1">
      <alignment horizont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xf>
    <xf numFmtId="0" fontId="0" fillId="4" borderId="41"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5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13" fillId="0" borderId="0" xfId="0" applyFont="1" applyAlignment="1">
      <alignment horizontal="center"/>
    </xf>
    <xf numFmtId="0" fontId="0" fillId="0" borderId="0" xfId="0" applyAlignment="1">
      <alignment horizontal="right" vertical="center"/>
    </xf>
    <xf numFmtId="0" fontId="0" fillId="0" borderId="0" xfId="0"/>
    <xf numFmtId="0" fontId="0" fillId="0" borderId="0" xfId="0" applyAlignment="1">
      <alignment horizontal="center" vertical="center"/>
    </xf>
    <xf numFmtId="0" fontId="0" fillId="0" borderId="67" xfId="0" applyBorder="1" applyAlignment="1">
      <alignment horizontal="left" vertical="top" wrapText="1"/>
    </xf>
    <xf numFmtId="0" fontId="0" fillId="0" borderId="0" xfId="0" applyAlignment="1">
      <alignment horizontal="left" vertical="top" wrapText="1"/>
    </xf>
    <xf numFmtId="0" fontId="0" fillId="0" borderId="68" xfId="0" applyBorder="1" applyAlignment="1">
      <alignment horizontal="left" vertical="top" wrapText="1"/>
    </xf>
    <xf numFmtId="0" fontId="29" fillId="25" borderId="2" xfId="0" applyFont="1" applyFill="1" applyBorder="1" applyAlignment="1">
      <alignment horizontal="left" vertical="top" wrapText="1"/>
    </xf>
    <xf numFmtId="0" fontId="30" fillId="0" borderId="2" xfId="0" applyFont="1" applyBorder="1" applyAlignment="1">
      <alignment horizontal="center" vertical="center"/>
    </xf>
    <xf numFmtId="0" fontId="30" fillId="0" borderId="1" xfId="0" applyFont="1" applyBorder="1" applyAlignment="1">
      <alignment horizontal="center" vertical="center" wrapText="1"/>
    </xf>
    <xf numFmtId="0" fontId="36" fillId="0" borderId="38" xfId="0" applyFont="1" applyBorder="1" applyAlignment="1">
      <alignment horizontal="center" wrapText="1"/>
    </xf>
    <xf numFmtId="0" fontId="36" fillId="0" borderId="1" xfId="0" applyFont="1" applyBorder="1" applyAlignment="1">
      <alignment horizontal="center" wrapText="1"/>
    </xf>
    <xf numFmtId="0" fontId="36" fillId="0" borderId="43" xfId="0" applyFont="1" applyBorder="1" applyAlignment="1">
      <alignment horizontal="center" wrapText="1"/>
    </xf>
    <xf numFmtId="0" fontId="0" fillId="0" borderId="39" xfId="0" applyBorder="1" applyAlignment="1">
      <alignment horizontal="center" wrapText="1"/>
    </xf>
    <xf numFmtId="0" fontId="0" fillId="0" borderId="0" xfId="0" applyAlignment="1">
      <alignment horizontal="center" wrapText="1"/>
    </xf>
    <xf numFmtId="0" fontId="0" fillId="0" borderId="42" xfId="0" applyBorder="1" applyAlignment="1">
      <alignment horizontal="center" wrapText="1"/>
    </xf>
    <xf numFmtId="0" fontId="27" fillId="0" borderId="67" xfId="0" applyFont="1" applyBorder="1" applyAlignment="1">
      <alignment horizontal="left" vertical="top" wrapText="1"/>
    </xf>
    <xf numFmtId="0" fontId="27" fillId="0" borderId="0" xfId="0" applyFont="1" applyAlignment="1">
      <alignment horizontal="left" vertical="top" wrapText="1"/>
    </xf>
    <xf numFmtId="0" fontId="27" fillId="0" borderId="68" xfId="0" applyFont="1" applyBorder="1" applyAlignment="1">
      <alignment horizontal="left" vertical="top" wrapText="1"/>
    </xf>
    <xf numFmtId="0" fontId="29" fillId="0" borderId="0" xfId="0" applyFont="1" applyAlignment="1">
      <alignment horizontal="center" vertical="center" wrapText="1"/>
    </xf>
    <xf numFmtId="0" fontId="31" fillId="0" borderId="0" xfId="3" applyAlignment="1">
      <alignment horizontal="center" vertical="center" wrapText="1"/>
    </xf>
    <xf numFmtId="0" fontId="36" fillId="0" borderId="0" xfId="0" applyFont="1" applyAlignment="1">
      <alignment horizontal="center"/>
    </xf>
    <xf numFmtId="0" fontId="24" fillId="0" borderId="0" xfId="0" applyFont="1" applyAlignment="1">
      <alignment horizontal="center" vertical="center" wrapText="1"/>
    </xf>
    <xf numFmtId="0" fontId="30" fillId="0" borderId="0" xfId="0" applyFont="1" applyAlignment="1">
      <alignment horizontal="center" vertical="center"/>
    </xf>
    <xf numFmtId="0" fontId="29" fillId="0" borderId="0" xfId="0" applyFont="1" applyAlignment="1">
      <alignment horizontal="center" vertical="center"/>
    </xf>
    <xf numFmtId="0" fontId="32" fillId="0" borderId="0" xfId="0" applyFont="1" applyAlignment="1">
      <alignment horizontal="center" vertical="center" wrapText="1"/>
    </xf>
    <xf numFmtId="0" fontId="48" fillId="0" borderId="0" xfId="0" applyFont="1" applyAlignment="1">
      <alignment horizontal="center" vertical="center"/>
    </xf>
    <xf numFmtId="0" fontId="0" fillId="0" borderId="0" xfId="0" applyAlignment="1">
      <alignment horizontal="center"/>
    </xf>
    <xf numFmtId="0" fontId="31" fillId="0" borderId="0" xfId="3" applyAlignment="1">
      <alignment horizontal="center"/>
    </xf>
    <xf numFmtId="0" fontId="63" fillId="25" borderId="2" xfId="0" applyFont="1" applyFill="1" applyBorder="1" applyAlignment="1">
      <alignment vertical="center" wrapText="1"/>
    </xf>
    <xf numFmtId="0" fontId="64" fillId="25" borderId="2" xfId="0" applyFont="1" applyFill="1" applyBorder="1" applyAlignment="1">
      <alignment vertical="center" wrapText="1"/>
    </xf>
    <xf numFmtId="0" fontId="65" fillId="25" borderId="2" xfId="3" applyFont="1" applyFill="1" applyBorder="1" applyAlignment="1">
      <alignment vertical="center" wrapText="1"/>
    </xf>
    <xf numFmtId="0" fontId="62" fillId="25" borderId="2" xfId="0" applyFont="1" applyFill="1" applyBorder="1" applyAlignment="1">
      <alignment vertical="center" wrapText="1"/>
    </xf>
    <xf numFmtId="0" fontId="64" fillId="25" borderId="2" xfId="0" applyFont="1" applyFill="1" applyBorder="1" applyAlignment="1">
      <alignment horizontal="left" vertical="center" wrapText="1" indent="1"/>
    </xf>
    <xf numFmtId="0" fontId="63" fillId="25" borderId="2" xfId="0" applyFont="1" applyFill="1" applyBorder="1" applyAlignment="1">
      <alignment vertical="center"/>
    </xf>
    <xf numFmtId="0" fontId="48" fillId="0" borderId="0" xfId="0" applyFont="1" applyAlignment="1">
      <alignment horizontal="center" vertical="center" wrapText="1"/>
    </xf>
    <xf numFmtId="0" fontId="49" fillId="0" borderId="0" xfId="3" applyFont="1" applyAlignment="1">
      <alignment horizontal="center"/>
    </xf>
    <xf numFmtId="0" fontId="9" fillId="0" borderId="0" xfId="0" applyFont="1" applyAlignment="1">
      <alignment horizontal="center"/>
    </xf>
    <xf numFmtId="0" fontId="52" fillId="0" borderId="67" xfId="0" applyFont="1" applyBorder="1" applyAlignment="1">
      <alignment horizontal="center" vertical="top" wrapText="1"/>
    </xf>
    <xf numFmtId="0" fontId="52" fillId="0" borderId="0" xfId="0" applyFont="1" applyAlignment="1">
      <alignment horizontal="center" vertical="top" wrapText="1"/>
    </xf>
    <xf numFmtId="0" fontId="52" fillId="0" borderId="68" xfId="0" applyFont="1" applyBorder="1" applyAlignment="1">
      <alignment horizontal="center" vertical="top" wrapText="1"/>
    </xf>
    <xf numFmtId="0" fontId="28" fillId="0" borderId="0" xfId="0" applyFont="1" applyAlignment="1">
      <alignment horizontal="center" vertical="center"/>
    </xf>
    <xf numFmtId="0" fontId="7" fillId="0" borderId="0" xfId="0" applyFont="1" applyAlignment="1">
      <alignment horizontal="center"/>
    </xf>
    <xf numFmtId="0" fontId="52" fillId="0" borderId="67" xfId="0" applyFont="1" applyBorder="1" applyAlignment="1">
      <alignment horizontal="left" vertical="top" wrapText="1"/>
    </xf>
    <xf numFmtId="0" fontId="52" fillId="0" borderId="0" xfId="0" applyFont="1" applyAlignment="1">
      <alignment horizontal="left" vertical="top" wrapText="1"/>
    </xf>
    <xf numFmtId="0" fontId="52" fillId="0" borderId="68" xfId="0" applyFont="1" applyBorder="1" applyAlignment="1">
      <alignment horizontal="left" vertical="top" wrapText="1"/>
    </xf>
    <xf numFmtId="0" fontId="0" fillId="5" borderId="2" xfId="0" applyFill="1" applyBorder="1"/>
    <xf numFmtId="0" fontId="0" fillId="5" borderId="4" xfId="0" applyFill="1" applyBorder="1"/>
    <xf numFmtId="0" fontId="0" fillId="5" borderId="6" xfId="0" applyFill="1" applyBorder="1"/>
    <xf numFmtId="0" fontId="0" fillId="5" borderId="16" xfId="0" applyFill="1" applyBorder="1"/>
    <xf numFmtId="0" fontId="3" fillId="20" borderId="39" xfId="0" applyFont="1" applyFill="1" applyBorder="1" applyAlignment="1">
      <alignment horizontal="left" vertical="top"/>
    </xf>
    <xf numFmtId="0" fontId="0" fillId="20" borderId="0" xfId="0" applyFill="1" applyAlignment="1">
      <alignment horizontal="left" vertical="top"/>
    </xf>
    <xf numFmtId="0" fontId="0" fillId="20" borderId="47" xfId="0" applyFill="1" applyBorder="1" applyAlignment="1">
      <alignment horizontal="left" vertical="top"/>
    </xf>
    <xf numFmtId="0" fontId="0" fillId="20" borderId="24" xfId="0" applyFill="1" applyBorder="1" applyAlignment="1">
      <alignment horizontal="left" vertical="top"/>
    </xf>
    <xf numFmtId="0" fontId="2" fillId="20" borderId="22" xfId="0" applyFont="1" applyFill="1" applyBorder="1" applyAlignment="1">
      <alignment horizontal="center" wrapText="1"/>
    </xf>
    <xf numFmtId="0" fontId="2" fillId="20" borderId="25" xfId="0" applyFont="1" applyFill="1" applyBorder="1" applyAlignment="1">
      <alignment horizontal="center" wrapText="1"/>
    </xf>
    <xf numFmtId="0" fontId="0" fillId="4" borderId="34" xfId="0" applyFill="1" applyBorder="1" applyAlignment="1">
      <alignment horizontal="center" vertical="center" wrapText="1"/>
    </xf>
    <xf numFmtId="0" fontId="0" fillId="4" borderId="50" xfId="0" applyFill="1" applyBorder="1" applyAlignment="1">
      <alignment horizontal="center" vertical="center" wrapText="1"/>
    </xf>
  </cellXfs>
  <cellStyles count="4">
    <cellStyle name="Bad" xfId="2" builtinId="27"/>
    <cellStyle name="Hyperlink" xfId="3" builtinId="8"/>
    <cellStyle name="Normal" xfId="0" builtinId="0"/>
    <cellStyle name="Percent" xfId="1" builtinId="5"/>
  </cellStyles>
  <dxfs count="143">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39994506668294322"/>
        </patternFill>
      </fill>
    </dxf>
    <dxf>
      <fill>
        <patternFill>
          <bgColor theme="4" tint="0.79998168889431442"/>
        </patternFill>
      </fill>
    </dxf>
    <dxf>
      <fill>
        <patternFill>
          <bgColor rgb="FFFFA7A7"/>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4" tint="0.79998168889431442"/>
        </patternFill>
      </fill>
    </dxf>
    <dxf>
      <fill>
        <patternFill>
          <bgColor theme="7" tint="0.59996337778862885"/>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4" tint="0.79998168889431442"/>
        </patternFill>
      </fill>
    </dxf>
    <dxf>
      <fill>
        <patternFill>
          <bgColor theme="7" tint="0.59996337778862885"/>
        </patternFill>
      </fill>
    </dxf>
    <dxf>
      <fill>
        <patternFill>
          <bgColor theme="2" tint="-0.24994659260841701"/>
        </patternFill>
      </fill>
    </dxf>
    <dxf>
      <fill>
        <patternFill>
          <bgColor theme="9" tint="0.39994506668294322"/>
        </patternFill>
      </fill>
    </dxf>
    <dxf>
      <fill>
        <patternFill>
          <bgColor rgb="FFFFC000"/>
        </patternFill>
      </fill>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theme="7" tint="0.3999450666829432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78AE"/>
      <color rgb="FF2F75B5"/>
      <color rgb="FF005288"/>
      <color rgb="FFFFA7A7"/>
      <color rgb="FFD2CFD7"/>
      <color rgb="FFFF7D8C"/>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18143</xdr:colOff>
      <xdr:row>12</xdr:row>
      <xdr:rowOff>1224642</xdr:rowOff>
    </xdr:from>
    <xdr:to>
      <xdr:col>4</xdr:col>
      <xdr:colOff>1780268</xdr:colOff>
      <xdr:row>17</xdr:row>
      <xdr:rowOff>594404</xdr:rowOff>
    </xdr:to>
    <xdr:pic>
      <xdr:nvPicPr>
        <xdr:cNvPr id="2" name="Picture 1" descr="Screenshot shows the Add filters option.">
          <a:extLst>
            <a:ext uri="{FF2B5EF4-FFF2-40B4-BE49-F238E27FC236}">
              <a16:creationId xmlns:a16="http://schemas.microsoft.com/office/drawing/2014/main" id="{81372E92-12A6-4793-9C4D-EB21F0B0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1857" y="11275785"/>
          <a:ext cx="1762125" cy="5048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36286</xdr:colOff>
      <xdr:row>44</xdr:row>
      <xdr:rowOff>825500</xdr:rowOff>
    </xdr:from>
    <xdr:to>
      <xdr:col>4</xdr:col>
      <xdr:colOff>2522311</xdr:colOff>
      <xdr:row>49</xdr:row>
      <xdr:rowOff>513214</xdr:rowOff>
    </xdr:to>
    <xdr:pic>
      <xdr:nvPicPr>
        <xdr:cNvPr id="3" name="Picture 2" descr="Client app filter">
          <a:extLst>
            <a:ext uri="{FF2B5EF4-FFF2-40B4-BE49-F238E27FC236}">
              <a16:creationId xmlns:a16="http://schemas.microsoft.com/office/drawing/2014/main" id="{9C481040-8221-41C4-A99C-6013C5B8A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0" y="39188571"/>
          <a:ext cx="2486025" cy="4749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57</xdr:row>
      <xdr:rowOff>0</xdr:rowOff>
    </xdr:from>
    <xdr:to>
      <xdr:col>5</xdr:col>
      <xdr:colOff>152400</xdr:colOff>
      <xdr:row>57</xdr:row>
      <xdr:rowOff>152400</xdr:rowOff>
    </xdr:to>
    <xdr:pic>
      <xdr:nvPicPr>
        <xdr:cNvPr id="4" name="Picture 3" descr="Blue checkmark.">
          <a:extLst>
            <a:ext uri="{FF2B5EF4-FFF2-40B4-BE49-F238E27FC236}">
              <a16:creationId xmlns:a16="http://schemas.microsoft.com/office/drawing/2014/main" id="{F29CB88E-88CB-4144-AF72-F97A3A01BB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77938" y="23150513"/>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63</xdr:row>
      <xdr:rowOff>0</xdr:rowOff>
    </xdr:from>
    <xdr:to>
      <xdr:col>5</xdr:col>
      <xdr:colOff>152400</xdr:colOff>
      <xdr:row>63</xdr:row>
      <xdr:rowOff>152400</xdr:rowOff>
    </xdr:to>
    <xdr:pic>
      <xdr:nvPicPr>
        <xdr:cNvPr id="5" name="Picture 4" descr="Blue checkmark.">
          <a:extLst>
            <a:ext uri="{FF2B5EF4-FFF2-40B4-BE49-F238E27FC236}">
              <a16:creationId xmlns:a16="http://schemas.microsoft.com/office/drawing/2014/main" id="{6922ADAA-5523-4F53-87B8-DCE49AF819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77938" y="2762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6350</xdr:colOff>
      <xdr:row>35</xdr:row>
      <xdr:rowOff>25400</xdr:rowOff>
    </xdr:from>
    <xdr:to>
      <xdr:col>6</xdr:col>
      <xdr:colOff>454025</xdr:colOff>
      <xdr:row>36</xdr:row>
      <xdr:rowOff>819150</xdr:rowOff>
    </xdr:to>
    <xdr:pic>
      <xdr:nvPicPr>
        <xdr:cNvPr id="2" name="Picture 1" descr="thumbnail image 1 of blog post titled &#10; &#10; &#10;  &#10; &#10; &#10; &#10;    &#10;  &#10;   &#10;    &#10;      &#10;       Microsoft 365 Compliance audit log activities via O365 Management API - Part 2&#10;       &#10;      &#10;     &#10;   &#10;  &#10; &#10;   &#10; &#10; &#10; &#10; &#10; &#10;">
          <a:extLst>
            <a:ext uri="{FF2B5EF4-FFF2-40B4-BE49-F238E27FC236}">
              <a16:creationId xmlns:a16="http://schemas.microsoft.com/office/drawing/2014/main" id="{4E4354F1-EAD5-428B-AA68-80B3F5D63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4250" y="23037800"/>
          <a:ext cx="3927475" cy="103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31750</xdr:colOff>
      <xdr:row>42</xdr:row>
      <xdr:rowOff>31750</xdr:rowOff>
    </xdr:from>
    <xdr:to>
      <xdr:col>6</xdr:col>
      <xdr:colOff>479425</xdr:colOff>
      <xdr:row>43</xdr:row>
      <xdr:rowOff>577850</xdr:rowOff>
    </xdr:to>
    <xdr:pic>
      <xdr:nvPicPr>
        <xdr:cNvPr id="3" name="Picture 2" descr="thumbnail image 2 of blog post titled &#10; &#10; &#10;  &#10; &#10; &#10; &#10;    &#10;  &#10;   &#10;    &#10;      &#10;       Microsoft 365 Compliance audit log activities via O365 Management API - Part 2&#10;       &#10;      &#10;     &#10;   &#10;  &#10; &#10;   &#10; &#10; &#10; &#10; &#10; &#10;">
          <a:extLst>
            <a:ext uri="{FF2B5EF4-FFF2-40B4-BE49-F238E27FC236}">
              <a16:creationId xmlns:a16="http://schemas.microsoft.com/office/drawing/2014/main" id="{045A1E92-0C74-4252-981A-C920DA8876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28079700"/>
          <a:ext cx="3927475" cy="78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976312</xdr:colOff>
      <xdr:row>4</xdr:row>
      <xdr:rowOff>873124</xdr:rowOff>
    </xdr:from>
    <xdr:to>
      <xdr:col>5</xdr:col>
      <xdr:colOff>1138237</xdr:colOff>
      <xdr:row>4</xdr:row>
      <xdr:rowOff>1044574</xdr:rowOff>
    </xdr:to>
    <xdr:pic>
      <xdr:nvPicPr>
        <xdr:cNvPr id="2" name="Picture 1" descr="Check mark.">
          <a:extLst>
            <a:ext uri="{FF2B5EF4-FFF2-40B4-BE49-F238E27FC236}">
              <a16:creationId xmlns:a16="http://schemas.microsoft.com/office/drawing/2014/main" id="{0A4A7351-5177-4DE2-ABE8-76E3AA268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4500" y="3476624"/>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161925</xdr:colOff>
      <xdr:row>8</xdr:row>
      <xdr:rowOff>171450</xdr:rowOff>
    </xdr:to>
    <xdr:pic>
      <xdr:nvPicPr>
        <xdr:cNvPr id="3" name="Picture 2" descr="Check mark.">
          <a:extLst>
            <a:ext uri="{FF2B5EF4-FFF2-40B4-BE49-F238E27FC236}">
              <a16:creationId xmlns:a16="http://schemas.microsoft.com/office/drawing/2014/main" id="{71009DC8-8CF5-4B4A-A0C1-8027D27EE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117348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161925</xdr:colOff>
      <xdr:row>8</xdr:row>
      <xdr:rowOff>171450</xdr:rowOff>
    </xdr:to>
    <xdr:pic>
      <xdr:nvPicPr>
        <xdr:cNvPr id="4" name="Picture 3" descr="Check mark.">
          <a:extLst>
            <a:ext uri="{FF2B5EF4-FFF2-40B4-BE49-F238E27FC236}">
              <a16:creationId xmlns:a16="http://schemas.microsoft.com/office/drawing/2014/main" id="{CDA70C79-5E7C-41B8-BA14-9B0CA10E0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117348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161925</xdr:colOff>
      <xdr:row>10</xdr:row>
      <xdr:rowOff>171450</xdr:rowOff>
    </xdr:to>
    <xdr:pic>
      <xdr:nvPicPr>
        <xdr:cNvPr id="5" name="Picture 4" descr="Check mark.">
          <a:extLst>
            <a:ext uri="{FF2B5EF4-FFF2-40B4-BE49-F238E27FC236}">
              <a16:creationId xmlns:a16="http://schemas.microsoft.com/office/drawing/2014/main" id="{17F0E87E-980A-48E3-A28B-9320FC6FC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114966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xdr:row>
      <xdr:rowOff>0</xdr:rowOff>
    </xdr:from>
    <xdr:to>
      <xdr:col>6</xdr:col>
      <xdr:colOff>161925</xdr:colOff>
      <xdr:row>9</xdr:row>
      <xdr:rowOff>171450</xdr:rowOff>
    </xdr:to>
    <xdr:pic>
      <xdr:nvPicPr>
        <xdr:cNvPr id="6" name="Picture 5" descr="Check mark.">
          <a:extLst>
            <a:ext uri="{FF2B5EF4-FFF2-40B4-BE49-F238E27FC236}">
              <a16:creationId xmlns:a16="http://schemas.microsoft.com/office/drawing/2014/main" id="{D8A80A1E-D68D-4E21-AC1B-A579B1F28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123729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161925</xdr:colOff>
      <xdr:row>10</xdr:row>
      <xdr:rowOff>171450</xdr:rowOff>
    </xdr:to>
    <xdr:pic>
      <xdr:nvPicPr>
        <xdr:cNvPr id="7" name="Picture 6" descr="Check mark.">
          <a:extLst>
            <a:ext uri="{FF2B5EF4-FFF2-40B4-BE49-F238E27FC236}">
              <a16:creationId xmlns:a16="http://schemas.microsoft.com/office/drawing/2014/main" id="{1E09AC4B-CD80-44B8-A613-97FA278C2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146875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161925</xdr:colOff>
      <xdr:row>10</xdr:row>
      <xdr:rowOff>171450</xdr:rowOff>
    </xdr:to>
    <xdr:pic>
      <xdr:nvPicPr>
        <xdr:cNvPr id="8" name="Picture 7" descr="Check mark.">
          <a:extLst>
            <a:ext uri="{FF2B5EF4-FFF2-40B4-BE49-F238E27FC236}">
              <a16:creationId xmlns:a16="http://schemas.microsoft.com/office/drawing/2014/main" id="{266628B2-1D0B-4EDC-929F-622DF90DB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146875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161925</xdr:colOff>
      <xdr:row>12</xdr:row>
      <xdr:rowOff>171450</xdr:rowOff>
    </xdr:to>
    <xdr:pic>
      <xdr:nvPicPr>
        <xdr:cNvPr id="9" name="Picture 8" descr="Check mark.">
          <a:extLst>
            <a:ext uri="{FF2B5EF4-FFF2-40B4-BE49-F238E27FC236}">
              <a16:creationId xmlns:a16="http://schemas.microsoft.com/office/drawing/2014/main" id="{861403AD-2287-49BD-A9CA-BD2312EE3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144494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161925</xdr:colOff>
      <xdr:row>11</xdr:row>
      <xdr:rowOff>171450</xdr:rowOff>
    </xdr:to>
    <xdr:pic>
      <xdr:nvPicPr>
        <xdr:cNvPr id="10" name="Picture 9" descr="Check mark.">
          <a:extLst>
            <a:ext uri="{FF2B5EF4-FFF2-40B4-BE49-F238E27FC236}">
              <a16:creationId xmlns:a16="http://schemas.microsoft.com/office/drawing/2014/main" id="{0E9CA804-A81D-4373-8275-B9E798467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167925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161925</xdr:colOff>
      <xdr:row>11</xdr:row>
      <xdr:rowOff>171450</xdr:rowOff>
    </xdr:to>
    <xdr:pic>
      <xdr:nvPicPr>
        <xdr:cNvPr id="11" name="Picture 10" descr="Check mark.">
          <a:extLst>
            <a:ext uri="{FF2B5EF4-FFF2-40B4-BE49-F238E27FC236}">
              <a16:creationId xmlns:a16="http://schemas.microsoft.com/office/drawing/2014/main" id="{C25DF330-791B-466B-9517-9951E305B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167925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xdr:row>
      <xdr:rowOff>0</xdr:rowOff>
    </xdr:from>
    <xdr:to>
      <xdr:col>6</xdr:col>
      <xdr:colOff>161925</xdr:colOff>
      <xdr:row>14</xdr:row>
      <xdr:rowOff>171450</xdr:rowOff>
    </xdr:to>
    <xdr:pic>
      <xdr:nvPicPr>
        <xdr:cNvPr id="12" name="Picture 11" descr="Check mark.">
          <a:extLst>
            <a:ext uri="{FF2B5EF4-FFF2-40B4-BE49-F238E27FC236}">
              <a16:creationId xmlns:a16="http://schemas.microsoft.com/office/drawing/2014/main" id="{CB4B4681-9B99-4A7B-96DE-33615BF5C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285559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xdr:row>
      <xdr:rowOff>0</xdr:rowOff>
    </xdr:from>
    <xdr:to>
      <xdr:col>7</xdr:col>
      <xdr:colOff>161925</xdr:colOff>
      <xdr:row>14</xdr:row>
      <xdr:rowOff>171450</xdr:rowOff>
    </xdr:to>
    <xdr:pic>
      <xdr:nvPicPr>
        <xdr:cNvPr id="13" name="Picture 12" descr="Check mark.">
          <a:extLst>
            <a:ext uri="{FF2B5EF4-FFF2-40B4-BE49-F238E27FC236}">
              <a16:creationId xmlns:a16="http://schemas.microsoft.com/office/drawing/2014/main" id="{A795FA7E-FB5B-4952-BD0F-93304DFD0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285559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161925</xdr:colOff>
      <xdr:row>16</xdr:row>
      <xdr:rowOff>171450</xdr:rowOff>
    </xdr:to>
    <xdr:pic>
      <xdr:nvPicPr>
        <xdr:cNvPr id="14" name="Picture 13" descr="Check mark.">
          <a:extLst>
            <a:ext uri="{FF2B5EF4-FFF2-40B4-BE49-F238E27FC236}">
              <a16:creationId xmlns:a16="http://schemas.microsoft.com/office/drawing/2014/main" id="{FDAFCD96-54BD-4EC0-B2DB-E4F8BF304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283178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161925</xdr:colOff>
      <xdr:row>17</xdr:row>
      <xdr:rowOff>171450</xdr:rowOff>
    </xdr:to>
    <xdr:pic>
      <xdr:nvPicPr>
        <xdr:cNvPr id="15" name="Picture 14" descr="Check mark">
          <a:extLst>
            <a:ext uri="{FF2B5EF4-FFF2-40B4-BE49-F238E27FC236}">
              <a16:creationId xmlns:a16="http://schemas.microsoft.com/office/drawing/2014/main" id="{B6E721FB-2A33-4E77-921C-01AAC12C9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289560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xdr:row>
      <xdr:rowOff>0</xdr:rowOff>
    </xdr:from>
    <xdr:to>
      <xdr:col>6</xdr:col>
      <xdr:colOff>161925</xdr:colOff>
      <xdr:row>16</xdr:row>
      <xdr:rowOff>171450</xdr:rowOff>
    </xdr:to>
    <xdr:pic>
      <xdr:nvPicPr>
        <xdr:cNvPr id="16" name="Picture 15" descr="Check mark.">
          <a:extLst>
            <a:ext uri="{FF2B5EF4-FFF2-40B4-BE49-F238E27FC236}">
              <a16:creationId xmlns:a16="http://schemas.microsoft.com/office/drawing/2014/main" id="{86BB46F9-A25A-41DB-B97F-599611F31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317182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161925</xdr:colOff>
      <xdr:row>16</xdr:row>
      <xdr:rowOff>171450</xdr:rowOff>
    </xdr:to>
    <xdr:pic>
      <xdr:nvPicPr>
        <xdr:cNvPr id="17" name="Picture 16" descr="Check mark.">
          <a:extLst>
            <a:ext uri="{FF2B5EF4-FFF2-40B4-BE49-F238E27FC236}">
              <a16:creationId xmlns:a16="http://schemas.microsoft.com/office/drawing/2014/main" id="{44B11D4A-B41F-422E-962E-24482F67F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317182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161925</xdr:colOff>
      <xdr:row>18</xdr:row>
      <xdr:rowOff>171450</xdr:rowOff>
    </xdr:to>
    <xdr:pic>
      <xdr:nvPicPr>
        <xdr:cNvPr id="18" name="Picture 17" descr="Check mark">
          <a:extLst>
            <a:ext uri="{FF2B5EF4-FFF2-40B4-BE49-F238E27FC236}">
              <a16:creationId xmlns:a16="http://schemas.microsoft.com/office/drawing/2014/main" id="{FA062E82-A491-49C7-A78C-25661E882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314801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xdr:row>
      <xdr:rowOff>0</xdr:rowOff>
    </xdr:from>
    <xdr:to>
      <xdr:col>6</xdr:col>
      <xdr:colOff>161925</xdr:colOff>
      <xdr:row>19</xdr:row>
      <xdr:rowOff>171450</xdr:rowOff>
    </xdr:to>
    <xdr:pic>
      <xdr:nvPicPr>
        <xdr:cNvPr id="19" name="Picture 18" descr="Check mark">
          <a:extLst>
            <a:ext uri="{FF2B5EF4-FFF2-40B4-BE49-F238E27FC236}">
              <a16:creationId xmlns:a16="http://schemas.microsoft.com/office/drawing/2014/main" id="{673DF93C-8839-49D9-BF7A-523D189EB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403383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161925</xdr:colOff>
      <xdr:row>23</xdr:row>
      <xdr:rowOff>171450</xdr:rowOff>
    </xdr:to>
    <xdr:pic>
      <xdr:nvPicPr>
        <xdr:cNvPr id="20" name="Picture 19" descr="Check mark.">
          <a:extLst>
            <a:ext uri="{FF2B5EF4-FFF2-40B4-BE49-F238E27FC236}">
              <a16:creationId xmlns:a16="http://schemas.microsoft.com/office/drawing/2014/main" id="{3FF8E70D-5DF3-4B07-A823-FF31DB5C1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434816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xdr:row>
      <xdr:rowOff>0</xdr:rowOff>
    </xdr:from>
    <xdr:to>
      <xdr:col>7</xdr:col>
      <xdr:colOff>161925</xdr:colOff>
      <xdr:row>23</xdr:row>
      <xdr:rowOff>171450</xdr:rowOff>
    </xdr:to>
    <xdr:pic>
      <xdr:nvPicPr>
        <xdr:cNvPr id="21" name="Picture 20" descr="Check mark">
          <a:extLst>
            <a:ext uri="{FF2B5EF4-FFF2-40B4-BE49-F238E27FC236}">
              <a16:creationId xmlns:a16="http://schemas.microsoft.com/office/drawing/2014/main" id="{DC02D943-7991-4244-A929-19AAD22AD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434816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xdr:row>
      <xdr:rowOff>0</xdr:rowOff>
    </xdr:from>
    <xdr:to>
      <xdr:col>8</xdr:col>
      <xdr:colOff>161925</xdr:colOff>
      <xdr:row>25</xdr:row>
      <xdr:rowOff>171450</xdr:rowOff>
    </xdr:to>
    <xdr:pic>
      <xdr:nvPicPr>
        <xdr:cNvPr id="22" name="Picture 21" descr="Check mark">
          <a:extLst>
            <a:ext uri="{FF2B5EF4-FFF2-40B4-BE49-F238E27FC236}">
              <a16:creationId xmlns:a16="http://schemas.microsoft.com/office/drawing/2014/main" id="{E2BE8D25-0A20-4886-AA77-C1A646DD5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432435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24</xdr:row>
      <xdr:rowOff>0</xdr:rowOff>
    </xdr:from>
    <xdr:to>
      <xdr:col>6</xdr:col>
      <xdr:colOff>161925</xdr:colOff>
      <xdr:row>24</xdr:row>
      <xdr:rowOff>171450</xdr:rowOff>
    </xdr:to>
    <xdr:pic>
      <xdr:nvPicPr>
        <xdr:cNvPr id="23" name="Picture 22" descr="Check mark.">
          <a:extLst>
            <a:ext uri="{FF2B5EF4-FFF2-40B4-BE49-F238E27FC236}">
              <a16:creationId xmlns:a16="http://schemas.microsoft.com/office/drawing/2014/main" id="{42ECC948-64CA-4BE1-B2D1-122BB1C20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455866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24</xdr:row>
      <xdr:rowOff>0</xdr:rowOff>
    </xdr:from>
    <xdr:to>
      <xdr:col>7</xdr:col>
      <xdr:colOff>161925</xdr:colOff>
      <xdr:row>24</xdr:row>
      <xdr:rowOff>171450</xdr:rowOff>
    </xdr:to>
    <xdr:pic>
      <xdr:nvPicPr>
        <xdr:cNvPr id="24" name="Picture 23" descr="Check mark.">
          <a:extLst>
            <a:ext uri="{FF2B5EF4-FFF2-40B4-BE49-F238E27FC236}">
              <a16:creationId xmlns:a16="http://schemas.microsoft.com/office/drawing/2014/main" id="{6A54CA09-27D3-4929-8424-9176AADA9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455866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26</xdr:row>
      <xdr:rowOff>0</xdr:rowOff>
    </xdr:from>
    <xdr:to>
      <xdr:col>8</xdr:col>
      <xdr:colOff>161925</xdr:colOff>
      <xdr:row>26</xdr:row>
      <xdr:rowOff>171450</xdr:rowOff>
    </xdr:to>
    <xdr:pic>
      <xdr:nvPicPr>
        <xdr:cNvPr id="25" name="Picture 24" descr="Check mark">
          <a:extLst>
            <a:ext uri="{FF2B5EF4-FFF2-40B4-BE49-F238E27FC236}">
              <a16:creationId xmlns:a16="http://schemas.microsoft.com/office/drawing/2014/main" id="{BDB5DF07-9DB7-4F45-807C-50D37D92D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453485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25</xdr:row>
      <xdr:rowOff>0</xdr:rowOff>
    </xdr:from>
    <xdr:to>
      <xdr:col>6</xdr:col>
      <xdr:colOff>161925</xdr:colOff>
      <xdr:row>25</xdr:row>
      <xdr:rowOff>171450</xdr:rowOff>
    </xdr:to>
    <xdr:pic>
      <xdr:nvPicPr>
        <xdr:cNvPr id="26" name="Picture 25" descr="Check mark.">
          <a:extLst>
            <a:ext uri="{FF2B5EF4-FFF2-40B4-BE49-F238E27FC236}">
              <a16:creationId xmlns:a16="http://schemas.microsoft.com/office/drawing/2014/main" id="{CC429C7D-9A57-4901-90FE-7C6BC301C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507873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25</xdr:row>
      <xdr:rowOff>0</xdr:rowOff>
    </xdr:from>
    <xdr:to>
      <xdr:col>7</xdr:col>
      <xdr:colOff>161925</xdr:colOff>
      <xdr:row>25</xdr:row>
      <xdr:rowOff>171450</xdr:rowOff>
    </xdr:to>
    <xdr:pic>
      <xdr:nvPicPr>
        <xdr:cNvPr id="27" name="Picture 26" descr="Check mark">
          <a:extLst>
            <a:ext uri="{FF2B5EF4-FFF2-40B4-BE49-F238E27FC236}">
              <a16:creationId xmlns:a16="http://schemas.microsoft.com/office/drawing/2014/main" id="{E9041566-BB06-4364-84E4-8F5C6DE64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507873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27</xdr:row>
      <xdr:rowOff>0</xdr:rowOff>
    </xdr:from>
    <xdr:to>
      <xdr:col>8</xdr:col>
      <xdr:colOff>161925</xdr:colOff>
      <xdr:row>27</xdr:row>
      <xdr:rowOff>171450</xdr:rowOff>
    </xdr:to>
    <xdr:pic>
      <xdr:nvPicPr>
        <xdr:cNvPr id="28" name="Picture 27" descr="Check mark">
          <a:extLst>
            <a:ext uri="{FF2B5EF4-FFF2-40B4-BE49-F238E27FC236}">
              <a16:creationId xmlns:a16="http://schemas.microsoft.com/office/drawing/2014/main" id="{B39E71D5-2BA5-4BC0-A12C-E05CAA847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505491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29</xdr:row>
      <xdr:rowOff>0</xdr:rowOff>
    </xdr:from>
    <xdr:to>
      <xdr:col>8</xdr:col>
      <xdr:colOff>161925</xdr:colOff>
      <xdr:row>29</xdr:row>
      <xdr:rowOff>171450</xdr:rowOff>
    </xdr:to>
    <xdr:pic>
      <xdr:nvPicPr>
        <xdr:cNvPr id="29" name="Picture 28" descr="Check mark">
          <a:extLst>
            <a:ext uri="{FF2B5EF4-FFF2-40B4-BE49-F238E27FC236}">
              <a16:creationId xmlns:a16="http://schemas.microsoft.com/office/drawing/2014/main" id="{9186CF8C-BCF9-4726-85F5-A5C090D1F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554640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xdr:row>
      <xdr:rowOff>0</xdr:rowOff>
    </xdr:from>
    <xdr:to>
      <xdr:col>6</xdr:col>
      <xdr:colOff>161925</xdr:colOff>
      <xdr:row>30</xdr:row>
      <xdr:rowOff>171450</xdr:rowOff>
    </xdr:to>
    <xdr:pic>
      <xdr:nvPicPr>
        <xdr:cNvPr id="30" name="Picture 29" descr="Check mark.">
          <a:extLst>
            <a:ext uri="{FF2B5EF4-FFF2-40B4-BE49-F238E27FC236}">
              <a16:creationId xmlns:a16="http://schemas.microsoft.com/office/drawing/2014/main" id="{D483B067-C455-41DF-ABA0-7CAC2AEC7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631412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32</xdr:row>
      <xdr:rowOff>0</xdr:rowOff>
    </xdr:from>
    <xdr:to>
      <xdr:col>8</xdr:col>
      <xdr:colOff>161925</xdr:colOff>
      <xdr:row>32</xdr:row>
      <xdr:rowOff>171450</xdr:rowOff>
    </xdr:to>
    <xdr:pic>
      <xdr:nvPicPr>
        <xdr:cNvPr id="31" name="Picture 30" descr="Check mark">
          <a:extLst>
            <a:ext uri="{FF2B5EF4-FFF2-40B4-BE49-F238E27FC236}">
              <a16:creationId xmlns:a16="http://schemas.microsoft.com/office/drawing/2014/main" id="{5617354F-966C-410B-BFC0-F0E29C8F8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629031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33</xdr:row>
      <xdr:rowOff>0</xdr:rowOff>
    </xdr:from>
    <xdr:to>
      <xdr:col>6</xdr:col>
      <xdr:colOff>161925</xdr:colOff>
      <xdr:row>33</xdr:row>
      <xdr:rowOff>171450</xdr:rowOff>
    </xdr:to>
    <xdr:pic>
      <xdr:nvPicPr>
        <xdr:cNvPr id="32" name="Picture 31" descr="Check mark.">
          <a:extLst>
            <a:ext uri="{FF2B5EF4-FFF2-40B4-BE49-F238E27FC236}">
              <a16:creationId xmlns:a16="http://schemas.microsoft.com/office/drawing/2014/main" id="{FFFE045F-DA07-46A8-8EFB-344283AD6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787431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33</xdr:row>
      <xdr:rowOff>0</xdr:rowOff>
    </xdr:from>
    <xdr:to>
      <xdr:col>7</xdr:col>
      <xdr:colOff>161925</xdr:colOff>
      <xdr:row>33</xdr:row>
      <xdr:rowOff>171450</xdr:rowOff>
    </xdr:to>
    <xdr:pic>
      <xdr:nvPicPr>
        <xdr:cNvPr id="33" name="Picture 32" descr="Check mark">
          <a:extLst>
            <a:ext uri="{FF2B5EF4-FFF2-40B4-BE49-F238E27FC236}">
              <a16:creationId xmlns:a16="http://schemas.microsoft.com/office/drawing/2014/main" id="{AB58276E-8DA9-4992-9B06-4BA40DEFB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787431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34</xdr:row>
      <xdr:rowOff>0</xdr:rowOff>
    </xdr:from>
    <xdr:to>
      <xdr:col>6</xdr:col>
      <xdr:colOff>161925</xdr:colOff>
      <xdr:row>34</xdr:row>
      <xdr:rowOff>171450</xdr:rowOff>
    </xdr:to>
    <xdr:pic>
      <xdr:nvPicPr>
        <xdr:cNvPr id="34" name="Picture 33" descr="Check mark.">
          <a:extLst>
            <a:ext uri="{FF2B5EF4-FFF2-40B4-BE49-F238E27FC236}">
              <a16:creationId xmlns:a16="http://schemas.microsoft.com/office/drawing/2014/main" id="{B5E172F6-71AA-44AF-8AD7-DB7763541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829437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xdr:row>
      <xdr:rowOff>0</xdr:rowOff>
    </xdr:from>
    <xdr:to>
      <xdr:col>7</xdr:col>
      <xdr:colOff>161925</xdr:colOff>
      <xdr:row>34</xdr:row>
      <xdr:rowOff>171450</xdr:rowOff>
    </xdr:to>
    <xdr:pic>
      <xdr:nvPicPr>
        <xdr:cNvPr id="35" name="Picture 34" descr="Check mark">
          <a:extLst>
            <a:ext uri="{FF2B5EF4-FFF2-40B4-BE49-F238E27FC236}">
              <a16:creationId xmlns:a16="http://schemas.microsoft.com/office/drawing/2014/main" id="{344F59C8-C830-44E4-A06D-CD3FD50C6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829437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xdr:row>
      <xdr:rowOff>0</xdr:rowOff>
    </xdr:from>
    <xdr:to>
      <xdr:col>6</xdr:col>
      <xdr:colOff>161925</xdr:colOff>
      <xdr:row>35</xdr:row>
      <xdr:rowOff>171450</xdr:rowOff>
    </xdr:to>
    <xdr:pic>
      <xdr:nvPicPr>
        <xdr:cNvPr id="36" name="Picture 35" descr="Check mark.">
          <a:extLst>
            <a:ext uri="{FF2B5EF4-FFF2-40B4-BE49-F238E27FC236}">
              <a16:creationId xmlns:a16="http://schemas.microsoft.com/office/drawing/2014/main" id="{D3E4E700-C91A-4DDE-A9C6-ACCDA92F7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840009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35</xdr:row>
      <xdr:rowOff>0</xdr:rowOff>
    </xdr:from>
    <xdr:to>
      <xdr:col>7</xdr:col>
      <xdr:colOff>161925</xdr:colOff>
      <xdr:row>35</xdr:row>
      <xdr:rowOff>171450</xdr:rowOff>
    </xdr:to>
    <xdr:pic>
      <xdr:nvPicPr>
        <xdr:cNvPr id="37" name="Picture 36" descr="Check mark.">
          <a:extLst>
            <a:ext uri="{FF2B5EF4-FFF2-40B4-BE49-F238E27FC236}">
              <a16:creationId xmlns:a16="http://schemas.microsoft.com/office/drawing/2014/main" id="{DA87C5C4-AF5E-4F63-899D-3E44BBD1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840009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37</xdr:row>
      <xdr:rowOff>0</xdr:rowOff>
    </xdr:from>
    <xdr:to>
      <xdr:col>8</xdr:col>
      <xdr:colOff>161925</xdr:colOff>
      <xdr:row>37</xdr:row>
      <xdr:rowOff>171450</xdr:rowOff>
    </xdr:to>
    <xdr:pic>
      <xdr:nvPicPr>
        <xdr:cNvPr id="38" name="Picture 37" descr="Check mark">
          <a:extLst>
            <a:ext uri="{FF2B5EF4-FFF2-40B4-BE49-F238E27FC236}">
              <a16:creationId xmlns:a16="http://schemas.microsoft.com/office/drawing/2014/main" id="{16DFC6DF-1BF6-46FC-87D3-29FF39C3A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837628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xdr:row>
      <xdr:rowOff>0</xdr:rowOff>
    </xdr:from>
    <xdr:to>
      <xdr:col>6</xdr:col>
      <xdr:colOff>161925</xdr:colOff>
      <xdr:row>36</xdr:row>
      <xdr:rowOff>171450</xdr:rowOff>
    </xdr:to>
    <xdr:pic>
      <xdr:nvPicPr>
        <xdr:cNvPr id="39" name="Picture 38" descr="Check mark.">
          <a:extLst>
            <a:ext uri="{FF2B5EF4-FFF2-40B4-BE49-F238E27FC236}">
              <a16:creationId xmlns:a16="http://schemas.microsoft.com/office/drawing/2014/main" id="{FB2A98D1-26FC-4DC0-9B70-4194B430E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892016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36</xdr:row>
      <xdr:rowOff>0</xdr:rowOff>
    </xdr:from>
    <xdr:to>
      <xdr:col>7</xdr:col>
      <xdr:colOff>161925</xdr:colOff>
      <xdr:row>36</xdr:row>
      <xdr:rowOff>171450</xdr:rowOff>
    </xdr:to>
    <xdr:pic>
      <xdr:nvPicPr>
        <xdr:cNvPr id="40" name="Picture 39" descr="Check mark.">
          <a:extLst>
            <a:ext uri="{FF2B5EF4-FFF2-40B4-BE49-F238E27FC236}">
              <a16:creationId xmlns:a16="http://schemas.microsoft.com/office/drawing/2014/main" id="{252ECCAA-FDEA-4627-8026-037C6D30A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892016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38</xdr:row>
      <xdr:rowOff>0</xdr:rowOff>
    </xdr:from>
    <xdr:to>
      <xdr:col>8</xdr:col>
      <xdr:colOff>161925</xdr:colOff>
      <xdr:row>38</xdr:row>
      <xdr:rowOff>171450</xdr:rowOff>
    </xdr:to>
    <xdr:pic>
      <xdr:nvPicPr>
        <xdr:cNvPr id="41" name="Picture 40" descr="Check mark">
          <a:extLst>
            <a:ext uri="{FF2B5EF4-FFF2-40B4-BE49-F238E27FC236}">
              <a16:creationId xmlns:a16="http://schemas.microsoft.com/office/drawing/2014/main" id="{E3F2AAAE-0533-41DB-A1AC-08BBEF3DB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889635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xdr:row>
      <xdr:rowOff>0</xdr:rowOff>
    </xdr:from>
    <xdr:to>
      <xdr:col>6</xdr:col>
      <xdr:colOff>161925</xdr:colOff>
      <xdr:row>37</xdr:row>
      <xdr:rowOff>171450</xdr:rowOff>
    </xdr:to>
    <xdr:pic>
      <xdr:nvPicPr>
        <xdr:cNvPr id="42" name="Picture 41" descr="Check mark.">
          <a:extLst>
            <a:ext uri="{FF2B5EF4-FFF2-40B4-BE49-F238E27FC236}">
              <a16:creationId xmlns:a16="http://schemas.microsoft.com/office/drawing/2014/main" id="{D8743BF5-3C5A-4A93-9EC6-CAA25BD2D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9172575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xdr:row>
      <xdr:rowOff>0</xdr:rowOff>
    </xdr:from>
    <xdr:to>
      <xdr:col>8</xdr:col>
      <xdr:colOff>161925</xdr:colOff>
      <xdr:row>39</xdr:row>
      <xdr:rowOff>171450</xdr:rowOff>
    </xdr:to>
    <xdr:pic>
      <xdr:nvPicPr>
        <xdr:cNvPr id="43" name="Picture 42" descr="Check mark">
          <a:extLst>
            <a:ext uri="{FF2B5EF4-FFF2-40B4-BE49-F238E27FC236}">
              <a16:creationId xmlns:a16="http://schemas.microsoft.com/office/drawing/2014/main" id="{3F7A594B-4DE7-4EF3-98A7-3918E5C03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914876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xdr:row>
      <xdr:rowOff>0</xdr:rowOff>
    </xdr:from>
    <xdr:to>
      <xdr:col>6</xdr:col>
      <xdr:colOff>161925</xdr:colOff>
      <xdr:row>38</xdr:row>
      <xdr:rowOff>171450</xdr:rowOff>
    </xdr:to>
    <xdr:pic>
      <xdr:nvPicPr>
        <xdr:cNvPr id="44" name="Picture 43" descr="Check mark.">
          <a:extLst>
            <a:ext uri="{FF2B5EF4-FFF2-40B4-BE49-F238E27FC236}">
              <a16:creationId xmlns:a16="http://schemas.microsoft.com/office/drawing/2014/main" id="{EE9954A0-F4F5-41C0-BC48-169183E3E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969264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38</xdr:row>
      <xdr:rowOff>0</xdr:rowOff>
    </xdr:from>
    <xdr:to>
      <xdr:col>7</xdr:col>
      <xdr:colOff>161925</xdr:colOff>
      <xdr:row>38</xdr:row>
      <xdr:rowOff>171450</xdr:rowOff>
    </xdr:to>
    <xdr:pic>
      <xdr:nvPicPr>
        <xdr:cNvPr id="45" name="Picture 44" descr="Check mark">
          <a:extLst>
            <a:ext uri="{FF2B5EF4-FFF2-40B4-BE49-F238E27FC236}">
              <a16:creationId xmlns:a16="http://schemas.microsoft.com/office/drawing/2014/main" id="{E5FD26E1-86E2-4172-957B-33C61780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969264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40</xdr:row>
      <xdr:rowOff>0</xdr:rowOff>
    </xdr:from>
    <xdr:to>
      <xdr:col>8</xdr:col>
      <xdr:colOff>161925</xdr:colOff>
      <xdr:row>40</xdr:row>
      <xdr:rowOff>171450</xdr:rowOff>
    </xdr:to>
    <xdr:pic>
      <xdr:nvPicPr>
        <xdr:cNvPr id="46" name="Picture 45" descr="Check mark">
          <a:extLst>
            <a:ext uri="{FF2B5EF4-FFF2-40B4-BE49-F238E27FC236}">
              <a16:creationId xmlns:a16="http://schemas.microsoft.com/office/drawing/2014/main" id="{1C97115F-8EB5-4837-9FDC-7D33C7DAD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966882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xdr:row>
      <xdr:rowOff>0</xdr:rowOff>
    </xdr:from>
    <xdr:to>
      <xdr:col>6</xdr:col>
      <xdr:colOff>161925</xdr:colOff>
      <xdr:row>39</xdr:row>
      <xdr:rowOff>171450</xdr:rowOff>
    </xdr:to>
    <xdr:pic>
      <xdr:nvPicPr>
        <xdr:cNvPr id="47" name="Picture 46" descr="Check mark.">
          <a:extLst>
            <a:ext uri="{FF2B5EF4-FFF2-40B4-BE49-F238E27FC236}">
              <a16:creationId xmlns:a16="http://schemas.microsoft.com/office/drawing/2014/main" id="{1374BD8A-8DDC-489E-92A8-E88C3B951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1007078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39</xdr:row>
      <xdr:rowOff>0</xdr:rowOff>
    </xdr:from>
    <xdr:to>
      <xdr:col>7</xdr:col>
      <xdr:colOff>161925</xdr:colOff>
      <xdr:row>39</xdr:row>
      <xdr:rowOff>171450</xdr:rowOff>
    </xdr:to>
    <xdr:pic>
      <xdr:nvPicPr>
        <xdr:cNvPr id="48" name="Picture 47" descr="Check mark.">
          <a:extLst>
            <a:ext uri="{FF2B5EF4-FFF2-40B4-BE49-F238E27FC236}">
              <a16:creationId xmlns:a16="http://schemas.microsoft.com/office/drawing/2014/main" id="{EAAEEE46-DD5C-45B2-BE38-2D1507DEA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1007078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41</xdr:row>
      <xdr:rowOff>0</xdr:rowOff>
    </xdr:from>
    <xdr:to>
      <xdr:col>8</xdr:col>
      <xdr:colOff>161925</xdr:colOff>
      <xdr:row>41</xdr:row>
      <xdr:rowOff>171450</xdr:rowOff>
    </xdr:to>
    <xdr:pic>
      <xdr:nvPicPr>
        <xdr:cNvPr id="49" name="Picture 48" descr="Check mark">
          <a:extLst>
            <a:ext uri="{FF2B5EF4-FFF2-40B4-BE49-F238E27FC236}">
              <a16:creationId xmlns:a16="http://schemas.microsoft.com/office/drawing/2014/main" id="{30042586-8C01-4BE9-B72D-A51182717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1004697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161925</xdr:colOff>
      <xdr:row>40</xdr:row>
      <xdr:rowOff>171450</xdr:rowOff>
    </xdr:to>
    <xdr:pic>
      <xdr:nvPicPr>
        <xdr:cNvPr id="50" name="Picture 49" descr="Check mark.">
          <a:extLst>
            <a:ext uri="{FF2B5EF4-FFF2-40B4-BE49-F238E27FC236}">
              <a16:creationId xmlns:a16="http://schemas.microsoft.com/office/drawing/2014/main" id="{B04AC095-2609-4DDD-B8E6-045893C1F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82375" y="1017651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161925</xdr:colOff>
      <xdr:row>40</xdr:row>
      <xdr:rowOff>171450</xdr:rowOff>
    </xdr:to>
    <xdr:pic>
      <xdr:nvPicPr>
        <xdr:cNvPr id="51" name="Picture 50" descr="Check mark">
          <a:extLst>
            <a:ext uri="{FF2B5EF4-FFF2-40B4-BE49-F238E27FC236}">
              <a16:creationId xmlns:a16="http://schemas.microsoft.com/office/drawing/2014/main" id="{A4A11D66-7C7E-4BB6-80C2-05E2C3C67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975" y="1017651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42</xdr:row>
      <xdr:rowOff>0</xdr:rowOff>
    </xdr:from>
    <xdr:to>
      <xdr:col>8</xdr:col>
      <xdr:colOff>161925</xdr:colOff>
      <xdr:row>42</xdr:row>
      <xdr:rowOff>171450</xdr:rowOff>
    </xdr:to>
    <xdr:pic>
      <xdr:nvPicPr>
        <xdr:cNvPr id="52" name="Picture 51" descr="Check mark">
          <a:extLst>
            <a:ext uri="{FF2B5EF4-FFF2-40B4-BE49-F238E27FC236}">
              <a16:creationId xmlns:a16="http://schemas.microsoft.com/office/drawing/2014/main" id="{3DE083C4-68A7-48C2-897A-DEE178C1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10152697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uthor" id="{9C80791F-31F5-4327-A2B2-8C9B111ECFD4}" userId="Author" providerId="None"/>
  <person displayName="HALL, KIMBERLEY (CTR)" id="{CDEE6126-E51B-45B6-B954-0234DD7BA4F3}" userId="S::KIMBERLY.HALL@associates.cisa.dhs.gov::08c0f212-1f42-46c8-8169-2559b85fc5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3-04-07T18:25:11.92" personId="{CDEE6126-E51B-45B6-B954-0234DD7BA4F3}" id="{66F40292-537A-4F3A-8B7D-011AFCDDA9A1}">
    <text>Change to the correct date before publication.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3-04-07T18:25:41.95" personId="{CDEE6126-E51B-45B6-B954-0234DD7BA4F3}" id="{45A5B5C4-0DA8-419E-A0AF-27DB18278053}">
    <text>Remove "from</text>
  </threadedComment>
  <threadedComment ref="D19" dT="2023-04-10T16:47:16.61" personId="{CDEE6126-E51B-45B6-B954-0234DD7BA4F3}" id="{15BE4EFB-92FA-4E80-B2D5-47DA11A0E37E}">
    <text>Remove "from"</text>
  </threadedComment>
</ThreadedComments>
</file>

<file path=xl/threadedComments/threadedComment3.xml><?xml version="1.0" encoding="utf-8"?>
<ThreadedComments xmlns="http://schemas.microsoft.com/office/spreadsheetml/2018/threadedcomments" xmlns:x="http://schemas.openxmlformats.org/spreadsheetml/2006/main">
  <threadedComment ref="AA3" dT="2023-04-10T16:47:40.85" personId="{CDEE6126-E51B-45B6-B954-0234DD7BA4F3}" id="{C731D200-0BCC-4DB5-9D22-7100575AA653}">
    <text>Recommend moving this table to a more visible location.</text>
  </threadedComment>
  <threadedComment ref="A18" dT="2023-04-10T16:48:16.37" personId="{CDEE6126-E51B-45B6-B954-0234DD7BA4F3}" id="{B8221B49-A87A-45B7-8ABC-E175596B3C91}">
    <text>Recommend moving this legend to a more visible location.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A3" dT="2023-04-13T21:08:28.34" personId="{CDEE6126-E51B-45B6-B954-0234DD7BA4F3}" id="{53E4C21B-7391-4ACB-86F7-DAEE312478F7}">
    <text>Recommend moving this table so it is more easily visible to the user.</text>
  </threadedComment>
  <threadedComment ref="A21" dT="2023-04-13T21:08:03.31" personId="{CDEE6126-E51B-45B6-B954-0234DD7BA4F3}" id="{A80F3463-4BF0-4E0A-AED9-2A861F1E1994}">
    <text>Recommend moving the legend above the table.</text>
  </threadedComment>
</ThreadedComments>
</file>

<file path=xl/threadedComments/threadedComment5.xml><?xml version="1.0" encoding="utf-8"?>
<ThreadedComments xmlns="http://schemas.microsoft.com/office/spreadsheetml/2018/threadedcomments" xmlns:x="http://schemas.openxmlformats.org/spreadsheetml/2006/main">
  <threadedComment ref="D86" dT="2023-04-11T22:31:54.60" personId="{CDEE6126-E51B-45B6-B954-0234DD7BA4F3}" id="{FF59B327-296D-4771-9386-661E8950F588}">
    <text>Is there a reason this cell is left empty?</text>
  </threadedComment>
</ThreadedComments>
</file>

<file path=xl/threadedComments/threadedComment6.xml><?xml version="1.0" encoding="utf-8"?>
<ThreadedComments xmlns="http://schemas.microsoft.com/office/spreadsheetml/2018/threadedcomments" xmlns:x="http://schemas.openxmlformats.org/spreadsheetml/2006/main">
  <threadedComment ref="S6" dT="2023-04-12T19:20:16.06" personId="{CDEE6126-E51B-45B6-B954-0234DD7BA4F3}" id="{27BB8E79-556B-4792-8511-41FD65FA0A37}">
    <text>Should "at each G3/G5 license" read "at which G3/G5 license?"</text>
  </threadedComment>
  <threadedComment ref="K9" dT="2023-04-12T18:52:12.61" personId="{CDEE6126-E51B-45B6-B954-0234DD7BA4F3}" id="{FD1BD529-735B-4632-9E3F-85B21AF80945}">
    <text>The formatting here is confusing. Recommend reformatting so all new example scenarios, etc. are on their own lines. It's currently difficult to read.</text>
  </threadedComment>
  <threadedComment ref="S9" dT="2023-04-12T19:20:44.72" personId="{CDEE6126-E51B-45B6-B954-0234DD7BA4F3}" id="{3CA5DB57-92F2-4226-B6E0-2F9B352D6DDD}">
    <text>Recommend changing the formatting; this cell is difficult to read as-is.</text>
  </threadedComment>
  <threadedComment ref="K28" dT="2023-04-12T18:58:46.66" personId="{CDEE6126-E51B-45B6-B954-0234DD7BA4F3}" id="{11AB512F-D4CD-4890-933B-716895B2D174}">
    <text>Recommend changing "The message was received by the service" to "The service received the message."
Recommend changing "The message was sent by the service" to "The service sent the message."
Recommend changing "The message was sent to a distribution group that was expanded" to "The message was sent to an expanded distribution group."
Recommend changing "Recipients were moved to a bifurcated message because of content conversion..." to "Recipients were moved to a bifurcated message due to content conversion..."
Recomment changing "This action is completed by the Exchange server and logged" to "The Exchange server completed and logged this action."</text>
  </threadedComment>
  <threadedComment ref="K35" dT="2023-04-12T18:59:57.43" personId="{CDEE6126-E51B-45B6-B954-0234DD7BA4F3}" id="{BFD623BF-F88A-4DB1-8A95-5E60D423F708}">
    <text>Recommend changing "The message was received by the service" to "The service received the message."
Recommend changing "The message was sent by the service" to "The service sent the message."
Recommend changing "The message was sent to a distribution group that was expanded" to "The message was sent to an expanded distribution group."
Recommend changing "Recipients were moved to a bifurcated message because of content conversion..." to "Recipients were moved to a bifurcated message due to content conversion..."
Recomment changing "This action is completed by the Exchange server and logged" to "The Exchange server completed and logged this action."</text>
  </threadedComment>
  <threadedComment ref="J42" dT="2023-04-12T19:01:52.21" personId="{CDEE6126-E51B-45B6-B954-0234DD7BA4F3}" id="{9AC6E83F-DCA8-4909-A836-35D4EF4BA425}">
    <text>This link directs to a page displaying an Error 404 message. Please correct the link.</text>
  </threadedComment>
  <threadedComment ref="S44" dT="2023-04-12T19:48:55.32" personId="{CDEE6126-E51B-45B6-B954-0234DD7BA4F3}" id="{F1679ED3-07FF-4C19-9F77-A66E8E52C401}">
    <text>Recommend changing " The audit record also indicated the Outlook environment the search was performed in" to "The audit record also indicates the Outlook environment in which the search was performed." 
Recommend changing "By looking at the search queries that an attacker may have performed, an investigator can better understand the intent of the email data that was searched for" to "By looking at the search queries that an attacker may have performed, an investigator can better understand the intent of the email data for which the attacher searched."</text>
  </threadedComment>
  <threadedComment ref="S47" dT="2023-04-12T19:50:23.62" personId="{CDEE6126-E51B-45B6-B954-0234DD7BA4F3}" id="{9E585BB2-E0B2-4CEF-8295-8861AE185B64}">
    <text>Recommend changing "If an attacker gained access to email messages" to "If a threat actor gained access to email messages."
Recommend changing "...action will be triggered even if there is no explicit signal that messages were actually read" to "... action will be triggered even if there is no explicit signal that the threat actor actually read the messages."</text>
  </threadedComment>
  <threadedComment ref="J52" dT="2023-04-12T19:04:03.76" personId="{CDEE6126-E51B-45B6-B954-0234DD7BA4F3}" id="{A5E09C7C-1FD7-4F67-81A4-671086003A0E}">
    <text>This link leads to a page displaying an Error 404 message. Please correct the link.</text>
  </threadedComment>
  <threadedComment ref="T54" dT="2023-04-12T19:51:26.23" personId="{CDEE6126-E51B-45B6-B954-0234DD7BA4F3}" id="{420F225E-7F66-4EAF-8B72-369EDA4C3956}">
    <text>Is there a reason these links are included in these cells rather than cells within the table proper?</text>
  </threadedComment>
  <threadedComment ref="S61" dT="2023-04-12T19:53:38.91" personId="{CDEE6126-E51B-45B6-B954-0234DD7BA4F3}" id="{E4BAED6D-4C25-4BD6-9216-8E309D5A6FF0}">
    <text>Recommend not bolding the first link to maintain formatting consistency with other links in the document.</text>
  </threadedComment>
  <threadedComment ref="K66" dT="2023-04-12T19:06:32.46" personId="{CDEE6126-E51B-45B6-B954-0234DD7BA4F3}" id="{56911349-66E9-481A-B2FA-B9A2691B82C4}">
    <text>This cell appears to contain two links, but both links direct to the same page. Please correct.</text>
  </threadedComment>
  <threadedComment ref="K67" dT="2023-04-12T19:06:40.05" personId="{CDEE6126-E51B-45B6-B954-0234DD7BA4F3}" id="{B6CD7744-CD81-4B5D-A748-9897F4EB58FA}">
    <text>This cell appears to contain two links, but both links direct to the same page. Please correct.</text>
  </threadedComment>
  <threadedComment ref="K73" dT="2023-04-12T19:07:02.74" personId="{CDEE6126-E51B-45B6-B954-0234DD7BA4F3}" id="{7EB6058D-DB07-44CE-9BDA-CA9BCE0627F1}">
    <text>This cell appears to contain two links, but both links direct to the same page. Please correct.</text>
  </threadedComment>
  <threadedComment ref="K74" dT="2023-04-12T19:07:15.69" personId="{CDEE6126-E51B-45B6-B954-0234DD7BA4F3}" id="{B7838E38-7796-423B-8BBC-139A70C782A3}">
    <text>This cell appears to contain two links, but both links direct to the same page. Please correct.</text>
  </threadedComment>
  <threadedComment ref="K97" dT="2023-04-12T19:11:08.20" personId="{CDEE6126-E51B-45B6-B954-0234DD7BA4F3}" id="{4ECCFA21-07C7-487D-8E49-EFCCE16B9DD3}">
    <text>This sentence is confusing. Possibly change to "Set the DisallowInfectedFileDownload to False to retrieve files flagged as malware, which could allow retrieval of malicious files in SharePoint and OneDrive that are shared through Microsoft Teams," or "Set the DisallowInfectedFileDownload to False to retrieve files flagged as malware. Malware could allow retrieval of malicious files in SharePoint and OneDrive that are shared through Microsoft Teams"</text>
  </threadedComment>
  <threadedComment ref="K132" dT="2023-04-12T19:14:37.47" personId="{CDEE6126-E51B-45B6-B954-0234DD7BA4F3}" id="{AF0E77DD-08C7-42BC-A9A4-11EE90541124}">
    <text>Font color changed to facilitate readability. If "Analyze in Excel on a report or dataset in the service" is meant to be a different color than the rest of the cell, please choose a color with high contrast to white to promote readability.</text>
  </threadedComment>
  <threadedComment ref="P173" dT="2023-04-12T19:16:55.69" personId="{CDEE6126-E51B-45B6-B954-0234DD7BA4F3}" id="{8D986939-C910-4657-B5F0-63CBE29C969B}">
    <text>Recommend changing "Microsoft.Tri.Sensor-Errors.log – This log contains just the errors that are caught by the Defender for Identity sensor" to "Microsoft.Tri.Sensor-Errors.log – This log contains just the errors the Defender for Identity sensor catches."</text>
  </threadedComment>
</ThreadedComments>
</file>

<file path=xl/threadedComments/threadedComment7.xml><?xml version="1.0" encoding="utf-8"?>
<ThreadedComments xmlns="http://schemas.microsoft.com/office/spreadsheetml/2018/threadedcomments" xmlns:x="http://schemas.openxmlformats.org/spreadsheetml/2006/main">
  <threadedComment ref="C2" dT="2023-04-12T20:04:24.51" personId="{CDEE6126-E51B-45B6-B954-0234DD7BA4F3}" id="{F0B6EE9C-827B-423D-BE5C-45A1C05F9244}">
    <text>Partway down the tab, some of the cells in these columns are white instead of grey. Please confirm that this is intentional.</text>
  </threadedComment>
  <threadedComment ref="X5" dT="2023-04-12T20:12:05.95" personId="{CDEE6126-E51B-45B6-B954-0234DD7BA4F3}" id="{2FFC5367-C171-4150-B9DB-A31A18B1ADAE}">
    <text>Recommend changing "You can search for a wide-range of audited activities that occur is most of the Microsoft 365 services in your organization" to "You can search for a wide-range of audited activities that occur in most of the Microsoft 365 services in your organization."
Recommend changing "activities performed by specific users" to "activities specific users performed" 
Where the text says "Here's a screenshot of the Audit search tool in the compliance center," no screenshot or link to a screenshot is provided.
Recommend changing "When an audited activity is performed by a user or admin" to "When a user or admin performs an auditied activitiy,"</text>
  </threadedComment>
</ThreadedComments>
</file>

<file path=xl/threadedComments/threadedComment8.xml><?xml version="1.0" encoding="utf-8"?>
<ThreadedComments xmlns="http://schemas.microsoft.com/office/spreadsheetml/2018/threadedcomments" xmlns:x="http://schemas.openxmlformats.org/spreadsheetml/2006/main">
  <threadedComment ref="A2" dT="2023-04-12T20:38:14.82" personId="{CDEE6126-E51B-45B6-B954-0234DD7BA4F3}" id="{103B5667-65AF-4551-B7EE-4223FB3343DE}">
    <text>Recommend changing "that are supported by the unified audit log" to "that the unified audit log supports."</text>
  </threadedComment>
  <threadedComment ref="O5" dT="2023-04-12T21:36:24.86" personId="{CDEE6126-E51B-45B6-B954-0234DD7BA4F3}" id="{2DD18FAC-9DBB-4507-A4D9-8378FD42B88F}">
    <text>Recommend changing "The only setup that required is to assign the necessary permissions to access the audit log search tool (and the corresponding cmdlet) and make sure that user's are assigned the right license for Advanced Audit features" to "TThe only setup required is to assign the necessary permissions to access the audit log search tool (and the corresponding cmdlet) and ensure that user's are assigned the right license for Advanced Audit features."
Recommend changing "You can search for a wide-range of audited activities that occur is most of the Microsoft 365 services in your organization" to "You can search for a wide-range of audited activities that occur in most of the Microsoft 365 services in your organization."
Where the text says "Here's a screenshot of the Audit search tool in the compliance center," there is no screenshot or link to a screenshot. Please add the screenshot or a link. In addition, recommend changing "Here's" to "Here is"
Recommend changing "When an audited activity is performed by a user or admin" to When a user or admin performs an audited activity,"</text>
  </threadedComment>
  <threadedComment ref="L16" dT="2023-04-12T20:51:14.38" personId="{CDEE6126-E51B-45B6-B954-0234DD7BA4F3}" id="{620ACD9F-522E-4904-98F6-42E79BFFA1DF}">
    <text>Is there a reason all the text in this cell is attached to a link?
Increased the size of the cell so all the text would be visible to the reader, as clicking on the cell simply opens the link.</text>
  </threadedComment>
  <threadedComment ref="L18" dT="2023-04-12T20:51:57.07" personId="{CDEE6126-E51B-45B6-B954-0234DD7BA4F3}" id="{AAB26498-6A43-44AC-A8BA-56CF74B5DA5D}">
    <text>Is there a reason all the text in this cell is attached to a link?
Increased the size of the cell so all the text would be visible to the reader, as clicking on the cell simply opens the link.</text>
  </threadedComment>
  <threadedComment ref="I32" dT="2023-04-12T20:53:33.25" personId="{CDEE6126-E51B-45B6-B954-0234DD7BA4F3}" id="{5AFF0FB9-DB15-4B31-B6AA-FE8C07193438}">
    <text>Is this a separate table? If so, it should not be included in the same columns as an existing table. The reader may not know to scroll down until the table is visible.</text>
  </threadedComment>
  <threadedComment ref="F37" dT="2023-04-12T20:44:30.83" personId="{CDEE6126-E51B-45B6-B954-0234DD7BA4F3}" id="{27651B30-F065-46DD-BC0B-B831CC9020F4}">
    <text>Missing number 5.</text>
  </threadedComment>
  <threadedComment ref="F56" dT="2023-04-12T20:45:32.21" personId="{CDEE6126-E51B-45B6-B954-0234DD7BA4F3}" id="{800BBB8F-6057-4B7E-B0B0-9FA6FA709F39}">
    <text>Is there a reason all the text in this cell is attached to a link?</text>
  </threadedComment>
  <threadedComment ref="F61" dT="2023-04-12T20:46:23.01" personId="{CDEE6126-E51B-45B6-B954-0234DD7BA4F3}" id="{A0368452-EAF3-41AD-99D2-D85FA5EC7879}">
    <text>Is there a reason all the text in this cell is attached to a link?</text>
  </threadedComment>
  <threadedComment ref="F89" dT="2023-04-12T20:48:06.57" personId="{CDEE6126-E51B-45B6-B954-0234DD7BA4F3}" id="{DBA1D0B0-5432-432D-A20F-7CEB58F33BB5}">
    <text>Is there a reason all the text in this cell is attached to a link?</text>
  </threadedComment>
</ThreadedComments>
</file>

<file path=xl/threadedComments/threadedComment9.xml><?xml version="1.0" encoding="utf-8"?>
<ThreadedComments xmlns="http://schemas.microsoft.com/office/spreadsheetml/2018/threadedcomments" xmlns:x="http://schemas.openxmlformats.org/spreadsheetml/2006/main">
  <threadedComment ref="E1" dT="2023-04-12T21:49:05.51" personId="{CDEE6126-E51B-45B6-B954-0234DD7BA4F3}" id="{1372E809-450F-4F88-A734-0FF319048F64}">
    <text>It is not clear to which table most of the cells in this column belong to, if any. They appear to be free-floating. Recommend reformatting.</text>
  </threadedComment>
  <threadedComment ref="C7" dT="2023-04-12T21:40:23.79" personId="{CDEE6126-E51B-45B6-B954-0234DD7BA4F3}" id="{47138C46-6976-43B7-9C1D-A837898283E4}">
    <text>Is there a reason all the text in this cell is attached to a link?</text>
  </threadedComment>
  <threadedComment ref="J9" dT="2023-04-12T21:50:59.14" personId="{CDEE6126-E51B-45B6-B954-0234DD7BA4F3}" id="{CD9387A0-8420-4D60-B681-8845AE14C21D}">
    <text>Recommend changing "The property includes the name of the property that was modified" to "The property includes the name of the modified property"</text>
  </threadedComment>
  <threadedComment ref="C12" dT="2023-04-12T21:40:45.96" personId="{CDEE6126-E51B-45B6-B954-0234DD7BA4F3}" id="{4DFE7E91-3462-4088-8E6E-ECBEE831E9D0}">
    <text>Is there a reason all the text in this cell is attached to a link?</text>
  </threadedComment>
  <threadedComment ref="G12" dT="2023-04-12T21:51:40.10" personId="{CDEE6126-E51B-45B6-B954-0234DD7BA4F3}" id="{07B1CC0B-7BA8-4D6D-8585-F16D0CBFE1B6}">
    <text>This cell does not appear to be attached to a specific table. Recommend moving it to the table with which it is associated for clarity.</text>
  </threadedComment>
  <threadedComment ref="G14" dT="2023-04-12T21:52:16.83" personId="{CDEE6126-E51B-45B6-B954-0234DD7BA4F3}" id="{29A77C80-B418-471A-BB62-4695B78F2A5B}">
    <text>This cell does not appear to be attached to a specific table. Recommend moving it to the table with which it is associated for clarity.</text>
  </threadedComment>
  <threadedComment ref="G16" dT="2023-04-12T21:52:43.74" personId="{CDEE6126-E51B-45B6-B954-0234DD7BA4F3}" id="{3B823D84-2BFB-49AA-8F22-A47C2E1DDA28}">
    <text>Is this a separate table? Recommend moving it next to, rather than underneath, other tables in the document.</text>
  </threadedComment>
  <threadedComment ref="A17" dT="2023-04-12T21:41:37.93" personId="{CDEE6126-E51B-45B6-B954-0234DD7BA4F3}" id="{EEEA236D-6FC4-4C43-9BB7-DE7858E1E8B3}">
    <text>Recommend reformatting so this cell and the previous cell in the column do not appear to just be loose cells floating in the spreadsheet.</text>
  </threadedComment>
  <threadedComment ref="A19" dT="2023-04-12T21:42:28.49" personId="{CDEE6126-E51B-45B6-B954-0234DD7BA4F3}" id="{C18CB18B-DA3D-4F1B-8A50-ABE0E667AA73}">
    <text>This appears to be a new table. Recommend moving it so it appears next to, rather than underneath, previous tables.</text>
  </threadedComment>
  <threadedComment ref="P20" dT="2023-04-12T22:23:18.78" personId="{CDEE6126-E51B-45B6-B954-0234DD7BA4F3}" id="{70FF99C5-05E2-4784-8A71-A405E37584A1}">
    <text>Recommend moving table next to, rather than underneath, other tables in the spreadsheet.</text>
  </threadedComment>
  <threadedComment ref="G23" dT="2023-04-12T21:53:14.41" personId="{CDEE6126-E51B-45B6-B954-0234DD7BA4F3}" id="{EF705E98-925E-45A8-8706-0C7F4D3800C7}">
    <text>Is this a separate table? Recommend moving it next to, rather than underneath, other tables in the spreadsheet.</text>
  </threadedComment>
  <threadedComment ref="A29" dT="2023-04-12T21:43:31.59" personId="{CDEE6126-E51B-45B6-B954-0234DD7BA4F3}" id="{FED07DEB-1DF5-4DF0-93A9-446E7C055930}">
    <text>Recommend reformatting so this cell and the previous cell in the column do not appear to be placed randomly in the spreadsheet rather than attached to the table they describe.</text>
  </threadedComment>
  <threadedComment ref="A31" dT="2023-04-12T21:43:57.74" personId="{CDEE6126-E51B-45B6-B954-0234DD7BA4F3}" id="{479156A9-4012-458F-99AD-9883EDB39C3D}">
    <text>Recommend moving this table so it is next to rather than underneath other tables in the spreadsheet.</text>
  </threadedComment>
  <threadedComment ref="G32" dT="2023-04-12T21:53:48.53" personId="{CDEE6126-E51B-45B6-B954-0234DD7BA4F3}" id="{5898A11B-F823-4B5F-96E3-81F6319D7202}">
    <text>Recommend moving this table next to, rather than underneath, other tables in the spreadsheet.</text>
  </threadedComment>
  <threadedComment ref="L33" dT="2023-04-12T22:19:02.92" personId="{CDEE6126-E51B-45B6-B954-0234DD7BA4F3}" id="{C7AD37B6-326E-45B4-96ED-2978BBECC73C}">
    <text>Recommend moving this table next to, rather than underneath, the other tables in this spreadsheet.</text>
  </threadedComment>
  <threadedComment ref="A43" dT="2023-04-12T21:44:37.85" personId="{CDEE6126-E51B-45B6-B954-0234DD7BA4F3}" id="{DB165AEF-7C58-45C7-8B9D-3E46705141C9}">
    <text>Recommend reformatting so this cell and the previous cell in the column do not appear to be placed randomly in the spreadsheet rather than attached to the table they describe.</text>
  </threadedComment>
  <threadedComment ref="A45" dT="2023-04-12T21:45:02.73" personId="{CDEE6126-E51B-45B6-B954-0234DD7BA4F3}" id="{3C9C7794-2940-4E5E-B76A-BD9BC83D61F6}">
    <text>Recommend moving this table next to rather than underneath other tables in the spreadsheet.</text>
  </threadedComment>
  <threadedComment ref="G47" dT="2023-04-12T21:54:15.09" personId="{CDEE6126-E51B-45B6-B954-0234DD7BA4F3}" id="{32B59182-5D87-4B32-AF2D-0562DCF3B0F8}">
    <text>Recommend moving this table next to, rather than underneath, other tables in the spreadsheet.</text>
  </threadedComment>
  <threadedComment ref="A52" dT="2023-04-12T21:45:21.09" personId="{CDEE6126-E51B-45B6-B954-0234DD7BA4F3}" id="{C2C7C328-250F-4156-B4DC-CFC6DF5C6F96}">
    <text>Recommend reformatting so this cell and the previous cell in the column do not appear to be placed randomly in the spreadsheet rather than attached to the table they describe.</text>
  </threadedComment>
  <threadedComment ref="E53" dT="2023-04-12T21:49:38.40" personId="{CDEE6126-E51B-45B6-B954-0234DD7BA4F3}" id="{90AF884C-B772-4B9B-9260-A33C1786F333}">
    <text>Recommend moving this table so it is next to, rather than underneath, other tables in the spreadsheet.</text>
  </threadedComment>
  <threadedComment ref="A54" dT="2023-04-12T21:45:37.81" personId="{CDEE6126-E51B-45B6-B954-0234DD7BA4F3}" id="{A25807BE-D4E9-4439-B43B-0D4BB4E48907}">
    <text>Recommend moving this table so it is next to rather than underneath other tables in the spreadsheet.</text>
  </threadedComment>
  <threadedComment ref="L57" dT="2023-04-12T22:21:17.87" personId="{CDEE6126-E51B-45B6-B954-0234DD7BA4F3}" id="{9C2529BE-2EF6-4932-A754-857B95205A02}">
    <text>Recommend moving table next to, rather than underneath, other tables in the spreadsheet.</text>
  </threadedComment>
  <threadedComment ref="I72" dT="2023-04-12T21:54:57.47" personId="{CDEE6126-E51B-45B6-B954-0234DD7BA4F3}" id="{6F8102E6-5C58-4E5A-8939-1534CCDDA2DA}">
    <text>Should "Pin" be capitalized as "PIN?"</text>
  </threadedComment>
  <threadedComment ref="G81" dT="2023-04-12T22:10:43.15" personId="{CDEE6126-E51B-45B6-B954-0234DD7BA4F3}" id="{47FEE036-06A0-4F50-ACEE-8B665D90BD9E}">
    <text>Recommend moving this table next to, rather than underneath, other tables in this spreadsheet.</text>
  </threadedComment>
  <threadedComment ref="G94" dT="2023-04-12T22:11:45.12" personId="{CDEE6126-E51B-45B6-B954-0234DD7BA4F3}" id="{79BE5646-C963-4AB4-B6CE-F469495ADEBB}">
    <text>Recommend moving this table next to, rather than underneath, the other tables in this spreadsheet.</text>
  </threadedComment>
  <threadedComment ref="G103" dT="2023-04-12T22:12:16.44" personId="{CDEE6126-E51B-45B6-B954-0234DD7BA4F3}" id="{7B8D0D82-083E-4074-9207-90B13494764E}">
    <text>Recommend moving this table next to, rather than underneath, other tables in this spreadsheet.</text>
  </threadedComment>
  <threadedComment ref="G114" dT="2023-04-12T22:12:48.12" personId="{CDEE6126-E51B-45B6-B954-0234DD7BA4F3}" id="{9397CF6F-CE0F-4B3F-BAD8-FF9EF44FD70B}">
    <text>Recommend moving this table next to, rather than underneath, other tables in this spreadsheet.</text>
  </threadedComment>
  <threadedComment ref="J122" dT="2023-04-12T22:13:32.60" personId="{CDEE6126-E51B-45B6-B954-0234DD7BA4F3}" id="{CF0550DC-0E57-4F8E-8432-C1EC35078346}">
    <text>Is there a reason all the text in this cell is attached to the link?</text>
  </threadedComment>
</ThreadedComments>
</file>

<file path=xl/threadedComments/threadedComment10.xml><?xml version="1.0" encoding="utf-8"?>
<ThreadedComments xmlns="http://schemas.microsoft.com/office/spreadsheetml/2018/threadedcomments" xmlns:x="http://schemas.openxmlformats.org/spreadsheetml/2006/main">
  <threadedComment ref="C14" dT="2023-04-13T15:27:57.12" personId="{CDEE6126-E51B-45B6-B954-0234DD7BA4F3}" id="{4F9E4F60-6A21-4D1C-912F-795327D38B53}">
    <text>Is there a reason all the text in the cell is attached to a link?</text>
  </threadedComment>
  <threadedComment ref="J29" dT="2023-04-13T16:44:41.79" personId="{CDEE6126-E51B-45B6-B954-0234DD7BA4F3}" id="{2D3C9C6F-DF31-4047-A19F-541287D14118}">
    <text>Recommend moving this table next to, rather than underneath, other tables in the spreadsheet.</text>
  </threadedComment>
  <threadedComment ref="J39" dT="2023-04-13T16:45:31.52" personId="{CDEE6126-E51B-45B6-B954-0234DD7BA4F3}" id="{D437F869-D992-4F09-8F40-8D9D50A3E004}">
    <text>Recommend moving this table next to, rather than underneath, the other tables in this spreadsheet.</text>
  </threadedComment>
  <threadedComment ref="J47" dT="2023-04-13T16:46:01.87" personId="{CDEE6126-E51B-45B6-B954-0234DD7BA4F3}" id="{7F0DB217-DD01-4520-BA86-1744336381A3}">
    <text>Recommend moving this table next to, rather than underneath, the other tables in this spreadsheet.</text>
  </threadedComment>
  <threadedComment ref="J56" dT="2023-04-13T16:46:47.36" personId="{CDEE6126-E51B-45B6-B954-0234DD7BA4F3}" id="{A88C5436-A65E-4EA9-BFC4-D9533E63838A}">
    <text>Recommend moving this table next to, rather than underneath, the other tables in this spreadsheet.</text>
  </threadedComment>
  <threadedComment ref="J64" dT="2023-04-13T16:47:20.00" personId="{CDEE6126-E51B-45B6-B954-0234DD7BA4F3}" id="{8EE6EB03-282D-4D46-B1C3-5151DF02F99F}">
    <text>Recommend moving this table next to, rather than underneath, the other tabes in this spreadsheet.</text>
  </threadedComment>
  <threadedComment ref="J71" dT="2023-04-13T16:47:46.09" personId="{CDEE6126-E51B-45B6-B954-0234DD7BA4F3}" id="{32DD18F6-59EA-4B56-A391-0D0A49A5601B}">
    <text>Recommend moving this table next to, rather than underneath, the other tables in this spreadsheet.</text>
  </threadedComment>
</ThreadedComments>
</file>

<file path=xl/threadedComments/threadedComment11.xml><?xml version="1.0" encoding="utf-8"?>
<ThreadedComments xmlns="http://schemas.microsoft.com/office/spreadsheetml/2018/threadedcomments" xmlns:x="http://schemas.openxmlformats.org/spreadsheetml/2006/main">
  <threadedComment ref="A3" dT="2023-04-13T16:48:58.48" personId="{CDEE6126-E51B-45B6-B954-0234DD7BA4F3}" id="{F7C4F23F-B434-4E87-8C1E-9CF19EC0089C}">
    <text>Is there a reason all the text in this cell is attached to a link?</text>
  </threadedComment>
  <threadedComment ref="H8" dT="2023-04-13T17:16:00.31" personId="{CDEE6126-E51B-45B6-B954-0234DD7BA4F3}" id="{4A76B7DF-384E-4C6D-8141-F38B17053332}">
    <text>Is there a reason all text in this cell is attached to a link?</text>
  </threadedComment>
  <threadedComment ref="E26" dT="2023-04-13T17:18:27.09" personId="{CDEE6126-E51B-45B6-B954-0234DD7BA4F3}" id="{08166A77-496B-4465-92E0-8A6724E4852E}">
    <text>Recommend moving this table next to, rather than underneath, the other tables in this spreadsheet.</text>
  </threadedComment>
  <threadedComment ref="C30" dT="2023-04-13T17:02:48.08" personId="{CDEE6126-E51B-45B6-B954-0234DD7BA4F3}" id="{968D8A18-4D4C-49E4-A10B-345000BDE051}">
    <text>Recommend changing "The value in the Detail column for this activity identifies the name of the user the resource was shared with and whether this user is a member or a guest" to "The value in the Detail column for this activity identifies the name of the user with whom the resource was shared and whether this user is a member or a guest."</text>
  </threadedComment>
  <threadedComment ref="E41" dT="2023-04-13T17:19:35.38" personId="{CDEE6126-E51B-45B6-B954-0234DD7BA4F3}" id="{F8DABCF5-6385-4E27-B2C3-A491F5C7AA1C}">
    <text>Recommend moving this table so it is next to, rather than underneath, the other tables in this spreadsheet.</text>
  </threadedComment>
  <threadedComment ref="A47" dT="2023-04-13T17:04:31.28" personId="{CDEE6126-E51B-45B6-B954-0234DD7BA4F3}" id="{B286951C-8A9D-4F82-B96E-A31554359F82}">
    <text>Recommend moving this table next to, rather than underneath, the other tables in this spreadsheet.</text>
  </threadedComment>
  <threadedComment ref="E50" dT="2023-04-13T17:20:14.62" personId="{CDEE6126-E51B-45B6-B954-0234DD7BA4F3}" id="{684A00C0-E1F0-4ED7-BBC9-2CD60A6F004E}">
    <text>Recommend moving this table so it is next to, rather than beneath, the other tables in this spreadsheet.</text>
  </threadedComment>
  <threadedComment ref="A62" dT="2023-04-13T17:06:27.04" personId="{CDEE6126-E51B-45B6-B954-0234DD7BA4F3}" id="{FD21F471-F517-4680-A1C1-489301011832}">
    <text>Is there a reason all the text in this cell is attached to a link?</text>
  </threadedComment>
  <threadedComment ref="A65" dT="2023-04-13T17:06:50.67" personId="{CDEE6126-E51B-45B6-B954-0234DD7BA4F3}" id="{1ACFB89C-A8B0-47BA-9769-46B737D1E538}">
    <text>Recommend moving this table next to, rather than underneath, the other tables in this spreadsheet.</text>
  </threadedComment>
  <threadedComment ref="C67" dT="2023-04-13T17:07:24.56" personId="{CDEE6126-E51B-45B6-B954-0234DD7BA4F3}" id="{3E2B1F7A-DD2F-4EC6-9E11-B838AE4A1E79}">
    <text>Is there a reason all the text in this cell is attached to a link?</text>
  </threadedComment>
  <threadedComment ref="A87" dT="2023-04-13T17:10:01.53" personId="{CDEE6126-E51B-45B6-B954-0234DD7BA4F3}" id="{1770C0C6-9E9A-40C1-A5AF-74D10A465CFF}">
    <text>Recommend moving this cell to make it more clear with which table it is associated.</text>
  </threadedComment>
  <threadedComment ref="A89" dT="2023-04-13T17:10:25.52" personId="{CDEE6126-E51B-45B6-B954-0234DD7BA4F3}" id="{3C5D78E3-5AF5-456B-8B0B-346A83924A50}">
    <text>Recommend moving this cell to make it more clear with which table it is associated.
Is there a reason all the text in this cell is attached to a link?</text>
  </threadedComment>
  <threadedComment ref="A91" dT="2023-04-13T17:11:00.79" personId="{CDEE6126-E51B-45B6-B954-0234DD7BA4F3}" id="{51BE9187-FC39-4148-B891-CBA20F07600D}">
    <text>Recommend moving this table next to, rather than underneath, the other tables in this spreadsheet.</text>
  </threadedComment>
  <threadedComment ref="C97" dT="2023-04-13T17:11:41.12" personId="{CDEE6126-E51B-45B6-B954-0234DD7BA4F3}" id="{051C8534-9FE2-4E45-BBEB-C2DBA7BFFAD2}">
    <text>Is there a reason all the text in this cell is attached to a link?</text>
  </threadedComment>
  <threadedComment ref="C99" dT="2023-04-13T17:12:26.43" personId="{CDEE6126-E51B-45B6-B954-0234DD7BA4F3}" id="{C188E2EA-01FF-43FC-890A-71762CFF9980}">
    <text>Is there a reason all text in this cell is attached to a link?</text>
  </threadedComment>
  <threadedComment ref="C101" dT="2023-04-13T17:13:28.61" personId="{CDEE6126-E51B-45B6-B954-0234DD7BA4F3}" id="{D4FC3AB4-18CA-43E2-9186-F267B3A52833}">
    <text>Is there a reason all text in this cell is attached to a link?</text>
  </threadedComment>
  <threadedComment ref="C102" dT="2023-04-13T17:13:38.05" personId="{CDEE6126-E51B-45B6-B954-0234DD7BA4F3}" id="{A8A609E9-B3A7-4504-8556-E1EF183F1775}">
    <text>Is there a reason all text in this cell is attached to a link?</text>
  </threadedComment>
  <threadedComment ref="C119" dT="2023-04-13T17:15:04.55" personId="{CDEE6126-E51B-45B6-B954-0234DD7BA4F3}" id="{1AB77091-4448-4FF0-87C2-B5F829856C74}">
    <text>Is there a reason all text in this cell is attached to a link?</text>
  </threadedComment>
  <threadedComment ref="F125" dT="2023-04-13T17:29:28.28" personId="{CDEE6126-E51B-45B6-B954-0234DD7BA4F3}" id="{AD0243B3-2BC8-4EB1-97AF-3EDF51426B73}">
    <text>Is there a reason all the text in this cell is attached to a link?</text>
  </threadedComment>
  <threadedComment ref="F128" dT="2023-04-13T17:30:05.00" personId="{CDEE6126-E51B-45B6-B954-0234DD7BA4F3}" id="{6BE749A2-AFCE-48F3-BC39-5B63157541B9}">
    <text>Recommend changing "The flag enabling users to have public MySites has been set by the SharePoint administrator" to "The SharePoint administrator set the flag enabling users to have public MySites."</text>
  </threadedComment>
  <threadedComment ref="F196" dT="2023-04-13T17:37:11.89" personId="{CDEE6126-E51B-45B6-B954-0234DD7BA4F3}" id="{75E84DFB-318B-4A50-9867-4594186D5ADE}">
    <text>Is there a reason all the text in this cell is attached to a link?</text>
  </threadedComment>
  <threadedComment ref="E208" dT="2023-04-13T18:35:08.97" personId="{CDEE6126-E51B-45B6-B954-0234DD7BA4F3}" id="{920E5CE9-3703-40EE-924C-906A28B9C050}">
    <text>Recommend moving this table next to, rather than underneath, the other tables in the spreadsheet.</text>
  </threadedComment>
  <threadedComment ref="E229" dT="2023-04-13T18:37:58.82" personId="{CDEE6126-E51B-45B6-B954-0234DD7BA4F3}" id="{D328E7F9-5F8A-4F2A-90AD-43A15EEAFF36}">
    <text>Recommend moving this table next to, rather than underneath, other tables in the spreadsheet.</text>
  </threadedComment>
  <threadedComment ref="E241" dT="2023-04-13T18:39:00.20" personId="{CDEE6126-E51B-45B6-B954-0234DD7BA4F3}" id="{F48F7338-59F8-4A7B-BA9B-30B103D4C6F5}">
    <text>Is there a reason all the text in this cell is attached to a link?</text>
  </threadedComment>
  <threadedComment ref="E244" dT="2023-04-13T18:39:23.80" personId="{CDEE6126-E51B-45B6-B954-0234DD7BA4F3}" id="{2315E9F2-C93C-4209-9A18-DDC0AD144F43}">
    <text>Recommend moving this table next to, rather than underneath, other tables in the spreadsheet.</text>
  </threadedComment>
  <threadedComment ref="E260" dT="2023-04-13T18:40:49.40" personId="{CDEE6126-E51B-45B6-B954-0234DD7BA4F3}" id="{415DA34D-B6D5-4D28-B7AF-2BF0B2BACC94}">
    <text>Recommend moving this table next to, rather than underneath, the other tables in the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B23" dT="2023-04-13T18:44:59.18" personId="{CDEE6126-E51B-45B6-B954-0234DD7BA4F3}" id="{BBC7A8C9-7DB9-4E8D-BDDF-2BCF5377EB04}">
    <text>Recommend changing "because of" to "due to"</text>
  </threadedComment>
  <threadedComment ref="A50" dT="2023-04-13T18:48:14.28" personId="{CDEE6126-E51B-45B6-B954-0234DD7BA4F3}" id="{39B26D98-9912-43DA-BFFB-14E9995B1ED3}">
    <text>This cell and the two beneath it do not appear to be part of a specific table. Recommend reformatting for clarity.</text>
  </threadedComment>
</ThreadedComments>
</file>

<file path=xl/threadedComments/threadedComment13.xml><?xml version="1.0" encoding="utf-8"?>
<ThreadedComments xmlns="http://schemas.microsoft.com/office/spreadsheetml/2018/threadedcomments" xmlns:x="http://schemas.openxmlformats.org/spreadsheetml/2006/main">
  <threadedComment ref="T6" dT="2023-04-13T19:24:18.11" personId="{CDEE6126-E51B-45B6-B954-0234DD7BA4F3}" id="{DC5F1B98-F43B-483D-80DE-E19C850D5C86}">
    <text>Recommend changing "the property that was modified" to "the modified property."</text>
  </threadedComment>
  <threadedComment ref="I9" dT="2023-04-13T19:07:49.50" personId="{CDEE6126-E51B-45B6-B954-0234DD7BA4F3}" id="{9D61F5D4-BC9B-4B09-AD04-C6F9B23E2582}">
    <text>Is this cell located in the correct row? Confirm the cells in this column of this table are located in the correct rows.</text>
  </threadedComment>
  <threadedComment ref="Q14" dT="2023-04-13T19:24:45.55" personId="{CDEE6126-E51B-45B6-B954-0234DD7BA4F3}" id="{BEA4CF99-5E40-43BB-B314-8132EB71D4D7}">
    <text>Recommend moving this table next to, rather than beneath, other tables in the spreadsheet.</text>
  </threadedComment>
  <threadedComment ref="A21" dT="2023-04-13T18:52:08.34" personId="{CDEE6126-E51B-45B6-B954-0234DD7BA4F3}" id="{CE98F87B-8778-4C2A-A621-FD618E289B87}">
    <text>Is there a reason all the text in this cell is attached to the link?</text>
  </threadedComment>
  <threadedComment ref="A26" dT="2023-04-13T18:53:14.23" personId="{CDEE6126-E51B-45B6-B954-0234DD7BA4F3}" id="{343B48BB-1EBF-434B-BD11-4FF78B010DFC}">
    <text>Recommend moving this table next to, rather than underneath, the other tables in the spreadsheet.</text>
  </threadedComment>
  <threadedComment ref="C27" dT="2023-04-13T18:52:40.83" personId="{CDEE6126-E51B-45B6-B954-0234DD7BA4F3}" id="{9C335A8B-424E-4EC3-9993-0845932B4DAC}">
    <text>Is this cell in the correct location?
All cells in this column of this table appear to be transposed down one row. Please confirm they are located in the correct rows, or fix accordingly.</text>
  </threadedComment>
  <threadedComment ref="C28" dT="2023-04-13T19:01:11.05" personId="{CDEE6126-E51B-45B6-B954-0234DD7BA4F3}" id="{A9FE9F8F-9EA5-4730-9AAF-A76CE7579AB9}">
    <text>Is there a reason all the text in this cell is attached to the link?</text>
  </threadedComment>
  <threadedComment ref="C29" dT="2023-04-13T19:01:52.59" personId="{CDEE6126-E51B-45B6-B954-0234DD7BA4F3}" id="{FBC4E3A2-1A9B-49E7-B314-07C3C607CF41}">
    <text>Is there a reason all the text in this cell is attached to the link?</text>
  </threadedComment>
  <threadedComment ref="Q39" dT="2023-04-13T20:10:40.92" personId="{CDEE6126-E51B-45B6-B954-0234DD7BA4F3}" id="{7AFCCA9F-9E33-4EE6-9BDD-27A4AC53C8DD}">
    <text>Recommend moving this table next to, instead of underneath, the other tables in the spreadsheet.</text>
  </threadedComment>
  <threadedComment ref="C44" dT="2023-04-13T19:03:44.14" personId="{CDEE6126-E51B-45B6-B954-0234DD7BA4F3}" id="{279ABF3D-B553-4ED1-9284-5F98C603A5A8}">
    <text>Is there a reason all the text in this cell is attached to the link?</text>
  </threadedComment>
  <threadedComment ref="Q51" dT="2023-04-13T20:11:27.69" personId="{CDEE6126-E51B-45B6-B954-0234DD7BA4F3}" id="{9788DF3A-54DA-4BCB-9A79-C33BFE555806}">
    <text>Recommend moving this table next to, rather than underneath, the other tables in the spreadsheet.</text>
  </threadedComment>
  <threadedComment ref="A54" dT="2023-04-13T19:05:13.95" personId="{CDEE6126-E51B-45B6-B954-0234DD7BA4F3}" id="{6DCCEFE2-566E-4597-AB91-E63E6CDA3C31}">
    <text>This cell does not appear to be attached to a specific table. Suggest reformatting for clarity.</text>
  </threadedComment>
  <threadedComment ref="A56" dT="2023-04-13T19:05:22.40" personId="{CDEE6126-E51B-45B6-B954-0234DD7BA4F3}" id="{2A5C5025-FB36-40BD-B766-F4BBC281C98C}">
    <text>This cell does not appear to be attached to a specific table. Suggest reformatting for clarity.</text>
  </threadedComment>
  <threadedComment ref="T71" dT="2023-04-13T20:14:12.64" personId="{CDEE6126-E51B-45B6-B954-0234DD7BA4F3}" id="{09585234-74B5-42DD-8C43-0579925692D9}">
    <text>Recommend changing "The Exchange GUID of the mailbox that was accessed to send mail on behalf of" to "The Exchange GUID of the mailbox on behalf of which the user sent mail."</text>
  </threadedComment>
  <threadedComment ref="Q76" dT="2023-04-13T20:14:34.24" personId="{CDEE6126-E51B-45B6-B954-0234DD7BA4F3}" id="{570D108B-315A-47D4-9290-CEC73CBCA7BE}">
    <text>Recommend moving this table next to, rather than underneath, the other tables in the spreadsheet.</text>
  </threadedComment>
  <threadedComment ref="Q85" dT="2023-04-13T20:15:16.90" personId="{CDEE6126-E51B-45B6-B954-0234DD7BA4F3}" id="{45586300-8151-4D2C-8DA6-84715318418B}">
    <text>Recommend moving this table next to, rather than underneath, the other tables in the spreadsheet.</text>
  </threadedComment>
</ThreadedComments>
</file>

<file path=xl/threadedComments/threadedComment14.xml><?xml version="1.0" encoding="utf-8"?>
<ThreadedComments xmlns="http://schemas.microsoft.com/office/spreadsheetml/2018/threadedcomments" xmlns:x="http://schemas.openxmlformats.org/spreadsheetml/2006/main">
  <threadedComment ref="D13" dT="2023-04-13T20:59:23.30" personId="{CDEE6126-E51B-45B6-B954-0234DD7BA4F3}" id="{DDACF8DE-14BF-4CEB-B0DC-E1D7ED5017F3}">
    <text>Recommend changing "remove the banning from the app" to "remove the ban from the app"</text>
  </threadedComment>
  <threadedComment ref="D30" dT="2023-04-13T21:01:53.21" personId="{CDEE6126-E51B-45B6-B954-0234DD7BA4F3}" id="{0F72A5B2-6A01-4309-86E1-8DA3101A5A29}">
    <text>Recommend changing "being quarantined" to "quarantine."</text>
  </threadedComment>
  <threadedComment ref="D31" dT="2023-04-13T21:02:30.23" personId="{CDEE6126-E51B-45B6-B954-0234DD7BA4F3}" id="{9F1B4C2E-44E0-4C55-AAE3-BD6826B73BC9}">
    <text>Recommend changing "and understand if it has a violation or not" to "to understand whether or not it has a violation."</text>
  </threadedComment>
  <threadedComment ref="D34" dT="2023-04-13T21:03:34.22" personId="{CDEE6126-E51B-45B6-B954-0234DD7BA4F3}" id="{637A780A-7230-43EB-A261-BDFEDBB243B4}">
    <text>Recommend changing "Revokes read permissions for the file for yourself, useful after granting yourself permission to understand if a file has a violation or not" to "Revokes your read permissions for a file; useful after granting yourself permissions to understand whether or not a file has a violation."</text>
  </threadedComment>
  <threadedComment ref="D45" dT="2023-04-13T21:05:33.68" personId="{CDEE6126-E51B-45B6-B954-0234DD7BA4F3}" id="{B1FE0F8F-0440-4A5A-BC90-B965D5B7D71E}">
    <text>Recommend changing "Removes a link that is created for the file that is public but only shared with specific people" to "Removes a public link to be shared only with specific people created for a file."</text>
  </threadedComment>
</ThreadedComments>
</file>

<file path=xl/threadedComments/threadedComment15.xml><?xml version="1.0" encoding="utf-8"?>
<ThreadedComments xmlns="http://schemas.microsoft.com/office/spreadsheetml/2018/threadedcomments" xmlns:x="http://schemas.openxmlformats.org/spreadsheetml/2006/main">
  <threadedComment ref="C7" dT="2023-04-13T20:25:10.74" personId="{CDEE6126-E51B-45B6-B954-0234DD7BA4F3}" id="{6180F593-8488-416C-ACAC-ED38E46920D6}">
    <text>Recommend defining UTC.</text>
  </threadedComment>
  <threadedComment ref="C14" dT="2023-04-13T20:27:49.65" personId="{CDEE6126-E51B-45B6-B954-0234DD7BA4F3}" id="{A5C50ACB-649B-44CA-87FD-4B616EB99CD6}">
    <text>Punctuation moved from outside the single quotation marks to within them.
Is there a reason all the text in the cell is attached to the link?</text>
  </threadedComment>
  <threadedComment ref="C19" dT="2023-04-13T20:29:02.40" personId="{CDEE6126-E51B-45B6-B954-0234DD7BA4F3}" id="{13E5E1A3-7AD4-4472-AC4C-1FE079762F01}">
    <text>All punctuation moved from outside the single quotation marks to within them.</text>
  </threadedComment>
  <threadedComment ref="C20" dT="2023-04-13T20:29:37.23" personId="{CDEE6126-E51B-45B6-B954-0234DD7BA4F3}" id="{A2961C0C-AB83-478B-9896-6F2836C9BDEF}">
    <text>All punctuation moved from outside the single quotation marks to within them.</text>
  </threadedComment>
  <threadedComment ref="C21" dT="2023-04-13T20:29:48.83" personId="{CDEE6126-E51B-45B6-B954-0234DD7BA4F3}" id="{9A7D7D23-17A0-4667-B73D-3615C6186BE6}">
    <text>All punctuation moved from outside the single quotation marks to within them.</text>
  </threadedComment>
  <threadedComment ref="C22" dT="2023-04-13T20:30:48.06" personId="{CDEE6126-E51B-45B6-B954-0234DD7BA4F3}" id="{59F573D1-62E1-4803-B139-5BB6C0CE2D96}">
    <text>All punctuation moved from outside the single quotation marks to within them.</text>
  </threadedComment>
  <threadedComment ref="C32" dT="2023-04-13T20:31:44.37" personId="{CDEE6126-E51B-45B6-B954-0234DD7BA4F3}" id="{CC9D231A-BD59-43C4-B441-02599E738D9D}">
    <text>There is no content below this table. Recommend rephrasing or adding the referenced content underneath this table.</text>
  </threadedComment>
</ThreadedComments>
</file>

<file path=xl/threadedComments/threadedComment16.xml><?xml version="1.0" encoding="utf-8"?>
<ThreadedComments xmlns="http://schemas.microsoft.com/office/spreadsheetml/2018/threadedcomments" xmlns:x="http://schemas.openxmlformats.org/spreadsheetml/2006/main">
  <threadedComment ref="B4" personId="{9C80791F-31F5-4327-A2B2-8C9B111ECFD4}" id="{2BFFC5A0-3F79-45A1-903E-EBCC67C4BFA0}">
    <text>Recommend changing "being compliant" to "maintaining compliance"</text>
  </threadedComment>
  <threadedComment ref="B5" personId="{9C80791F-31F5-4327-A2B2-8C9B111ECFD4}" id="{C7D7BA55-4710-40DE-B94E-F5C55CB0DCC8}">
    <text>Recommend changing "like grid views" to "using grid views" and removing the preceding comma.</text>
  </threadedComment>
  <threadedComment ref="D19" dT="2023-04-13T20:21:50.70" personId="{CDEE6126-E51B-45B6-B954-0234DD7BA4F3}" id="{F50D4CA7-6303-445E-848C-5DB51E72FB9B}">
    <text>Recommend defining UTC.</text>
  </threadedComment>
  <threadedComment ref="D21" dT="2023-04-13T20:21:43.23" personId="{CDEE6126-E51B-45B6-B954-0234DD7BA4F3}" id="{43A9AF5B-073F-4882-96B7-ACBB962FED81}">
    <text>Recommend definind GUID.</text>
  </threadedComment>
  <threadedComment ref="D27" dT="2023-04-13T20:21:05.29" personId="{CDEE6126-E51B-45B6-B954-0234DD7BA4F3}" id="{17A30D83-12EE-49EC-B70D-CBB6C508B552}">
    <text>Recommend defining SDK.</text>
  </threadedComment>
  <threadedComment ref="D28" dT="2023-04-13T20:21:12.87" personId="{CDEE6126-E51B-45B6-B954-0234DD7BA4F3}" id="{8C7115DF-D981-4FCB-9C40-E30290AB9857}">
    <text>Recommend defining AAD.</text>
  </threadedComment>
  <threadedComment ref="D30" dT="2023-04-13T20:21:20.41" personId="{CDEE6126-E51B-45B6-B954-0234DD7BA4F3}" id="{F47D9249-3E8E-4FBC-82A7-76BB2E68BFD2}">
    <text>Recommend defining UPN.</text>
  </threadedComment>
  <threadedComment ref="D37" dT="2023-04-13T20:22:17.72" personId="{CDEE6126-E51B-45B6-B954-0234DD7BA4F3}" id="{F65FA3B2-788D-4425-93E2-0A61F64C0954}">
    <text>Recommend defining GUID</text>
  </threadedComment>
  <threadedComment ref="D42" dT="2023-04-13T20:22:49.85" personId="{CDEE6126-E51B-45B6-B954-0234DD7BA4F3}" id="{AC34F15C-F741-465D-B205-074866258C79}">
    <text>Recommend defining SDK</text>
  </threadedComment>
</ThreadedComments>
</file>

<file path=xl/threadedComments/threadedComment17.xml><?xml version="1.0" encoding="utf-8"?>
<ThreadedComments xmlns="http://schemas.microsoft.com/office/spreadsheetml/2018/threadedcomments" xmlns:x="http://schemas.openxmlformats.org/spreadsheetml/2006/main">
  <threadedComment ref="AA3" dT="2023-04-13T20:17:41.28" personId="{CDEE6126-E51B-45B6-B954-0234DD7BA4F3}" id="{560F8E55-64A1-4311-971F-03422DBB2D41}">
    <text>Recommend moving this table so it is less likely to be overlooked by the user.</text>
  </threadedComment>
  <threadedComment ref="A18" dT="2023-04-13T20:17:54.91" personId="{CDEE6126-E51B-45B6-B954-0234DD7BA4F3}" id="{0BB6CBDB-2F5B-4C64-801F-D71BC544AC47}">
    <text>Recommend moving the legend above the table.</text>
  </threadedComment>
</ThreadedComments>
</file>

<file path=xl/threadedComments/threadedComment18.xml><?xml version="1.0" encoding="utf-8"?>
<ThreadedComments xmlns="http://schemas.microsoft.com/office/spreadsheetml/2018/threadedcomments" xmlns:x="http://schemas.openxmlformats.org/spreadsheetml/2006/main">
  <threadedComment ref="AA3" dT="2023-04-13T20:17:10.97" personId="{CDEE6126-E51B-45B6-B954-0234DD7BA4F3}" id="{85BDF6B3-649B-49F7-8DBC-DFBA50AB5FC7}">
    <text>Recommend moving this table so it is less likely to be overlooked by the user.</text>
  </threadedComment>
  <threadedComment ref="A18" dT="2023-04-13T20:18:10.14" personId="{CDEE6126-E51B-45B6-B954-0234DD7BA4F3}" id="{0E88212C-8B29-473F-AF72-BD5A02634BCE}">
    <text>Recommend moving the legend above the table.</text>
  </threadedComment>
</ThreadedComments>
</file>

<file path=xl/threadedComments/threadedComment19.xml><?xml version="1.0" encoding="utf-8"?>
<ThreadedComments xmlns="http://schemas.microsoft.com/office/spreadsheetml/2018/threadedcomments" xmlns:x="http://schemas.openxmlformats.org/spreadsheetml/2006/main">
  <threadedComment ref="EM6" dT="2021-10-18T17:51:43.34" personId="{00000000-0000-0000-0000-000000000000}" id="{03B1B5D7-EEF2-4101-BB96-D29FE14C9252}">
    <text>Can you send an email from a default account?</text>
  </threadedComment>
  <threadedComment ref="EJ9" dT="2021-10-19T11:33:17.74" personId="{00000000-0000-0000-0000-000000000000}" id="{CD567BFA-C576-4B71-8424-69EC9C52E02C}">
    <text>Considering "Spearphishing Attachment" as an unspecified technique</text>
  </threadedComment>
  <threadedComment ref="EK16" dT="2021-10-14T23:52:09.02" personId="{00000000-0000-0000-0000-000000000000}" id="{2F2427AD-B1BF-4351-BE43-0B8119BC08E8}">
    <text>I think attachments could be useful for analyzing links.  For example, if you're malware analysis identifies a malicious attachment, it's way more likely that the URLs in that email will take you to a dirty server.</text>
  </threadedComment>
  <threadedComment ref="EJ17" dT="2021-10-14T23:40:55.06" personId="{00000000-0000-0000-0000-000000000000}" id="{5D173089-EF24-4D1D-B6D4-4AA861F90282}">
    <text>I think sent email could be used for initial access.  You might hack someone's email account and then start using that to send phishing emails to others in the organization.  In my mind, initial access is getting on the network, not just hacking a user's mailbox.</text>
  </threadedComment>
  <threadedComment ref="EJ17" dT="2021-10-19T11:28:04.92" personId="{00000000-0000-0000-0000-000000000000}" id="{1A6F175C-BC75-4F14-AF5F-2063A86673DE}" parentId="{5D173089-EF24-4D1D-B6D4-4AA861F90282}">
    <text>I'd consider that under Internal Spearphishing</text>
  </threadedComment>
  <threadedComment ref="ER33" dT="2021-10-19T11:30:52.45" personId="{00000000-0000-0000-0000-000000000000}" id="{DC5FD29A-BBB6-4EA9-BD88-EAF9BEDB91DA}">
    <text>Focusing on the actual account creation, not its subsequent use</text>
  </threadedComment>
  <threadedComment ref="GL88" dT="2021-10-18T20:24:28.86" personId="{00000000-0000-0000-0000-000000000000}" id="{1DAC605B-1ECB-4F5B-A653-0BB800EB6FBD}">
    <text>Technically, it's Sharepoint under the hood, but that only applies to M365</text>
  </threadedComment>
  <threadedComment ref="FG93" dT="2021-10-18T20:27:59.90" personId="{00000000-0000-0000-0000-000000000000}" id="{197D81F6-C98A-48C8-9E0E-D64FA3E57D1F}">
    <text>Make a private chat public?</text>
  </threadedComment>
  <threadedComment ref="GK94" dT="2021-10-18T20:28:56.00" personId="{00000000-0000-0000-0000-000000000000}" id="{D69A7DC4-2EB6-490F-AF6B-233300852B27}">
    <text>Assuming that channel communications is an "information repository"</text>
  </threadedComment>
  <threadedComment ref="FG102" dT="2021-10-19T12:05:35.71" personId="{00000000-0000-0000-0000-000000000000}" id="{DB3D43FF-20DA-42B2-8BC6-03506A5B9B63}">
    <text>Example: a chatbot is being used to bypass access controls</text>
  </threadedComment>
  <threadedComment ref="FG103" dT="2021-10-19T12:06:06.36" personId="{00000000-0000-0000-0000-000000000000}" id="{2258521F-8B1D-474F-8334-3D9BE8A31506}">
    <text>Covers the addition of new applications that can access or hide activities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ocs.microsoft.com/en-us/compliance/assurance/assurance-microsoft-dos-defense-strategy"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docs.microsoft.com/en-us/microsoft-365/compliance/search-the-audit-log-in-security-and-compliance?view=o365-worldwide" TargetMode="External"/><Relationship Id="rId18" Type="http://schemas.openxmlformats.org/officeDocument/2006/relationships/hyperlink" Target="https://docs.microsoft.com/en-us/compliance/assurance/assurance-reporting-features" TargetMode="External"/><Relationship Id="rId26" Type="http://schemas.openxmlformats.org/officeDocument/2006/relationships/hyperlink" Target="https://docs.microsoft.com/en-us/microsoft-365/admin/activity-reports/onedrive-for-business-usage-ww?redirectSourcePath=%252farticle%252fOffice-365-Reports-in-the-Admin-Center-Preview--OneDrive-for-Business-usage-0de3b312-c4e8-4e4b-a02d-32b2f726a680&amp;view=o365-worldwide" TargetMode="External"/><Relationship Id="rId39" Type="http://schemas.openxmlformats.org/officeDocument/2006/relationships/hyperlink" Target="https://docs.microsoft.com/en-us/microsoft-365/security/office-365-security/view-email-security-reports?view=o365-worldwide" TargetMode="External"/><Relationship Id="rId21" Type="http://schemas.openxmlformats.org/officeDocument/2006/relationships/hyperlink" Target="https://docs.microsoft.com/en-us/compliance/assurance/assurance-reporting-features" TargetMode="External"/><Relationship Id="rId34" Type="http://schemas.openxmlformats.org/officeDocument/2006/relationships/hyperlink" Target="https://docs.microsoft.com/en-us/microsoft-365/admin/activity-reports/sharepoint-activity-ww?view=o365-worldwide" TargetMode="External"/><Relationship Id="rId42" Type="http://schemas.openxmlformats.org/officeDocument/2006/relationships/hyperlink" Target="https://docs.microsoft.com/en-us/microsoft-365/security/office-365-security/view-reports-for-mdo?view=o365-worldwide" TargetMode="External"/><Relationship Id="rId47" Type="http://schemas.microsoft.com/office/2017/10/relationships/threadedComment" Target="../threadedComments/threadedComment6.xml"/><Relationship Id="rId7" Type="http://schemas.openxmlformats.org/officeDocument/2006/relationships/hyperlink" Target="https://docs.microsoft.com/en-us/microsoft-365/compliance/search-the-audit-log-in-security-and-compliance?view=o365-worldwide" TargetMode="External"/><Relationship Id="rId2" Type="http://schemas.openxmlformats.org/officeDocument/2006/relationships/hyperlink" Target="https://docs.microsoft.com/en-us/exchange/monitoring/trace-an-email-message/message-trace-modern-eac" TargetMode="External"/><Relationship Id="rId16" Type="http://schemas.openxmlformats.org/officeDocument/2006/relationships/hyperlink" Target="https://docs.microsoft.com/en-us/power-bi/admin/service-security-sensitivity-label-audit-schema" TargetMode="External"/><Relationship Id="rId29" Type="http://schemas.openxmlformats.org/officeDocument/2006/relationships/hyperlink" Target="https://docs.microsoft.com/en-us/microsoft-365/admin/activity-reports/forms-pro-activity-ww?view=o365-worldwide" TargetMode="External"/><Relationship Id="rId1" Type="http://schemas.openxmlformats.org/officeDocument/2006/relationships/hyperlink" Target="https://docs.microsoft.com/en-us/compliance/assurance/assurance-microsoft-dos-defense-strategy" TargetMode="External"/><Relationship Id="rId6" Type="http://schemas.openxmlformats.org/officeDocument/2006/relationships/hyperlink" Target="https://docs.microsoft.com/en-us/microsoft-365/compliance/search-the-audit-log-in-security-and-compliance?view=o365-worldwide" TargetMode="External"/><Relationship Id="rId11" Type="http://schemas.openxmlformats.org/officeDocument/2006/relationships/hyperlink" Target="https://docs.microsoft.com/en-us/microsoftteams/audit-log-events" TargetMode="External"/><Relationship Id="rId24" Type="http://schemas.openxmlformats.org/officeDocument/2006/relationships/hyperlink" Target="https://docs.microsoft.com/en-us/exchange/security-and-compliance/exchange-auditing-reports/search-role-group-changes?view=o365-worldwide" TargetMode="External"/><Relationship Id="rId32" Type="http://schemas.openxmlformats.org/officeDocument/2006/relationships/hyperlink" Target="https://docs.microsoft.com/en-us/microsoft-365/admin/activity-reports/microsoft-teams-user-activity-preview?view=o365-worldwide" TargetMode="External"/><Relationship Id="rId37" Type="http://schemas.openxmlformats.org/officeDocument/2006/relationships/hyperlink" Target="https://docs.microsoft.com/en-us/microsoft-365/compliance/communication-compliance-reports-audits?view=o365-worldwide" TargetMode="External"/><Relationship Id="rId40" Type="http://schemas.openxmlformats.org/officeDocument/2006/relationships/hyperlink" Target="https://docs.microsoft.com/en-us/microsoft-365/security/office-365-security/view-email-security-reports?view=o365-worldwide" TargetMode="External"/><Relationship Id="rId45" Type="http://schemas.openxmlformats.org/officeDocument/2006/relationships/vmlDrawing" Target="../drawings/vmlDrawing6.vml"/><Relationship Id="rId5" Type="http://schemas.openxmlformats.org/officeDocument/2006/relationships/hyperlink" Target="https://docs.microsoft.com/en-us/microsoft-365/compliance/search-the-audit-log-in-security-and-compliance?view=o365-worldwide" TargetMode="External"/><Relationship Id="rId15" Type="http://schemas.openxmlformats.org/officeDocument/2006/relationships/hyperlink" Target="https://docs.microsoft.com/en-us/microsoft-365/compliance/search-the-audit-log-in-security-and-compliance?view=o365-worldwide" TargetMode="External"/><Relationship Id="rId23" Type="http://schemas.openxmlformats.org/officeDocument/2006/relationships/hyperlink" Target="https://docs.microsoft.com/en-us/exchange/security-and-compliance/exchange-auditing-reports/export-mailbox-audit-logsMicrosoft%20365%20Reports%20in%20the%20admin%20center%20-%20Email%20activity" TargetMode="External"/><Relationship Id="rId28" Type="http://schemas.openxmlformats.org/officeDocument/2006/relationships/hyperlink" Target="https://docs.microsoft.com/en-us/office/office-365-management-api/office-365-management-activity-api-schema" TargetMode="External"/><Relationship Id="rId36" Type="http://schemas.openxmlformats.org/officeDocument/2006/relationships/hyperlink" Target="https://docs.microsoft.com/en-us/microsoft-365/security/office-365-security/view-reports-for-mdo?msclkid=529829bcaece11ec87ee779d0f29a85c&amp;view=o365-worldwide" TargetMode="External"/><Relationship Id="rId10" Type="http://schemas.openxmlformats.org/officeDocument/2006/relationships/hyperlink" Target="https://docs.microsoft.com/en-us/microsoftteams/audit-log-events" TargetMode="External"/><Relationship Id="rId19" Type="http://schemas.openxmlformats.org/officeDocument/2006/relationships/hyperlink" Target="https://docs.microsoft.com/en-us/microsoft-365/admin/activity-reports/activity-reports?redirectSourcePath=%252farticle%252factivity-reports-in-the-office-365-admin-center-0d6dfb17-8582-4172-a9a9-aed798150263&amp;view=o365-worldwideYammer%20device%20usageYammer%20groups%20activity%20report" TargetMode="External"/><Relationship Id="rId31" Type="http://schemas.openxmlformats.org/officeDocument/2006/relationships/hyperlink" Target="https://docs.microsoft.com/en-us/microsoft-365/admin/activity-reports/microsoft-teams-device-usage-preview?view=o365-worldwide" TargetMode="External"/><Relationship Id="rId44" Type="http://schemas.openxmlformats.org/officeDocument/2006/relationships/printerSettings" Target="../printerSettings/printerSettings12.bin"/><Relationship Id="rId4" Type="http://schemas.openxmlformats.org/officeDocument/2006/relationships/hyperlink" Target="https://docs.microsoft.com/en-us/microsoft-365/admin/activity-reports/email-activity-ww?view=o365-worldwide" TargetMode="External"/><Relationship Id="rId9" Type="http://schemas.openxmlformats.org/officeDocument/2006/relationships/hyperlink" Target="https://docs.microsoft.com/en-us/microsoft-365/security/office-365-security/safe-links?view=o365-worldwide" TargetMode="External"/><Relationship Id="rId14" Type="http://schemas.openxmlformats.org/officeDocument/2006/relationships/hyperlink" Target="https://docs.microsoft.com/en-us/microsoft-365/compliance/search-the-audit-log-in-security-and-compliance?view=o365-worldwide" TargetMode="External"/><Relationship Id="rId22" Type="http://schemas.openxmlformats.org/officeDocument/2006/relationships/hyperlink" Target="https://docs.microsoft.com/en-us/exchange/security-and-compliance/exchange-auditing-reports/view-administrator-audit-log" TargetMode="External"/><Relationship Id="rId27" Type="http://schemas.openxmlformats.org/officeDocument/2006/relationships/hyperlink" Target="https://docs.microsoft.com/en-us/microsoft-365/admin/activity-reports/onedrive-for-business-usage-ww?redirectSourcePath=%252farticle%252fOffice-365-Reports-in-the-Admin-Center-Preview--OneDrive-for-Business-usage-0de3b312-c4e8-4e4b-a02d-32b2f726a680&amp;view=o365-worldwide" TargetMode="External"/><Relationship Id="rId30" Type="http://schemas.openxmlformats.org/officeDocument/2006/relationships/hyperlink" Target="https://docs.microsoft.com/en-us/microsoft-365/admin/activity-reports/forms-activity-ww?view=o365-worldwide" TargetMode="External"/><Relationship Id="rId35" Type="http://schemas.openxmlformats.org/officeDocument/2006/relationships/hyperlink" Target="https://docs.microsoft.com/en-us/azure/information-protection/reports-aip" TargetMode="External"/><Relationship Id="rId43" Type="http://schemas.openxmlformats.org/officeDocument/2006/relationships/hyperlink" Target="https://docs.microsoft.com/en-us/microsoft-365/security/office-365-security/view-reports-for-mdo?view=o365-worldwide" TargetMode="External"/><Relationship Id="rId8" Type="http://schemas.openxmlformats.org/officeDocument/2006/relationships/hyperlink" Target="https://docs.microsoft.com/en-us/microsoft-365/security/office-365-security/anti-malware-protection?view=o365-worldwide" TargetMode="External"/><Relationship Id="rId3" Type="http://schemas.openxmlformats.org/officeDocument/2006/relationships/hyperlink" Target="https://docs.microsoft.com/en-us/exchange/monitoring/trace-an-email-message/message-trace-modern-eac" TargetMode="External"/><Relationship Id="rId12" Type="http://schemas.openxmlformats.org/officeDocument/2006/relationships/hyperlink" Target="https://docs.microsoft.com/en-us/microsoftteams/audit-log-events" TargetMode="External"/><Relationship Id="rId17" Type="http://schemas.openxmlformats.org/officeDocument/2006/relationships/hyperlink" Target="https://docs.microsoft.com/en-us/compliance/assurance/assurance-reporting-features" TargetMode="External"/><Relationship Id="rId25" Type="http://schemas.openxmlformats.org/officeDocument/2006/relationships/hyperlink" Target="https://docs.microsoft.com/en-us/microsoft-365/admin/activity-reports/sharepoint-site-usage-ww?redirectSourcePath=%252farticle%252fOffice-365-Reports-in-the-admin-center-preview--SharePoint-site-usage-4ecfb843-e5d5-464d-8bf6-7ed512a9b213&amp;view=o365-worldwide" TargetMode="External"/><Relationship Id="rId33" Type="http://schemas.openxmlformats.org/officeDocument/2006/relationships/hyperlink" Target="https://docs.microsoft.com/en-us/microsoft-365/admin/activity-reports/sharepoint-site-usage-ww?view=o365-worldwide" TargetMode="External"/><Relationship Id="rId38" Type="http://schemas.openxmlformats.org/officeDocument/2006/relationships/hyperlink" Target="https://docs.microsoft.com/en-us/exchange/monitoring/mail-flow-reports/mfr-auto-forwarded-messages-reportExchange%20Transport%20Rules%20Report" TargetMode="External"/><Relationship Id="rId46" Type="http://schemas.openxmlformats.org/officeDocument/2006/relationships/comments" Target="../comments6.xml"/><Relationship Id="rId20" Type="http://schemas.openxmlformats.org/officeDocument/2006/relationships/hyperlink" Target="https://docs.microsoft.com/en-us/compliance/assurance/assurance-reporting-features" TargetMode="External"/><Relationship Id="rId41" Type="http://schemas.openxmlformats.org/officeDocument/2006/relationships/hyperlink" Target="https://docs.microsoft.com/en-us/microsoft-365/security/office-365-security/safe-links?view=o365-worldwid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docs.microsoft.com/en-us/power-platform/admin/audit-data-user-activity" TargetMode="External"/><Relationship Id="rId1" Type="http://schemas.openxmlformats.org/officeDocument/2006/relationships/hyperlink" Target="https://docs.microsoft.com/en-us/powerapps/developer/data-platform/auditing-overview"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8" Type="http://schemas.openxmlformats.org/officeDocument/2006/relationships/hyperlink" Target="https://docs.microsoft.com/en-us/office/office-365-management-api/office-365-management-activity-api-schema" TargetMode="External"/><Relationship Id="rId13" Type="http://schemas.openxmlformats.org/officeDocument/2006/relationships/hyperlink" Target="https://docs.microsoft.com/en-us/office/office-365-management-api/office-365-management-activity-api-schema" TargetMode="External"/><Relationship Id="rId18" Type="http://schemas.openxmlformats.org/officeDocument/2006/relationships/hyperlink" Target="https://docs.microsoft.com/en-us/office/office-365-management-api/office-365-management-activity-api-schema" TargetMode="External"/><Relationship Id="rId26" Type="http://schemas.microsoft.com/office/2017/10/relationships/threadedComment" Target="../threadedComments/threadedComment8.xml"/><Relationship Id="rId3" Type="http://schemas.openxmlformats.org/officeDocument/2006/relationships/hyperlink" Target="https://docs.microsoft.com/en-us/microsoft-365/compliance/search-the-audit-log-in-security-and-compliance?view=o365-worldwide" TargetMode="External"/><Relationship Id="rId21" Type="http://schemas.openxmlformats.org/officeDocument/2006/relationships/hyperlink" Target="https://docs.microsoft.com/en-us/office/office-365-management-api/office-365-management-activity-api-schema" TargetMode="External"/><Relationship Id="rId7" Type="http://schemas.openxmlformats.org/officeDocument/2006/relationships/hyperlink" Target="https://docs.microsoft.com/en-us/office/office-365-management-api/office-365-management-activity-api-schema" TargetMode="External"/><Relationship Id="rId12" Type="http://schemas.openxmlformats.org/officeDocument/2006/relationships/hyperlink" Target="https://docs.microsoft.com/en-us/office/office-365-management-api/office-365-management-activity-api-schema" TargetMode="External"/><Relationship Id="rId17" Type="http://schemas.openxmlformats.org/officeDocument/2006/relationships/hyperlink" Target="https://docs.microsoft.com/en-us/microsoft-365/compliance/mailitemsaccessed-forensics-investigations" TargetMode="External"/><Relationship Id="rId25" Type="http://schemas.openxmlformats.org/officeDocument/2006/relationships/comments" Target="../comments8.xml"/><Relationship Id="rId2" Type="http://schemas.openxmlformats.org/officeDocument/2006/relationships/hyperlink" Target="https://docs.microsoft.com/en-us/office/office-365-management-api/office-365-management-activity-api-schema" TargetMode="External"/><Relationship Id="rId16" Type="http://schemas.openxmlformats.org/officeDocument/2006/relationships/hyperlink" Target="https://docs.microsoft.com/en-us/MicrosoftTeams/expand-teams-across-your-org/healthcare/patients-audit" TargetMode="External"/><Relationship Id="rId20" Type="http://schemas.openxmlformats.org/officeDocument/2006/relationships/hyperlink" Target="https://docs.microsoft.com/en-us/office/office-365-management-api/office-365-management-activity-api-schema" TargetMode="External"/><Relationship Id="rId1" Type="http://schemas.openxmlformats.org/officeDocument/2006/relationships/hyperlink" Target="https://docs.microsoft.com/en-us/microsoft-365/compliance/search-the-audit-log-in-security-and-compliance?view=o365-worldwide" TargetMode="External"/><Relationship Id="rId6" Type="http://schemas.openxmlformats.org/officeDocument/2006/relationships/hyperlink" Target="https://go.microsoft.com/fwlink/p/?LinkId=708432" TargetMode="External"/><Relationship Id="rId11" Type="http://schemas.openxmlformats.org/officeDocument/2006/relationships/hyperlink" Target="https://docs.microsoft.com/en-us/office/office-365-management-api/office-365-management-activity-api-schema" TargetMode="External"/><Relationship Id="rId24" Type="http://schemas.openxmlformats.org/officeDocument/2006/relationships/vmlDrawing" Target="../drawings/vmlDrawing8.vml"/><Relationship Id="rId5" Type="http://schemas.openxmlformats.org/officeDocument/2006/relationships/hyperlink" Target="https://docs.microsoft.com/en-us/office/office-365-management-api/office-365-management-activity-api-schema" TargetMode="External"/><Relationship Id="rId15" Type="http://schemas.openxmlformats.org/officeDocument/2006/relationships/hyperlink" Target="https://docs.microsoft.com/en-us/microsoft-365/compliance/data-classification-content-explorer" TargetMode="External"/><Relationship Id="rId23" Type="http://schemas.openxmlformats.org/officeDocument/2006/relationships/printerSettings" Target="../printerSettings/printerSettings15.bin"/><Relationship Id="rId10" Type="http://schemas.openxmlformats.org/officeDocument/2006/relationships/hyperlink" Target="https://docs.microsoft.com/en-us/microsoft-365/compliance/search-the-audit-log-in-security-and-compliance" TargetMode="External"/><Relationship Id="rId19" Type="http://schemas.openxmlformats.org/officeDocument/2006/relationships/hyperlink" Target="https://docs.microsoft.com/en-us/office/office-365-management-api/office-365-management-activity-api-schema" TargetMode="External"/><Relationship Id="rId4" Type="http://schemas.openxmlformats.org/officeDocument/2006/relationships/hyperlink" Target="https://docs.microsoft.com/en-us/office/office-365-management-api/office-365-management-activity-api-schema" TargetMode="External"/><Relationship Id="rId9" Type="http://schemas.openxmlformats.org/officeDocument/2006/relationships/hyperlink" Target="https://docs.microsoft.com/en-us/office/office-365-management-api/office-365-management-activity-api-schema" TargetMode="External"/><Relationship Id="rId14" Type="http://schemas.openxmlformats.org/officeDocument/2006/relationships/hyperlink" Target="https://docs.microsoft.com/en-us/office/office-365-management-api/office-365-management-activity-api-schema" TargetMode="External"/><Relationship Id="rId22" Type="http://schemas.openxmlformats.org/officeDocument/2006/relationships/hyperlink" Target="https://docs.microsoft.com/en-us/office/office-365-management-api/office-365-management-activity-api-schema"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docs.microsoft.com/en-us/office/office-365-management-api/office-365-management-activity-api-schema" TargetMode="External"/><Relationship Id="rId18" Type="http://schemas.openxmlformats.org/officeDocument/2006/relationships/hyperlink" Target="https://docs.microsoft.com/en-us/office/office-365-management-api/office-365-management-activity-api-schema" TargetMode="External"/><Relationship Id="rId26" Type="http://schemas.openxmlformats.org/officeDocument/2006/relationships/hyperlink" Target="https://docs.microsoft.com/en-us/graph/api/resources/entity?view=graph-rest-1.0" TargetMode="External"/><Relationship Id="rId39" Type="http://schemas.openxmlformats.org/officeDocument/2006/relationships/hyperlink" Target="https://docs.microsoft.com/en-us/graph/api/resources/signinstatus?view=graph-rest-1.0" TargetMode="External"/><Relationship Id="rId21" Type="http://schemas.openxmlformats.org/officeDocument/2006/relationships/hyperlink" Target="https://docs.microsoft.com/en-us/office/office-365-management-api/office-365-management-activity-api-schema" TargetMode="External"/><Relationship Id="rId34" Type="http://schemas.openxmlformats.org/officeDocument/2006/relationships/hyperlink" Target="https://docs.microsoft.com/en-us/graph/api/resources/riskyuser?view=graph-rest-1.0" TargetMode="External"/><Relationship Id="rId42" Type="http://schemas.openxmlformats.org/officeDocument/2006/relationships/vmlDrawing" Target="../drawings/vmlDrawing9.vml"/><Relationship Id="rId7" Type="http://schemas.openxmlformats.org/officeDocument/2006/relationships/hyperlink" Target="https://docs.microsoft.com/en-us/microsoft-365/compliance/search-the-audit-log-in-security-and-compliance?view=o365-worldwide" TargetMode="External"/><Relationship Id="rId2" Type="http://schemas.openxmlformats.org/officeDocument/2006/relationships/hyperlink" Target="https://docs.microsoft.com/en-us/azure/active-directory/reports-monitoring/concept-audit-logs" TargetMode="External"/><Relationship Id="rId16" Type="http://schemas.openxmlformats.org/officeDocument/2006/relationships/hyperlink" Target="https://docs.microsoft.com/en-us/office/office-365-management-api/office-365-management-activity-api-schema" TargetMode="External"/><Relationship Id="rId20" Type="http://schemas.openxmlformats.org/officeDocument/2006/relationships/hyperlink" Target="https://docs.microsoft.com/en-us/office/office-365-management-api/office-365-management-activity-api-schema" TargetMode="External"/><Relationship Id="rId29" Type="http://schemas.openxmlformats.org/officeDocument/2006/relationships/hyperlink" Target="https://docs.microsoft.com/en-us/graph/api/resources/riskdetection?view=graph-rest-1.0" TargetMode="External"/><Relationship Id="rId41" Type="http://schemas.openxmlformats.org/officeDocument/2006/relationships/drawing" Target="../drawings/drawing1.xml"/><Relationship Id="rId1" Type="http://schemas.openxmlformats.org/officeDocument/2006/relationships/hyperlink" Target="https://docs.microsoft.com/en-us/azure/active-directory/authentication/howto-sspr-reporting" TargetMode="External"/><Relationship Id="rId6" Type="http://schemas.openxmlformats.org/officeDocument/2006/relationships/hyperlink" Target="https://go.microsoft.com/fwlink/p/?linkid=2024339" TargetMode="External"/><Relationship Id="rId11" Type="http://schemas.openxmlformats.org/officeDocument/2006/relationships/hyperlink" Target="https://docs.microsoft.com/en-us/office/office-365-management-api/office-365-management-activity-api-schema" TargetMode="External"/><Relationship Id="rId24" Type="http://schemas.openxmlformats.org/officeDocument/2006/relationships/hyperlink" Target="https://docs.microsoft.com/en-us/graph/api/resources/riskdetection?view=graph-rest-1.0" TargetMode="External"/><Relationship Id="rId32" Type="http://schemas.openxmlformats.org/officeDocument/2006/relationships/hyperlink" Target="https://docs.microsoft.com/en-us/graph/api/resources/riskyuser?view=graph-rest-1.0" TargetMode="External"/><Relationship Id="rId37" Type="http://schemas.openxmlformats.org/officeDocument/2006/relationships/hyperlink" Target="https://docs.microsoft.com/en-us/graph/api/resources/devicedetail?view=graph-rest-1.0" TargetMode="External"/><Relationship Id="rId40" Type="http://schemas.openxmlformats.org/officeDocument/2006/relationships/printerSettings" Target="../printerSettings/printerSettings16.bin"/><Relationship Id="rId5" Type="http://schemas.openxmlformats.org/officeDocument/2006/relationships/hyperlink" Target="https://docs.microsoft.com/en-us/microsoft-365/compliance/search-the-audit-log-in-security-and-compliance?view=o365-worldwide" TargetMode="External"/><Relationship Id="rId15" Type="http://schemas.openxmlformats.org/officeDocument/2006/relationships/hyperlink" Target="https://docs.microsoft.com/en-us/office/office-365-management-api/office-365-management-activity-api-schema" TargetMode="External"/><Relationship Id="rId23" Type="http://schemas.openxmlformats.org/officeDocument/2006/relationships/hyperlink" Target="https://docs.microsoft.com/en-us/azure/active-directory/develop/reference-aadsts-error-codes" TargetMode="External"/><Relationship Id="rId28" Type="http://schemas.openxmlformats.org/officeDocument/2006/relationships/hyperlink" Target="https://docs.microsoft.com/en-us/graph/api/resources/riskdetection?view=graph-rest-1.0" TargetMode="External"/><Relationship Id="rId36" Type="http://schemas.openxmlformats.org/officeDocument/2006/relationships/hyperlink" Target="https://docs.microsoft.com/en-us/graph/api/resources/appliedconditionalaccesspolicy?view=graph-rest-1.0" TargetMode="External"/><Relationship Id="rId10" Type="http://schemas.openxmlformats.org/officeDocument/2006/relationships/hyperlink" Target="https://docs.microsoft.com/en-us/office/office-365-management-api/office-365-management-activity-api-schema" TargetMode="External"/><Relationship Id="rId19" Type="http://schemas.openxmlformats.org/officeDocument/2006/relationships/hyperlink" Target="https://docs.microsoft.com/en-us/office/office-365-management-api/office-365-management-activity-api-schema" TargetMode="External"/><Relationship Id="rId31" Type="http://schemas.openxmlformats.org/officeDocument/2006/relationships/hyperlink" Target="https://docs.microsoft.com/en-us/graph/api/resources/riskdetection?view=graph-rest-1.0" TargetMode="External"/><Relationship Id="rId44" Type="http://schemas.microsoft.com/office/2017/10/relationships/threadedComment" Target="../threadedComments/threadedComment9.xml"/><Relationship Id="rId4" Type="http://schemas.openxmlformats.org/officeDocument/2006/relationships/hyperlink" Target="https://docs.microsoft.com/en-us/microsoft-365/compliance/search-the-audit-log-in-security-and-compliance?view=o365-worldwide" TargetMode="External"/><Relationship Id="rId9" Type="http://schemas.openxmlformats.org/officeDocument/2006/relationships/hyperlink" Target="https://docs.microsoft.com/en-us/office/office-365-management-api/office-365-management-activity-api-schema" TargetMode="External"/><Relationship Id="rId14" Type="http://schemas.openxmlformats.org/officeDocument/2006/relationships/hyperlink" Target="https://docs.microsoft.com/en-us/office/office-365-management-api/office-365-management-activity-api-schema" TargetMode="External"/><Relationship Id="rId22" Type="http://schemas.openxmlformats.org/officeDocument/2006/relationships/hyperlink" Target="https://docs.microsoft.com/en-us/office/office-365-management-api/office-365-management-activity-api-schema" TargetMode="External"/><Relationship Id="rId27" Type="http://schemas.openxmlformats.org/officeDocument/2006/relationships/hyperlink" Target="https://docs.microsoft.com/en-us/graph/api/resources/signinlocation?view=graph-rest-1.0" TargetMode="External"/><Relationship Id="rId30" Type="http://schemas.openxmlformats.org/officeDocument/2006/relationships/hyperlink" Target="https://docs.microsoft.com/en-us/graph/api/riskyuser-confirmcompromised?view=graph-rest-1.0" TargetMode="External"/><Relationship Id="rId35" Type="http://schemas.openxmlformats.org/officeDocument/2006/relationships/hyperlink" Target="https://docs.microsoft.com/en-us/graph/api/resources/riskyuser?view=graph-rest-1.0" TargetMode="External"/><Relationship Id="rId43" Type="http://schemas.openxmlformats.org/officeDocument/2006/relationships/comments" Target="../comments9.xml"/><Relationship Id="rId8" Type="http://schemas.openxmlformats.org/officeDocument/2006/relationships/hyperlink" Target="https://go.microsoft.com/fwlink/p/?linkid=2024339" TargetMode="External"/><Relationship Id="rId3" Type="http://schemas.openxmlformats.org/officeDocument/2006/relationships/hyperlink" Target="https://docs.microsoft.com/en-us/microsoft-365/compliance/search-the-audit-log-in-security-and-compliance?view=o365-worldwide" TargetMode="External"/><Relationship Id="rId12" Type="http://schemas.openxmlformats.org/officeDocument/2006/relationships/hyperlink" Target="https://docs.microsoft.com/en-us/office/office-365-management-api/office-365-management-activity-api-schema" TargetMode="External"/><Relationship Id="rId17" Type="http://schemas.openxmlformats.org/officeDocument/2006/relationships/hyperlink" Target="https://docs.microsoft.com/en-us/office/office-365-management-api/office-365-management-activity-api-schema" TargetMode="External"/><Relationship Id="rId25" Type="http://schemas.openxmlformats.org/officeDocument/2006/relationships/hyperlink" Target="https://docs.microsoft.com/en-us/graph/api/resources/riskdetection?view=graph-rest-1.0" TargetMode="External"/><Relationship Id="rId33" Type="http://schemas.openxmlformats.org/officeDocument/2006/relationships/hyperlink" Target="https://docs.microsoft.com/en-us/graph/api/resources/riskyuserhistoryitem?view=graph-rest-1.0" TargetMode="External"/><Relationship Id="rId38" Type="http://schemas.openxmlformats.org/officeDocument/2006/relationships/hyperlink" Target="https://docs.microsoft.com/en-us/graph/api/resources/signinlocation?view=graph-rest-1.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cs.microsoft.com/en-us/office/office-365-management-api/office-365-management-activity-api-schema" TargetMode="External"/><Relationship Id="rId13" Type="http://schemas.openxmlformats.org/officeDocument/2006/relationships/hyperlink" Target="https://docs.microsoft.com/en-us/office/office-365-management-api/office-365-management-activity-api-schema" TargetMode="External"/><Relationship Id="rId18" Type="http://schemas.openxmlformats.org/officeDocument/2006/relationships/vmlDrawing" Target="../drawings/vmlDrawing10.vml"/><Relationship Id="rId3" Type="http://schemas.openxmlformats.org/officeDocument/2006/relationships/hyperlink" Target="https://docs.microsoft.com/en-us/office/office-365-management-api/office-365-management-activity-api-schema" TargetMode="External"/><Relationship Id="rId7" Type="http://schemas.openxmlformats.org/officeDocument/2006/relationships/hyperlink" Target="https://docs.microsoft.com/en-us/office/office-365-management-api/office-365-management-activity-api-schema" TargetMode="External"/><Relationship Id="rId12" Type="http://schemas.openxmlformats.org/officeDocument/2006/relationships/hyperlink" Target="https://docs.microsoft.com/en-us/office/office-365-management-api/office-365-management-activity-api-schema" TargetMode="External"/><Relationship Id="rId17" Type="http://schemas.openxmlformats.org/officeDocument/2006/relationships/printerSettings" Target="../printerSettings/printerSettings17.bin"/><Relationship Id="rId2" Type="http://schemas.openxmlformats.org/officeDocument/2006/relationships/hyperlink" Target="https://docs.microsoft.com/en-us/office/office-365-management-api/office-365-management-activity-api-schema" TargetMode="External"/><Relationship Id="rId16" Type="http://schemas.openxmlformats.org/officeDocument/2006/relationships/hyperlink" Target="https://docs.microsoft.com/en-us/microsoftteams/ediscovery-investigation" TargetMode="External"/><Relationship Id="rId20" Type="http://schemas.microsoft.com/office/2017/10/relationships/threadedComment" Target="../threadedComments/threadedComment10.xml"/><Relationship Id="rId1" Type="http://schemas.openxmlformats.org/officeDocument/2006/relationships/hyperlink" Target="https://docs.microsoft.com/en-us/microsoftteams/enable-features-office-365" TargetMode="External"/><Relationship Id="rId6" Type="http://schemas.openxmlformats.org/officeDocument/2006/relationships/hyperlink" Target="https://docs.microsoft.com/en-us/office/office-365-management-api/office-365-management-activity-api-schema" TargetMode="External"/><Relationship Id="rId11" Type="http://schemas.openxmlformats.org/officeDocument/2006/relationships/hyperlink" Target="https://docs.microsoft.com/en-us/office/office-365-management-api/office-365-management-activity-api-schema" TargetMode="External"/><Relationship Id="rId5" Type="http://schemas.openxmlformats.org/officeDocument/2006/relationships/hyperlink" Target="https://docs.microsoft.com/en-us/office/office-365-management-api/office-365-management-activity-api-schema" TargetMode="External"/><Relationship Id="rId15" Type="http://schemas.openxmlformats.org/officeDocument/2006/relationships/hyperlink" Target="https://docs.microsoft.com/en-us/office/office-365-management-api/office-365-management-activity-api-schema" TargetMode="External"/><Relationship Id="rId10" Type="http://schemas.openxmlformats.org/officeDocument/2006/relationships/hyperlink" Target="https://docs.microsoft.com/en-us/office/office-365-management-api/office-365-management-activity-api-schema" TargetMode="External"/><Relationship Id="rId19" Type="http://schemas.openxmlformats.org/officeDocument/2006/relationships/comments" Target="../comments10.xml"/><Relationship Id="rId4" Type="http://schemas.openxmlformats.org/officeDocument/2006/relationships/hyperlink" Target="https://docs.microsoft.com/en-us/office/office-365-management-api/office-365-management-activity-api-schema" TargetMode="External"/><Relationship Id="rId9" Type="http://schemas.openxmlformats.org/officeDocument/2006/relationships/hyperlink" Target="https://docs.microsoft.com/en-us/office/office-365-management-api/office-365-management-activity-api-schema" TargetMode="External"/><Relationship Id="rId14" Type="http://schemas.openxmlformats.org/officeDocument/2006/relationships/hyperlink" Target="https://docs.microsoft.com/en-us/office/office-365-management-api/office-365-management-activity-api-schema"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docs.microsoft.com/en-us/powershell/module/sharepoint-online/" TargetMode="External"/><Relationship Id="rId18" Type="http://schemas.openxmlformats.org/officeDocument/2006/relationships/hyperlink" Target="https://docs.microsoft.com/en-us/office/office-365-management-api/office-365-management-activity-api-schema" TargetMode="External"/><Relationship Id="rId26" Type="http://schemas.openxmlformats.org/officeDocument/2006/relationships/hyperlink" Target="https://docs.microsoft.com/en-us/office/office-365-management-api/office-365-management-activity-api-schema" TargetMode="External"/><Relationship Id="rId3" Type="http://schemas.openxmlformats.org/officeDocument/2006/relationships/hyperlink" Target="https://docs.microsoft.com/en-us/microsoft-365/enterprise/multi-geo-capabilities-in-onedrive-and-sharepoint-online-in-microsoft-365?view=o365-worldwide" TargetMode="External"/><Relationship Id="rId21" Type="http://schemas.openxmlformats.org/officeDocument/2006/relationships/hyperlink" Target="https://docs.microsoft.com/en-us/office/office-365-management-api/office-365-management-activity-api-schema" TargetMode="External"/><Relationship Id="rId34" Type="http://schemas.openxmlformats.org/officeDocument/2006/relationships/comments" Target="../comments11.xml"/><Relationship Id="rId7" Type="http://schemas.openxmlformats.org/officeDocument/2006/relationships/hyperlink" Target="https://docs.microsoft.com/en-us/microsoft-365/compliance/search-the-audit-log-in-security-and-compliance?view=o365-worldwide" TargetMode="External"/><Relationship Id="rId12" Type="http://schemas.openxmlformats.org/officeDocument/2006/relationships/hyperlink" Target="https://docs.microsoft.com/en-us/powershell/module/sharepoint-online/" TargetMode="External"/><Relationship Id="rId17" Type="http://schemas.openxmlformats.org/officeDocument/2006/relationships/hyperlink" Target="https://docs.microsoft.com/en-us/office/office-365-management-api/office-365-management-activity-api-schema" TargetMode="External"/><Relationship Id="rId25" Type="http://schemas.openxmlformats.org/officeDocument/2006/relationships/hyperlink" Target="https://docs.microsoft.com/en-us/microsoft-365/compliance/search-the-audit-log-in-security-and-compliance" TargetMode="External"/><Relationship Id="rId33" Type="http://schemas.openxmlformats.org/officeDocument/2006/relationships/vmlDrawing" Target="../drawings/vmlDrawing11.vml"/><Relationship Id="rId2" Type="http://schemas.openxmlformats.org/officeDocument/2006/relationships/hyperlink" Target="https://docs.microsoft.com/en-us/microsoft-365/enterprise/multi-geo-capabilities-in-onedrive-and-sharepoint-online-in-microsoft-365?view=o365-worldwide" TargetMode="External"/><Relationship Id="rId16" Type="http://schemas.openxmlformats.org/officeDocument/2006/relationships/hyperlink" Target="https://docs.microsoft.com/en-us/office/office-365-management-api/office-365-management-activity-api-schema" TargetMode="External"/><Relationship Id="rId20" Type="http://schemas.openxmlformats.org/officeDocument/2006/relationships/hyperlink" Target="https://docs.microsoft.com/en-us/office/office-365-management-api/office-365-management-activity-api-schema" TargetMode="External"/><Relationship Id="rId29" Type="http://schemas.openxmlformats.org/officeDocument/2006/relationships/hyperlink" Target="https://docs.microsoft.com/en-us/microsoft-365/compliance/use-sharing-auditing" TargetMode="External"/><Relationship Id="rId1" Type="http://schemas.openxmlformats.org/officeDocument/2006/relationships/hyperlink" Target="https://docs.microsoft.com/en-us/microsoft-365/compliance/search-the-audit-log-in-security-and-compliance?view=o365-worldwide" TargetMode="External"/><Relationship Id="rId6" Type="http://schemas.openxmlformats.org/officeDocument/2006/relationships/hyperlink" Target="https://docs.microsoft.com/en-us/microsoft-365/enterprise/multi-geo-capabilities-in-onedrive-and-sharepoint-online-in-microsoft-365?view=o365-worldwide" TargetMode="External"/><Relationship Id="rId11" Type="http://schemas.openxmlformats.org/officeDocument/2006/relationships/hyperlink" Target="https://docs.microsoft.com/en-us/microsoft-365/compliance/search-the-audit-log-in-security-and-compliance?view=o365-worldwide" TargetMode="External"/><Relationship Id="rId24" Type="http://schemas.openxmlformats.org/officeDocument/2006/relationships/hyperlink" Target="https://docs.microsoft.com/en-us/office/office-365-management-api/office-365-management-activity-api-schema" TargetMode="External"/><Relationship Id="rId32" Type="http://schemas.openxmlformats.org/officeDocument/2006/relationships/printerSettings" Target="../printerSettings/printerSettings18.bin"/><Relationship Id="rId5" Type="http://schemas.openxmlformats.org/officeDocument/2006/relationships/hyperlink" Target="https://docs.microsoft.com/en-us/sharepoint/control-access-from-unmanaged-devices" TargetMode="External"/><Relationship Id="rId15" Type="http://schemas.openxmlformats.org/officeDocument/2006/relationships/hyperlink" Target="https://docs.microsoft.com/en-us/office/office-365-management-api/office-365-management-activity-api-schema" TargetMode="External"/><Relationship Id="rId23" Type="http://schemas.openxmlformats.org/officeDocument/2006/relationships/hyperlink" Target="https://docs.microsoft.com/en-us/powershell/module/sharepoint-online/index" TargetMode="External"/><Relationship Id="rId28" Type="http://schemas.openxmlformats.org/officeDocument/2006/relationships/hyperlink" Target="https://docs.microsoft.com/en-us/office/office-365-management-api/office-365-management-activity-api-schema" TargetMode="External"/><Relationship Id="rId10" Type="http://schemas.openxmlformats.org/officeDocument/2006/relationships/hyperlink" Target="https://docs.microsoft.com/en-us/microsoft-365/compliance/search-the-audit-log-in-security-and-compliance?view=o365-worldwide" TargetMode="External"/><Relationship Id="rId19" Type="http://schemas.openxmlformats.org/officeDocument/2006/relationships/hyperlink" Target="https://docs.microsoft.com/en-us/office/office-365-management-api/office-365-management-activity-api-schema" TargetMode="External"/><Relationship Id="rId31" Type="http://schemas.openxmlformats.org/officeDocument/2006/relationships/hyperlink" Target="https://docs.microsoft.com/en-us/microsoft-365/compliance/search-the-audit-log-in-security-and-compliance" TargetMode="External"/><Relationship Id="rId4" Type="http://schemas.openxmlformats.org/officeDocument/2006/relationships/hyperlink" Target="https://docs.microsoft.com/en-us/sharepoint/control-access-based-on-network-location" TargetMode="External"/><Relationship Id="rId9" Type="http://schemas.openxmlformats.org/officeDocument/2006/relationships/hyperlink" Target="https://docs.microsoft.com/en-us/office365/admin/add-users/get-access-to-and-back-up-a-former-user-s-data" TargetMode="External"/><Relationship Id="rId14" Type="http://schemas.openxmlformats.org/officeDocument/2006/relationships/hyperlink" Target="https://docs.microsoft.com/en-us/office/office-365-management-api/office-365-management-activity-api-schema" TargetMode="External"/><Relationship Id="rId22" Type="http://schemas.openxmlformats.org/officeDocument/2006/relationships/hyperlink" Target="https://go.microsoft.com/fwlink/p/?LinkID=534609" TargetMode="External"/><Relationship Id="rId27" Type="http://schemas.openxmlformats.org/officeDocument/2006/relationships/hyperlink" Target="https://docs.microsoft.com/en-us/microsoft-365/compliance/search-the-audit-log-in-security-and-compliance" TargetMode="External"/><Relationship Id="rId30" Type="http://schemas.openxmlformats.org/officeDocument/2006/relationships/hyperlink" Target="https://docs.microsoft.com/en-us/office/office-365-management-api/office-365-management-activity-api-schema" TargetMode="External"/><Relationship Id="rId35" Type="http://schemas.microsoft.com/office/2017/10/relationships/threadedComment" Target="../threadedComments/threadedComment11.xml"/><Relationship Id="rId8" Type="http://schemas.openxmlformats.org/officeDocument/2006/relationships/hyperlink" Target="https://docs.microsoft.com/en-us/microsoft-365/compliance/search-the-audit-log-in-security-and-compliance?view=o365-worldwide"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hyperlink" Target="https://docs.microsoft.com/en-us/powershell/module/sharepoint-online/unlock-sposensitivitylabelencryptedFile?view=sharepoint-ps" TargetMode="External"/><Relationship Id="rId7" Type="http://schemas.openxmlformats.org/officeDocument/2006/relationships/vmlDrawing" Target="../drawings/vmlDrawing12.vml"/><Relationship Id="rId2" Type="http://schemas.openxmlformats.org/officeDocument/2006/relationships/hyperlink" Target="https://docs.microsoft.com/en-us/office/office-365-management-api/office-365-management-activity-api-schema" TargetMode="External"/><Relationship Id="rId1" Type="http://schemas.openxmlformats.org/officeDocument/2006/relationships/hyperlink" Target="https://docs.microsoft.com/en-us/office/office-365-management-api/office-365-management-activity-api-schema" TargetMode="External"/><Relationship Id="rId6" Type="http://schemas.openxmlformats.org/officeDocument/2006/relationships/drawing" Target="../drawings/drawing2.xml"/><Relationship Id="rId5" Type="http://schemas.openxmlformats.org/officeDocument/2006/relationships/printerSettings" Target="../printerSettings/printerSettings19.bin"/><Relationship Id="rId4" Type="http://schemas.openxmlformats.org/officeDocument/2006/relationships/hyperlink" Target="https://techcommunity.microsoft.com/t5/security-compliance-and-identity/microsoft-365-compliance-audit-log-activities-via-o365/ba-p/2957297" TargetMode="External"/><Relationship Id="rId9" Type="http://schemas.microsoft.com/office/2017/10/relationships/threadedComment" Target="../threadedComments/threadedComment12.xml"/></Relationships>
</file>

<file path=xl/worksheets/_rels/sheet20.xml.rels><?xml version="1.0" encoding="UTF-8" standalone="yes"?>
<Relationships xmlns="http://schemas.openxmlformats.org/package/2006/relationships"><Relationship Id="rId13" Type="http://schemas.openxmlformats.org/officeDocument/2006/relationships/hyperlink" Target="https://docs.microsoft.com/en-us/office/office-365-management-api/office-365-management-activity-api-schema" TargetMode="External"/><Relationship Id="rId18" Type="http://schemas.openxmlformats.org/officeDocument/2006/relationships/hyperlink" Target="https://docs.microsoft.com/en-us/office/office-365-management-api/office-365-management-activity-api-schema" TargetMode="External"/><Relationship Id="rId26" Type="http://schemas.openxmlformats.org/officeDocument/2006/relationships/hyperlink" Target="https://docs.microsoft.com/en-us/powershell/module/exchange/get-mailtraffictopreport" TargetMode="External"/><Relationship Id="rId39" Type="http://schemas.openxmlformats.org/officeDocument/2006/relationships/vmlDrawing" Target="../drawings/vmlDrawing13.vml"/><Relationship Id="rId21" Type="http://schemas.openxmlformats.org/officeDocument/2006/relationships/hyperlink" Target="https://docs.microsoft.com/en-us/office/office-365-management-api/office-365-management-activity-api-schema" TargetMode="External"/><Relationship Id="rId34" Type="http://schemas.openxmlformats.org/officeDocument/2006/relationships/hyperlink" Target="https://docs.microsoft.com/en-us/powershell/module/exchange/get-compromiseduserdetailreport" TargetMode="External"/><Relationship Id="rId7" Type="http://schemas.openxmlformats.org/officeDocument/2006/relationships/hyperlink" Target="https://docs.microsoft.com/en-us/microsoft-365/compliance/advanced-audit?view=o365-worldwide" TargetMode="External"/><Relationship Id="rId2" Type="http://schemas.openxmlformats.org/officeDocument/2006/relationships/hyperlink" Target="https://docs.microsoft.com/en-us/exchange/monitoring/monitoring" TargetMode="External"/><Relationship Id="rId16" Type="http://schemas.openxmlformats.org/officeDocument/2006/relationships/hyperlink" Target="https://docs.microsoft.com/en-us/office/office-365-management-api/office-365-management-activity-api-schema" TargetMode="External"/><Relationship Id="rId20" Type="http://schemas.openxmlformats.org/officeDocument/2006/relationships/hyperlink" Target="https://docs.microsoft.com/en-us/office/office-365-management-api/office-365-management-activity-api-schema" TargetMode="External"/><Relationship Id="rId29" Type="http://schemas.openxmlformats.org/officeDocument/2006/relationships/hyperlink" Target="https://docs.microsoft.com/en-us/powershell/module/exchange/get-mailtrafficatpreport" TargetMode="External"/><Relationship Id="rId41" Type="http://schemas.microsoft.com/office/2017/10/relationships/threadedComment" Target="../threadedComments/threadedComment13.xml"/><Relationship Id="rId1" Type="http://schemas.openxmlformats.org/officeDocument/2006/relationships/hyperlink" Target="https://docs.microsoft.com/en-us/exchange/security-and-compliance/exchange-auditing-reports/exchange-auditing-reports" TargetMode="External"/><Relationship Id="rId6" Type="http://schemas.openxmlformats.org/officeDocument/2006/relationships/hyperlink" Target="https://docs.microsoft.com/en-us/microsoft-365/compliance/search-the-audit-log-in-security-and-compliance?view=o365-worldwide" TargetMode="External"/><Relationship Id="rId11" Type="http://schemas.openxmlformats.org/officeDocument/2006/relationships/hyperlink" Target="https://docs.microsoft.com/en-us/microsoft-365/compliance/set-up-advanced-audit?view=o365-worldwide" TargetMode="External"/><Relationship Id="rId24" Type="http://schemas.openxmlformats.org/officeDocument/2006/relationships/hyperlink" Target="https://docs.microsoft.com/en-us/office/office-365-management-api/office-365-management-activity-api-schema" TargetMode="External"/><Relationship Id="rId32" Type="http://schemas.openxmlformats.org/officeDocument/2006/relationships/hyperlink" Target="https://docs.microsoft.com/en-us/powershell/module/exchange/get-safelinksdetailreport" TargetMode="External"/><Relationship Id="rId37" Type="http://schemas.openxmlformats.org/officeDocument/2006/relationships/printerSettings" Target="../printerSettings/printerSettings20.bin"/><Relationship Id="rId40" Type="http://schemas.openxmlformats.org/officeDocument/2006/relationships/comments" Target="../comments13.xml"/><Relationship Id="rId5" Type="http://schemas.openxmlformats.org/officeDocument/2006/relationships/hyperlink" Target="https://docs.microsoft.com/en-us/microsoft-365/compliance/advanced-audit?view=o365-worldwide" TargetMode="External"/><Relationship Id="rId15" Type="http://schemas.openxmlformats.org/officeDocument/2006/relationships/hyperlink" Target="https://docs.microsoft.com/en-us/office/office-365-management-api/office-365-management-activity-api-schema" TargetMode="External"/><Relationship Id="rId23" Type="http://schemas.openxmlformats.org/officeDocument/2006/relationships/hyperlink" Target="https://docs.microsoft.com/en-us/office/office-365-management-api/office-365-management-activity-api-schema" TargetMode="External"/><Relationship Id="rId28" Type="http://schemas.openxmlformats.org/officeDocument/2006/relationships/hyperlink" Target="https://docs.microsoft.com/en-us/powershell/module/exchange/get-mailtrafficsummaryreport" TargetMode="External"/><Relationship Id="rId36" Type="http://schemas.openxmlformats.org/officeDocument/2006/relationships/hyperlink" Target="https://docs.microsoft.com/en-us/powershell/module/exchange/get-spoofmailreport" TargetMode="External"/><Relationship Id="rId10" Type="http://schemas.openxmlformats.org/officeDocument/2006/relationships/hyperlink" Target="https://docs.microsoft.com/en-us/microsoft-365/compliance/set-up-advanced-audit?view=o365-worldwide" TargetMode="External"/><Relationship Id="rId19" Type="http://schemas.openxmlformats.org/officeDocument/2006/relationships/hyperlink" Target="https://docs.microsoft.com/en-us/office/office-365-management-api/office-365-management-activity-api-schema" TargetMode="External"/><Relationship Id="rId31" Type="http://schemas.openxmlformats.org/officeDocument/2006/relationships/hyperlink" Target="https://docs.microsoft.com/en-us/powershell/module/exchange/get-safelinksaggregatereport" TargetMode="External"/><Relationship Id="rId4" Type="http://schemas.openxmlformats.org/officeDocument/2006/relationships/hyperlink" Target="https://docs.microsoft.com/en-us/powershell/module/exchange/search-mailboxauditlog" TargetMode="External"/><Relationship Id="rId9" Type="http://schemas.openxmlformats.org/officeDocument/2006/relationships/hyperlink" Target="https://docs.microsoft.com/en-us/microsoft-365/compliance/set-up-advanced-audit?view=o365-worldwide" TargetMode="External"/><Relationship Id="rId14" Type="http://schemas.openxmlformats.org/officeDocument/2006/relationships/hyperlink" Target="https://docs.microsoft.com/en-us/office/office-365-management-api/office-365-management-activity-api-schema" TargetMode="External"/><Relationship Id="rId22" Type="http://schemas.openxmlformats.org/officeDocument/2006/relationships/hyperlink" Target="https://docs.microsoft.com/en-us/office/office-365-management-api/office-365-management-activity-api-schema" TargetMode="External"/><Relationship Id="rId27" Type="http://schemas.openxmlformats.org/officeDocument/2006/relationships/hyperlink" Target="https://docs.microsoft.com/en-us/powershell/module/exchange/get-mailtrafficsummaryreport" TargetMode="External"/><Relationship Id="rId30" Type="http://schemas.openxmlformats.org/officeDocument/2006/relationships/hyperlink" Target="https://docs.microsoft.com/en-us/powershell/module/exchange/get-maildetailatpreport" TargetMode="External"/><Relationship Id="rId35" Type="http://schemas.openxmlformats.org/officeDocument/2006/relationships/hyperlink" Target="https://docs.microsoft.com/en-us/powershell/module/exchange/get-mailflowstatusreport" TargetMode="External"/><Relationship Id="rId8" Type="http://schemas.openxmlformats.org/officeDocument/2006/relationships/hyperlink" Target="https://docs.microsoft.com/en-us/microsoft-365/compliance/search-the-audit-log-in-security-and-compliance?view=o365-worldwide" TargetMode="External"/><Relationship Id="rId3" Type="http://schemas.openxmlformats.org/officeDocument/2006/relationships/hyperlink" Target="https://docs.microsoft.com/en-us/microsoft-365/compliance/enable-mailbox-auditing?view=o365-worldwide" TargetMode="External"/><Relationship Id="rId12" Type="http://schemas.openxmlformats.org/officeDocument/2006/relationships/hyperlink" Target="https://docs.microsoft.com/en-us/office/office-365-management-api/office-365-management-activity-api-schema" TargetMode="External"/><Relationship Id="rId17" Type="http://schemas.openxmlformats.org/officeDocument/2006/relationships/hyperlink" Target="https://docs.microsoft.com/en-us/office/office-365-management-api/office-365-management-activity-api-schema" TargetMode="External"/><Relationship Id="rId25" Type="http://schemas.openxmlformats.org/officeDocument/2006/relationships/hyperlink" Target="https://docs.microsoft.com/en-us/office/office-365-management-api/office-365-management-activity-api-schema" TargetMode="External"/><Relationship Id="rId33" Type="http://schemas.openxmlformats.org/officeDocument/2006/relationships/hyperlink" Target="https://docs.microsoft.com/en-us/powershell/module/exchange/get-compromiseduseraggregatereport" TargetMode="External"/><Relationship Id="rId38"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1.bin"/><Relationship Id="rId1" Type="http://schemas.openxmlformats.org/officeDocument/2006/relationships/hyperlink" Target="https://docs.microsoft.com/en-us/defender-cloud-apps/use-case-admin-quarantine" TargetMode="External"/><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hyperlink" Target="https://docs.microsoft.com/en-us/defender-for-identity/configure-windows-event-collection" TargetMode="External"/><Relationship Id="rId2" Type="http://schemas.openxmlformats.org/officeDocument/2006/relationships/hyperlink" Target="https://docs.microsoft.com/en-us/defender-for-identity/monitored-activities" TargetMode="External"/><Relationship Id="rId1" Type="http://schemas.openxmlformats.org/officeDocument/2006/relationships/hyperlink" Target="https://docs.microsoft.com/en-us/defender-for-identity/monitored-activities" TargetMode="External"/><Relationship Id="rId6" Type="http://schemas.openxmlformats.org/officeDocument/2006/relationships/printerSettings" Target="../printerSettings/printerSettings22.bin"/><Relationship Id="rId5" Type="http://schemas.openxmlformats.org/officeDocument/2006/relationships/hyperlink" Target="https://docs.microsoft.com/en-us/defender-for-identity/monitored-activities" TargetMode="External"/><Relationship Id="rId4" Type="http://schemas.openxmlformats.org/officeDocument/2006/relationships/hyperlink" Target="https://docs.microsoft.com/en-us/defender-for-identity/monitored-activities" TargetMode="External"/></Relationships>
</file>

<file path=xl/worksheets/_rels/sheet23.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hyperlink" Target="https://docs.microsoft.com/en-us/microsoft-365/security/defender-endpoint/automated-investigations?view=o365-worldwide" TargetMode="External"/><Relationship Id="rId7" Type="http://schemas.openxmlformats.org/officeDocument/2006/relationships/vmlDrawing" Target="../drawings/vmlDrawing15.vml"/><Relationship Id="rId2" Type="http://schemas.openxmlformats.org/officeDocument/2006/relationships/hyperlink" Target="https://docs.microsoft.com/en-us/microsoft-365/security/defender-endpoint/automated-investigations?view=o365-worldwide" TargetMode="External"/><Relationship Id="rId1" Type="http://schemas.openxmlformats.org/officeDocument/2006/relationships/hyperlink" Target="https://docs.microsoft.com/en-us/microsoft-365/security/defender-endpoint/view-incidents-queue?view=o365-worldwide" TargetMode="External"/><Relationship Id="rId6" Type="http://schemas.openxmlformats.org/officeDocument/2006/relationships/printerSettings" Target="../printerSettings/printerSettings23.bin"/><Relationship Id="rId5" Type="http://schemas.openxmlformats.org/officeDocument/2006/relationships/hyperlink" Target="https://docs.microsoft.com/en-us/microsoft-365/security/defender-endpoint/machine?view=o365-worldwide" TargetMode="External"/><Relationship Id="rId4" Type="http://schemas.openxmlformats.org/officeDocument/2006/relationships/hyperlink" Target="https://docs.microsoft.com/en-us/microsoft-365/security/defender-endpoint/machine?view=o365-worldwide" TargetMode="External"/><Relationship Id="rId9" Type="http://schemas.microsoft.com/office/2017/10/relationships/threadedComment" Target="../threadedComments/threadedComment15.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docs.microsoft.com/en-us/power-platform/admin/enable-use-comprehensive-auditing" TargetMode="External"/><Relationship Id="rId1" Type="http://schemas.openxmlformats.org/officeDocument/2006/relationships/hyperlink" Target="https://docs.microsoft.com/en-us/power-platform/admin/enable-use-comprehensive-auditing" TargetMode="External"/><Relationship Id="rId6" Type="http://schemas.microsoft.com/office/2017/10/relationships/threadedComment" Target="../threadedComments/threadedComment16.xm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5.bin"/><Relationship Id="rId4" Type="http://schemas.microsoft.com/office/2017/10/relationships/threadedComment" Target="../threadedComments/threadedComment17.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 Id="rId4" Type="http://schemas.microsoft.com/office/2017/10/relationships/threadedComment" Target="../threadedComments/threadedComment18.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7.bin"/><Relationship Id="rId4" Type="http://schemas.microsoft.com/office/2017/10/relationships/threadedComment" Target="../threadedComments/threadedComment1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1"/>
  <sheetViews>
    <sheetView zoomScale="90" zoomScaleNormal="90" workbookViewId="0">
      <selection activeCell="C2" sqref="C2"/>
    </sheetView>
  </sheetViews>
  <sheetFormatPr defaultColWidth="0" defaultRowHeight="15" zeroHeight="1" x14ac:dyDescent="0.4"/>
  <cols>
    <col min="1" max="1" width="5.07421875" customWidth="1"/>
    <col min="2" max="2" width="10.3046875" customWidth="1"/>
    <col min="3" max="8" width="9.07421875" customWidth="1"/>
    <col min="9" max="9" width="19.53515625" customWidth="1"/>
    <col min="10" max="14" width="9.69140625" customWidth="1"/>
    <col min="15" max="15" width="11.3046875" customWidth="1"/>
    <col min="16" max="26" width="9.07421875" customWidth="1"/>
    <col min="27" max="32" width="0" hidden="1" customWidth="1"/>
    <col min="33" max="16384" width="9.07421875" hidden="1"/>
  </cols>
  <sheetData>
    <row r="1" spans="1:26" ht="19" x14ac:dyDescent="0.5">
      <c r="A1" s="508" t="s">
        <v>0</v>
      </c>
      <c r="B1" s="508"/>
      <c r="C1" s="508"/>
      <c r="D1" s="508"/>
      <c r="E1" s="508"/>
      <c r="F1" s="508"/>
      <c r="G1" s="508"/>
      <c r="H1" s="508"/>
      <c r="I1" s="508"/>
      <c r="J1" s="508"/>
      <c r="K1" s="508"/>
      <c r="L1" s="508"/>
      <c r="M1" s="508"/>
      <c r="N1" s="508"/>
      <c r="O1" s="508"/>
      <c r="P1" s="508"/>
      <c r="Q1" s="508"/>
      <c r="R1" s="508"/>
      <c r="S1" s="508"/>
      <c r="T1" s="508"/>
      <c r="U1" s="508"/>
      <c r="V1" s="508"/>
      <c r="W1" s="508"/>
      <c r="X1" s="508"/>
      <c r="Y1" s="508"/>
      <c r="Z1" s="508"/>
    </row>
    <row r="2" spans="1:26" s="5" customFormat="1" ht="12.5" x14ac:dyDescent="0.35">
      <c r="A2" s="3"/>
      <c r="B2" s="2" t="s">
        <v>1</v>
      </c>
      <c r="C2" s="6">
        <v>44498</v>
      </c>
      <c r="D2" s="4"/>
      <c r="E2" s="4"/>
      <c r="F2" s="4"/>
      <c r="G2" s="4"/>
      <c r="H2" s="4"/>
      <c r="I2" s="4"/>
      <c r="J2" s="4"/>
      <c r="K2" s="4"/>
      <c r="L2" s="4"/>
      <c r="M2" s="4"/>
      <c r="N2" s="4"/>
      <c r="O2" s="4"/>
      <c r="P2" s="4"/>
      <c r="Q2" s="4"/>
      <c r="R2" s="4"/>
      <c r="S2" s="4"/>
      <c r="T2" s="4"/>
      <c r="U2" s="4"/>
      <c r="V2" s="4"/>
      <c r="W2" s="4"/>
      <c r="X2" s="4"/>
      <c r="Y2" s="4"/>
      <c r="Z2" s="4"/>
    </row>
    <row r="3" spans="1:26" ht="19" x14ac:dyDescent="0.5">
      <c r="A3" s="512" t="s">
        <v>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row>
    <row r="4" spans="1:26" ht="15.5" thickBot="1" x14ac:dyDescent="0.45">
      <c r="A4" s="208" t="str" cm="1">
        <f t="array" aca="1" ref="A4" ca="1">MID(CELL("filename",A1),FIND("]",CELL("filename",A1))+1,255)</f>
        <v>1.1-Scope</v>
      </c>
      <c r="B4" s="1"/>
      <c r="C4" s="1"/>
      <c r="D4" s="1"/>
      <c r="E4" s="1"/>
      <c r="F4" s="1"/>
      <c r="G4" s="1"/>
      <c r="H4" s="1"/>
      <c r="I4" s="1"/>
      <c r="J4" s="1"/>
      <c r="K4" s="1"/>
      <c r="L4" s="1"/>
      <c r="M4" s="1"/>
      <c r="N4" s="1"/>
      <c r="O4" s="1"/>
      <c r="P4" s="1"/>
      <c r="Q4" s="1"/>
      <c r="R4" s="1"/>
      <c r="S4" s="1"/>
      <c r="T4" s="1"/>
      <c r="U4" s="1"/>
      <c r="V4" s="1"/>
      <c r="W4" s="1"/>
      <c r="X4" s="1"/>
      <c r="Y4" s="1"/>
      <c r="Z4" s="1"/>
    </row>
    <row r="5" spans="1:26" ht="15.5" thickBot="1" x14ac:dyDescent="0.45">
      <c r="A5" s="1"/>
      <c r="B5" s="509" t="s">
        <v>3</v>
      </c>
      <c r="C5" s="510"/>
      <c r="D5" s="510"/>
      <c r="E5" s="510"/>
      <c r="F5" s="510"/>
      <c r="G5" s="511"/>
      <c r="H5" s="1"/>
      <c r="I5" s="514" t="s">
        <v>4</v>
      </c>
      <c r="J5" s="515"/>
      <c r="K5" s="515"/>
      <c r="L5" s="515"/>
      <c r="M5" s="515"/>
      <c r="N5" s="515"/>
      <c r="O5" s="516"/>
      <c r="P5" s="1"/>
      <c r="Q5" s="1"/>
      <c r="R5" s="1"/>
      <c r="S5" s="1"/>
      <c r="T5" s="1"/>
      <c r="U5" s="1"/>
      <c r="V5" s="1"/>
      <c r="W5" s="1"/>
      <c r="X5" s="1"/>
      <c r="Y5" s="1"/>
      <c r="Z5" s="1"/>
    </row>
    <row r="6" spans="1:26" x14ac:dyDescent="0.4">
      <c r="A6" s="1"/>
      <c r="B6" s="528" t="s">
        <v>5</v>
      </c>
      <c r="C6" s="529"/>
      <c r="D6" s="529"/>
      <c r="E6" s="529"/>
      <c r="F6" s="529"/>
      <c r="G6" s="530"/>
      <c r="H6" s="1"/>
      <c r="I6" s="243" t="s">
        <v>6</v>
      </c>
      <c r="J6" s="513" t="s">
        <v>7</v>
      </c>
      <c r="K6" s="513"/>
      <c r="L6" s="513"/>
      <c r="M6" s="513"/>
      <c r="N6" s="513"/>
      <c r="O6" s="244" t="s">
        <v>8</v>
      </c>
      <c r="P6" s="1"/>
      <c r="Q6" s="1"/>
      <c r="R6" s="1"/>
      <c r="S6" s="1"/>
      <c r="T6" s="1"/>
      <c r="U6" s="1"/>
      <c r="V6" s="1"/>
      <c r="W6" s="1"/>
      <c r="X6" s="1"/>
      <c r="Y6" s="1"/>
      <c r="Z6" s="1"/>
    </row>
    <row r="7" spans="1:26" ht="15.75" customHeight="1" x14ac:dyDescent="0.4">
      <c r="A7" s="1"/>
      <c r="B7" s="531"/>
      <c r="C7" s="532"/>
      <c r="D7" s="532"/>
      <c r="E7" s="532"/>
      <c r="F7" s="532"/>
      <c r="G7" s="533"/>
      <c r="H7" s="1"/>
      <c r="I7" s="544" t="str">
        <f ca="1">A4</f>
        <v>1.1-Scope</v>
      </c>
      <c r="J7" s="507" t="s">
        <v>9</v>
      </c>
      <c r="K7" s="507"/>
      <c r="L7" s="507"/>
      <c r="M7" s="507"/>
      <c r="N7" s="507"/>
      <c r="O7" s="537" t="s">
        <v>10</v>
      </c>
      <c r="P7" s="1"/>
      <c r="Q7" s="1"/>
      <c r="R7" s="1"/>
      <c r="S7" s="1"/>
      <c r="T7" s="1"/>
      <c r="U7" s="1"/>
      <c r="V7" s="1"/>
      <c r="W7" s="1"/>
      <c r="X7" s="1"/>
      <c r="Y7" s="1"/>
      <c r="Z7" s="1"/>
    </row>
    <row r="8" spans="1:26" x14ac:dyDescent="0.4">
      <c r="A8" s="1"/>
      <c r="B8" s="531"/>
      <c r="C8" s="532"/>
      <c r="D8" s="532"/>
      <c r="E8" s="532"/>
      <c r="F8" s="532"/>
      <c r="G8" s="533"/>
      <c r="H8" s="1"/>
      <c r="I8" s="544"/>
      <c r="J8" s="507"/>
      <c r="K8" s="507"/>
      <c r="L8" s="507"/>
      <c r="M8" s="507"/>
      <c r="N8" s="507"/>
      <c r="O8" s="537"/>
      <c r="P8" s="1"/>
      <c r="Q8" s="1"/>
      <c r="R8" s="1"/>
      <c r="S8" s="1"/>
      <c r="T8" s="1"/>
      <c r="U8" s="1"/>
      <c r="V8" s="1"/>
      <c r="W8" s="1"/>
      <c r="X8" s="1"/>
      <c r="Y8" s="1"/>
      <c r="Z8" s="1"/>
    </row>
    <row r="9" spans="1:26" ht="15" customHeight="1" x14ac:dyDescent="0.4">
      <c r="A9" s="1"/>
      <c r="B9" s="531"/>
      <c r="C9" s="532"/>
      <c r="D9" s="532"/>
      <c r="E9" s="532"/>
      <c r="F9" s="532"/>
      <c r="G9" s="533"/>
      <c r="H9" s="1"/>
      <c r="I9" s="506" t="str">
        <f ca="1">'1.2-Visibility Data'!C1</f>
        <v>1.2-Visibility Data</v>
      </c>
      <c r="J9" s="507" t="s">
        <v>11</v>
      </c>
      <c r="K9" s="507"/>
      <c r="L9" s="507"/>
      <c r="M9" s="507"/>
      <c r="N9" s="507"/>
      <c r="O9" s="537" t="s">
        <v>10</v>
      </c>
      <c r="P9" s="1"/>
      <c r="Q9" s="1"/>
      <c r="R9" s="1"/>
      <c r="S9" s="1"/>
      <c r="T9" s="1"/>
      <c r="U9" s="1"/>
      <c r="V9" s="1"/>
      <c r="W9" s="1"/>
      <c r="X9" s="1"/>
      <c r="Y9" s="1"/>
      <c r="Z9" s="1"/>
    </row>
    <row r="10" spans="1:26" ht="15.5" thickBot="1" x14ac:dyDescent="0.45">
      <c r="A10" s="1"/>
      <c r="B10" s="534"/>
      <c r="C10" s="535"/>
      <c r="D10" s="535"/>
      <c r="E10" s="535"/>
      <c r="F10" s="535"/>
      <c r="G10" s="536"/>
      <c r="H10" s="1"/>
      <c r="I10" s="506"/>
      <c r="J10" s="507"/>
      <c r="K10" s="507"/>
      <c r="L10" s="507"/>
      <c r="M10" s="507"/>
      <c r="N10" s="507"/>
      <c r="O10" s="537"/>
      <c r="P10" s="1"/>
      <c r="Q10" s="1"/>
      <c r="R10" s="1"/>
      <c r="S10" s="1"/>
      <c r="T10" s="1"/>
      <c r="U10" s="1"/>
      <c r="V10" s="1"/>
      <c r="W10" s="1"/>
      <c r="X10" s="1"/>
      <c r="Y10" s="1"/>
      <c r="Z10" s="1"/>
    </row>
    <row r="11" spans="1:26" x14ac:dyDescent="0.4">
      <c r="A11" s="1"/>
      <c r="B11" s="470"/>
      <c r="C11" s="470"/>
      <c r="D11" s="470"/>
      <c r="E11" s="470"/>
      <c r="F11" s="470"/>
      <c r="G11" s="470"/>
      <c r="H11" s="1"/>
      <c r="I11" s="506" t="str">
        <f ca="1">'1.3-ATT&amp;CK Matrix'!A2</f>
        <v>1.3-ATT&amp;CK Matrix</v>
      </c>
      <c r="J11" s="507" t="s">
        <v>12</v>
      </c>
      <c r="K11" s="505"/>
      <c r="L11" s="505"/>
      <c r="M11" s="505"/>
      <c r="N11" s="505"/>
      <c r="O11" s="537" t="s">
        <v>10</v>
      </c>
      <c r="P11" s="1"/>
      <c r="Q11" s="1"/>
      <c r="R11" s="1"/>
      <c r="S11" s="1"/>
      <c r="T11" s="1"/>
      <c r="U11" s="1"/>
      <c r="V11" s="1"/>
      <c r="W11" s="1"/>
      <c r="X11" s="1"/>
      <c r="Y11" s="1"/>
      <c r="Z11" s="1"/>
    </row>
    <row r="12" spans="1:26" x14ac:dyDescent="0.4">
      <c r="A12" s="1"/>
      <c r="B12" s="470"/>
      <c r="C12" s="470"/>
      <c r="D12" s="470"/>
      <c r="E12" s="470"/>
      <c r="F12" s="470"/>
      <c r="G12" s="470"/>
      <c r="H12" s="1"/>
      <c r="I12" s="544"/>
      <c r="J12" s="505"/>
      <c r="K12" s="505"/>
      <c r="L12" s="505"/>
      <c r="M12" s="505"/>
      <c r="N12" s="505"/>
      <c r="O12" s="537"/>
      <c r="P12" s="1"/>
      <c r="Q12" s="1"/>
      <c r="R12" s="1"/>
      <c r="S12" s="1"/>
      <c r="T12" s="1"/>
      <c r="U12" s="1"/>
      <c r="V12" s="1"/>
      <c r="W12" s="1"/>
      <c r="X12" s="1"/>
      <c r="Y12" s="1"/>
      <c r="Z12" s="1"/>
    </row>
    <row r="13" spans="1:26" x14ac:dyDescent="0.4">
      <c r="A13" s="1"/>
      <c r="B13" s="470"/>
      <c r="C13" s="470"/>
      <c r="D13" s="470"/>
      <c r="E13" s="470"/>
      <c r="F13" s="470"/>
      <c r="G13" s="470"/>
      <c r="H13" s="1"/>
      <c r="I13" s="506" t="s">
        <v>13</v>
      </c>
      <c r="J13" s="505" t="s">
        <v>14</v>
      </c>
      <c r="K13" s="505"/>
      <c r="L13" s="505"/>
      <c r="M13" s="505"/>
      <c r="N13" s="505"/>
      <c r="O13" s="537" t="s">
        <v>10</v>
      </c>
      <c r="P13" s="1"/>
      <c r="Q13" s="1"/>
      <c r="R13" s="1"/>
      <c r="S13" s="1"/>
      <c r="T13" s="1"/>
      <c r="U13" s="1"/>
      <c r="V13" s="1"/>
      <c r="W13" s="1"/>
      <c r="X13" s="1"/>
      <c r="Y13" s="1"/>
      <c r="Z13" s="1"/>
    </row>
    <row r="14" spans="1:26" x14ac:dyDescent="0.4">
      <c r="A14" s="1"/>
      <c r="B14" s="470"/>
      <c r="C14" s="470"/>
      <c r="D14" s="470"/>
      <c r="E14" s="470"/>
      <c r="F14" s="470"/>
      <c r="G14" s="470"/>
      <c r="H14" s="1"/>
      <c r="I14" s="506"/>
      <c r="J14" s="505"/>
      <c r="K14" s="505"/>
      <c r="L14" s="505"/>
      <c r="M14" s="505"/>
      <c r="N14" s="505"/>
      <c r="O14" s="537"/>
      <c r="P14" s="1"/>
      <c r="Q14" s="1"/>
      <c r="R14" s="1"/>
      <c r="S14" s="1"/>
      <c r="T14" s="1"/>
      <c r="U14" s="1"/>
      <c r="V14" s="1"/>
      <c r="W14" s="1"/>
      <c r="X14" s="1"/>
      <c r="Y14" s="1"/>
      <c r="Z14" s="1"/>
    </row>
    <row r="15" spans="1:26" x14ac:dyDescent="0.4">
      <c r="A15" s="1"/>
      <c r="B15" s="470"/>
      <c r="C15" s="470"/>
      <c r="D15" s="470"/>
      <c r="E15" s="470"/>
      <c r="F15" s="470"/>
      <c r="G15" s="470"/>
      <c r="H15" s="1"/>
      <c r="I15" s="506" t="str">
        <f ca="1">'1.4-ATT&amp;CK Overlay'!A2</f>
        <v>1.4-ATT&amp;CK Overlay</v>
      </c>
      <c r="J15" s="507" t="s">
        <v>15</v>
      </c>
      <c r="K15" s="507"/>
      <c r="L15" s="507"/>
      <c r="M15" s="507"/>
      <c r="N15" s="507"/>
      <c r="O15" s="537" t="s">
        <v>10</v>
      </c>
      <c r="P15" s="1"/>
      <c r="Q15" s="1"/>
      <c r="R15" s="1"/>
      <c r="S15" s="1"/>
      <c r="T15" s="1"/>
      <c r="U15" s="1"/>
      <c r="V15" s="1"/>
      <c r="W15" s="1"/>
      <c r="X15" s="1"/>
      <c r="Y15" s="1"/>
      <c r="Z15" s="1"/>
    </row>
    <row r="16" spans="1:26" x14ac:dyDescent="0.4">
      <c r="A16" s="1"/>
      <c r="B16" s="470"/>
      <c r="C16" s="470"/>
      <c r="D16" s="470"/>
      <c r="E16" s="470"/>
      <c r="F16" s="470"/>
      <c r="G16" s="470"/>
      <c r="H16" s="1"/>
      <c r="I16" s="506"/>
      <c r="J16" s="507"/>
      <c r="K16" s="507"/>
      <c r="L16" s="507"/>
      <c r="M16" s="507"/>
      <c r="N16" s="507"/>
      <c r="O16" s="537"/>
      <c r="P16" s="1"/>
      <c r="Q16" s="1"/>
      <c r="R16" s="1"/>
      <c r="S16" s="1"/>
      <c r="T16" s="1"/>
      <c r="U16" s="1"/>
      <c r="V16" s="1"/>
      <c r="W16" s="1"/>
      <c r="X16" s="1"/>
      <c r="Y16" s="1"/>
      <c r="Z16" s="1"/>
    </row>
    <row r="17" spans="1:26" x14ac:dyDescent="0.4">
      <c r="A17" s="1"/>
      <c r="B17" s="470"/>
      <c r="C17" s="470"/>
      <c r="D17" s="470"/>
      <c r="E17" s="470"/>
      <c r="F17" s="470"/>
      <c r="G17" s="470"/>
      <c r="H17" s="1"/>
      <c r="I17" s="506"/>
      <c r="J17" s="507"/>
      <c r="K17" s="507"/>
      <c r="L17" s="507"/>
      <c r="M17" s="507"/>
      <c r="N17" s="507"/>
      <c r="O17" s="537"/>
      <c r="P17" s="1"/>
      <c r="Q17" s="1"/>
      <c r="R17" s="1"/>
      <c r="S17" s="1"/>
      <c r="T17" s="1"/>
      <c r="U17" s="1"/>
      <c r="V17" s="1"/>
      <c r="W17" s="1"/>
      <c r="X17" s="1"/>
      <c r="Y17" s="1"/>
      <c r="Z17" s="1"/>
    </row>
    <row r="18" spans="1:26" x14ac:dyDescent="0.4">
      <c r="A18" s="1"/>
      <c r="B18" s="470"/>
      <c r="C18" s="470"/>
      <c r="D18" s="470"/>
      <c r="E18" s="470"/>
      <c r="F18" s="470"/>
      <c r="G18" s="470"/>
      <c r="H18" s="1"/>
      <c r="I18" s="506" t="str">
        <f ca="1">'1.5-Visibility Surface Map'!A2</f>
        <v>1.5-Visibility Surface Map</v>
      </c>
      <c r="J18" s="507" t="s">
        <v>16</v>
      </c>
      <c r="K18" s="505"/>
      <c r="L18" s="505"/>
      <c r="M18" s="505"/>
      <c r="N18" s="505"/>
      <c r="O18" s="537" t="s">
        <v>17</v>
      </c>
      <c r="P18" s="1"/>
      <c r="Q18" s="1"/>
      <c r="R18" s="1"/>
      <c r="S18" s="1"/>
      <c r="T18" s="1"/>
      <c r="U18" s="1"/>
      <c r="V18" s="1"/>
      <c r="W18" s="1"/>
      <c r="X18" s="1"/>
      <c r="Y18" s="1"/>
      <c r="Z18" s="1"/>
    </row>
    <row r="19" spans="1:26" x14ac:dyDescent="0.4">
      <c r="A19" s="1"/>
      <c r="B19" s="470"/>
      <c r="C19" s="470"/>
      <c r="D19" s="470"/>
      <c r="E19" s="470"/>
      <c r="F19" s="470"/>
      <c r="G19" s="470"/>
      <c r="H19" s="1"/>
      <c r="I19" s="506"/>
      <c r="J19" s="505"/>
      <c r="K19" s="505"/>
      <c r="L19" s="505"/>
      <c r="M19" s="505"/>
      <c r="N19" s="505"/>
      <c r="O19" s="537"/>
      <c r="P19" s="1"/>
      <c r="Q19" s="1"/>
      <c r="R19" s="1"/>
      <c r="S19" s="1"/>
      <c r="T19" s="1"/>
      <c r="U19" s="1"/>
      <c r="V19" s="1"/>
      <c r="W19" s="1"/>
      <c r="X19" s="1"/>
      <c r="Y19" s="1"/>
      <c r="Z19" s="1"/>
    </row>
    <row r="20" spans="1:26" ht="15" customHeight="1" x14ac:dyDescent="0.4">
      <c r="A20" s="1"/>
      <c r="B20" s="470"/>
      <c r="C20" s="470"/>
      <c r="D20" s="470"/>
      <c r="E20" s="470"/>
      <c r="F20" s="470"/>
      <c r="G20" s="470"/>
      <c r="H20" s="1"/>
      <c r="I20" s="506" t="str">
        <f ca="1">'2.1a-Agency Visibility'!A2</f>
        <v>2.1a-Agency Visibility</v>
      </c>
      <c r="J20" s="507" t="s">
        <v>18</v>
      </c>
      <c r="K20" s="507"/>
      <c r="L20" s="507"/>
      <c r="M20" s="507"/>
      <c r="N20" s="507"/>
      <c r="O20" s="537" t="s">
        <v>19</v>
      </c>
      <c r="P20" s="1"/>
      <c r="Q20" s="1"/>
      <c r="R20" s="1"/>
      <c r="S20" s="1"/>
      <c r="T20" s="1"/>
      <c r="U20" s="1"/>
      <c r="V20" s="1"/>
      <c r="W20" s="1"/>
      <c r="X20" s="1"/>
      <c r="Y20" s="1"/>
      <c r="Z20" s="1"/>
    </row>
    <row r="21" spans="1:26" x14ac:dyDescent="0.4">
      <c r="A21" s="1"/>
      <c r="B21" s="470"/>
      <c r="C21" s="470"/>
      <c r="D21" s="470"/>
      <c r="E21" s="470"/>
      <c r="F21" s="470"/>
      <c r="G21" s="470"/>
      <c r="H21" s="1"/>
      <c r="I21" s="506"/>
      <c r="J21" s="507"/>
      <c r="K21" s="507"/>
      <c r="L21" s="507"/>
      <c r="M21" s="507"/>
      <c r="N21" s="507"/>
      <c r="O21" s="537"/>
      <c r="P21" s="1"/>
      <c r="Q21" s="1"/>
      <c r="R21" s="1"/>
      <c r="S21" s="1"/>
      <c r="T21" s="1"/>
      <c r="U21" s="1"/>
      <c r="V21" s="1"/>
      <c r="W21" s="1"/>
      <c r="X21" s="1"/>
      <c r="Y21" s="1"/>
      <c r="Z21" s="1"/>
    </row>
    <row r="22" spans="1:26" ht="15" customHeight="1" x14ac:dyDescent="0.4">
      <c r="A22" s="1"/>
      <c r="B22" s="470"/>
      <c r="C22" s="470"/>
      <c r="D22" s="470"/>
      <c r="E22" s="470"/>
      <c r="F22" s="470"/>
      <c r="G22" s="470"/>
      <c r="H22" s="1"/>
      <c r="I22" s="506" t="str">
        <f ca="1">'2.2a-Agency Coverage Map'!A2</f>
        <v>2.2a-Agency Coverage Map</v>
      </c>
      <c r="J22" s="507" t="s">
        <v>20</v>
      </c>
      <c r="K22" s="507"/>
      <c r="L22" s="507"/>
      <c r="M22" s="507"/>
      <c r="N22" s="507"/>
      <c r="O22" s="537" t="s">
        <v>17</v>
      </c>
      <c r="P22" s="1"/>
      <c r="Q22" s="1"/>
      <c r="R22" s="470"/>
      <c r="S22" s="470"/>
      <c r="T22" s="470"/>
      <c r="U22" s="470"/>
      <c r="V22" s="470"/>
      <c r="W22" s="470"/>
      <c r="X22" s="1"/>
      <c r="Y22" s="1"/>
      <c r="Z22" s="1"/>
    </row>
    <row r="23" spans="1:26" x14ac:dyDescent="0.4">
      <c r="A23" s="1"/>
      <c r="B23" s="470"/>
      <c r="C23" s="470"/>
      <c r="D23" s="470"/>
      <c r="E23" s="470"/>
      <c r="F23" s="470"/>
      <c r="G23" s="470"/>
      <c r="H23" s="1"/>
      <c r="I23" s="506"/>
      <c r="J23" s="507"/>
      <c r="K23" s="507"/>
      <c r="L23" s="507"/>
      <c r="M23" s="507"/>
      <c r="N23" s="507"/>
      <c r="O23" s="537"/>
      <c r="P23" s="1"/>
      <c r="Q23" s="1"/>
      <c r="R23" s="470"/>
      <c r="S23" s="470"/>
      <c r="T23" s="470"/>
      <c r="U23" s="470"/>
      <c r="V23" s="470"/>
      <c r="W23" s="470"/>
      <c r="X23" s="1"/>
      <c r="Y23" s="1"/>
      <c r="Z23" s="1"/>
    </row>
    <row r="24" spans="1:26" x14ac:dyDescent="0.4">
      <c r="A24" s="1"/>
      <c r="B24" s="470"/>
      <c r="C24" s="470"/>
      <c r="D24" s="470"/>
      <c r="E24" s="470"/>
      <c r="F24" s="470"/>
      <c r="G24" s="470"/>
      <c r="H24" s="1"/>
      <c r="I24" s="506" t="str">
        <f ca="1">'2.1b-OriginalProduct Visibility'!A2</f>
        <v>2.1b-OriginalProduct Visibility</v>
      </c>
      <c r="J24" s="507" t="s">
        <v>21</v>
      </c>
      <c r="K24" s="507"/>
      <c r="L24" s="507"/>
      <c r="M24" s="507"/>
      <c r="N24" s="507"/>
      <c r="O24" s="537" t="s">
        <v>22</v>
      </c>
      <c r="P24" s="1"/>
      <c r="Q24" s="1"/>
      <c r="R24" s="470"/>
      <c r="S24" s="470"/>
      <c r="T24" s="470"/>
      <c r="U24" s="470"/>
      <c r="V24" s="470"/>
      <c r="W24" s="470"/>
      <c r="X24" s="1"/>
      <c r="Y24" s="1"/>
      <c r="Z24" s="1"/>
    </row>
    <row r="25" spans="1:26" x14ac:dyDescent="0.4">
      <c r="A25" s="1"/>
      <c r="B25" s="470"/>
      <c r="C25" s="470"/>
      <c r="D25" s="470"/>
      <c r="E25" s="470"/>
      <c r="F25" s="470"/>
      <c r="G25" s="470"/>
      <c r="H25" s="1"/>
      <c r="I25" s="506"/>
      <c r="J25" s="507"/>
      <c r="K25" s="507"/>
      <c r="L25" s="507"/>
      <c r="M25" s="507"/>
      <c r="N25" s="507"/>
      <c r="O25" s="537"/>
      <c r="P25" s="1"/>
      <c r="Q25" s="1"/>
      <c r="R25" s="470"/>
      <c r="S25" s="470"/>
      <c r="T25" s="470"/>
      <c r="U25" s="470"/>
      <c r="V25" s="470"/>
      <c r="W25" s="470"/>
      <c r="X25" s="1"/>
      <c r="Y25" s="1"/>
      <c r="Z25" s="1"/>
    </row>
    <row r="26" spans="1:26" x14ac:dyDescent="0.4">
      <c r="A26" s="1"/>
      <c r="B26" s="7"/>
      <c r="C26" s="7"/>
      <c r="D26" s="7"/>
      <c r="E26" s="7"/>
      <c r="F26" s="7"/>
      <c r="G26" s="7"/>
      <c r="H26" s="1"/>
      <c r="I26" s="506" t="str">
        <f ca="1">'2.2b-Product Coverage Map'!A2</f>
        <v>2.2b-Product Coverage Map</v>
      </c>
      <c r="J26" s="507" t="s">
        <v>23</v>
      </c>
      <c r="K26" s="505"/>
      <c r="L26" s="505"/>
      <c r="M26" s="505"/>
      <c r="N26" s="505"/>
      <c r="O26" s="537" t="s">
        <v>17</v>
      </c>
      <c r="P26" s="1"/>
      <c r="Q26" s="1"/>
      <c r="R26" s="470"/>
      <c r="S26" s="470"/>
      <c r="T26" s="470"/>
      <c r="U26" s="470"/>
      <c r="V26" s="470"/>
      <c r="W26" s="470"/>
      <c r="X26" s="1"/>
      <c r="Y26" s="1"/>
      <c r="Z26" s="1"/>
    </row>
    <row r="27" spans="1:26" x14ac:dyDescent="0.4">
      <c r="A27" s="1"/>
      <c r="B27" s="7"/>
      <c r="C27" s="7"/>
      <c r="D27" s="7"/>
      <c r="E27" s="7"/>
      <c r="F27" s="7"/>
      <c r="G27" s="7"/>
      <c r="H27" s="1"/>
      <c r="I27" s="506"/>
      <c r="J27" s="505"/>
      <c r="K27" s="505"/>
      <c r="L27" s="505"/>
      <c r="M27" s="505"/>
      <c r="N27" s="505"/>
      <c r="O27" s="537"/>
      <c r="P27" s="1"/>
      <c r="Q27" s="1"/>
      <c r="R27" s="470"/>
      <c r="S27" s="470"/>
      <c r="T27" s="470"/>
      <c r="U27" s="470"/>
      <c r="V27" s="470"/>
      <c r="W27" s="470"/>
      <c r="X27" s="1"/>
      <c r="Y27" s="1"/>
      <c r="Z27" s="1"/>
    </row>
    <row r="28" spans="1:26" x14ac:dyDescent="0.4">
      <c r="A28" s="1"/>
      <c r="B28" s="7"/>
      <c r="C28" s="7"/>
      <c r="D28" s="7"/>
      <c r="E28" s="7"/>
      <c r="F28" s="7"/>
      <c r="G28" s="7"/>
      <c r="H28" s="1"/>
      <c r="I28" s="506" t="str">
        <f ca="1">'2.1-CISA Visibility Requirement'!C1</f>
        <v>2.1-CISA Visibility Requirement</v>
      </c>
      <c r="J28" s="507" t="s">
        <v>24</v>
      </c>
      <c r="K28" s="507"/>
      <c r="L28" s="507"/>
      <c r="M28" s="507"/>
      <c r="N28" s="507"/>
      <c r="O28" s="537" t="s">
        <v>10</v>
      </c>
      <c r="P28" s="1"/>
      <c r="Q28" s="1"/>
      <c r="R28" s="470"/>
      <c r="S28" s="470"/>
      <c r="T28" s="470"/>
      <c r="U28" s="470"/>
      <c r="V28" s="470"/>
      <c r="W28" s="470"/>
      <c r="X28" s="1"/>
      <c r="Y28" s="1"/>
      <c r="Z28" s="1"/>
    </row>
    <row r="29" spans="1:26" x14ac:dyDescent="0.4">
      <c r="A29" s="1"/>
      <c r="B29" s="7"/>
      <c r="C29" s="7"/>
      <c r="D29" s="7"/>
      <c r="E29" s="7"/>
      <c r="F29" s="7"/>
      <c r="G29" s="7"/>
      <c r="H29" s="1"/>
      <c r="I29" s="506"/>
      <c r="J29" s="507"/>
      <c r="K29" s="507"/>
      <c r="L29" s="507"/>
      <c r="M29" s="507"/>
      <c r="N29" s="507"/>
      <c r="O29" s="537"/>
      <c r="P29" s="1"/>
      <c r="Q29" s="1"/>
      <c r="R29" s="470"/>
      <c r="S29" s="470"/>
      <c r="T29" s="470"/>
      <c r="U29" s="470"/>
      <c r="V29" s="470"/>
      <c r="W29" s="470"/>
      <c r="X29" s="1"/>
      <c r="Y29" s="1"/>
      <c r="Z29" s="1"/>
    </row>
    <row r="30" spans="1:26" x14ac:dyDescent="0.4">
      <c r="A30" s="1"/>
      <c r="B30" s="7"/>
      <c r="C30" s="7"/>
      <c r="D30" s="7"/>
      <c r="E30" s="7"/>
      <c r="F30" s="7"/>
      <c r="G30" s="7"/>
      <c r="H30" s="1"/>
      <c r="I30" s="506"/>
      <c r="J30" s="507"/>
      <c r="K30" s="507"/>
      <c r="L30" s="507"/>
      <c r="M30" s="507"/>
      <c r="N30" s="507"/>
      <c r="O30" s="537"/>
      <c r="P30" s="1"/>
      <c r="Q30" s="1"/>
      <c r="R30" s="470"/>
      <c r="S30" s="470"/>
      <c r="T30" s="470"/>
      <c r="U30" s="470"/>
      <c r="V30" s="470"/>
      <c r="W30" s="470"/>
      <c r="X30" s="1"/>
      <c r="Y30" s="1"/>
      <c r="Z30" s="1"/>
    </row>
    <row r="31" spans="1:26" x14ac:dyDescent="0.4">
      <c r="A31" s="1"/>
      <c r="B31" s="7"/>
      <c r="C31" s="7"/>
      <c r="D31" s="7"/>
      <c r="E31" s="7"/>
      <c r="F31" s="7"/>
      <c r="G31" s="7"/>
      <c r="H31" s="1"/>
      <c r="I31" s="506" t="str">
        <f ca="1">'Visibility Pattern Example'!A2</f>
        <v>Visibility Pattern Example</v>
      </c>
      <c r="J31" s="507" t="s">
        <v>25</v>
      </c>
      <c r="K31" s="507"/>
      <c r="L31" s="507"/>
      <c r="M31" s="507"/>
      <c r="N31" s="507"/>
      <c r="O31" s="537" t="s">
        <v>17</v>
      </c>
      <c r="P31" s="1"/>
      <c r="Q31" s="1"/>
      <c r="R31" s="470"/>
      <c r="S31" s="470"/>
      <c r="T31" s="470"/>
      <c r="U31" s="470"/>
      <c r="V31" s="470"/>
      <c r="W31" s="470"/>
      <c r="X31" s="1"/>
      <c r="Y31" s="1"/>
      <c r="Z31" s="1"/>
    </row>
    <row r="32" spans="1:26" x14ac:dyDescent="0.4">
      <c r="A32" s="1"/>
      <c r="B32" s="7"/>
      <c r="C32" s="7"/>
      <c r="D32" s="7"/>
      <c r="E32" s="7"/>
      <c r="F32" s="7"/>
      <c r="G32" s="7"/>
      <c r="H32" s="1"/>
      <c r="I32" s="506"/>
      <c r="J32" s="507"/>
      <c r="K32" s="507"/>
      <c r="L32" s="507"/>
      <c r="M32" s="507"/>
      <c r="N32" s="507"/>
      <c r="O32" s="537"/>
      <c r="P32" s="1"/>
      <c r="Q32" s="1"/>
      <c r="R32" s="470"/>
      <c r="S32" s="470"/>
      <c r="T32" s="470"/>
      <c r="U32" s="470"/>
      <c r="V32" s="470"/>
      <c r="W32" s="470"/>
      <c r="X32" s="1"/>
      <c r="Y32" s="1"/>
      <c r="Z32" s="1"/>
    </row>
    <row r="33" spans="1:26" x14ac:dyDescent="0.4">
      <c r="A33" s="1"/>
      <c r="B33" s="7"/>
      <c r="C33" s="7"/>
      <c r="D33" s="7"/>
      <c r="E33" s="7"/>
      <c r="F33" s="7"/>
      <c r="G33" s="7"/>
      <c r="H33" s="1"/>
      <c r="I33" s="506" t="str">
        <f ca="1">Data!A1</f>
        <v>Data</v>
      </c>
      <c r="J33" s="507" t="s">
        <v>26</v>
      </c>
      <c r="K33" s="507"/>
      <c r="L33" s="507"/>
      <c r="M33" s="507"/>
      <c r="N33" s="507"/>
      <c r="O33" s="537" t="s">
        <v>17</v>
      </c>
      <c r="P33" s="1"/>
      <c r="Q33" s="1"/>
      <c r="R33" s="470"/>
      <c r="S33" s="470"/>
      <c r="T33" s="470"/>
      <c r="U33" s="470"/>
      <c r="V33" s="470"/>
      <c r="W33" s="470"/>
      <c r="X33" s="1"/>
      <c r="Y33" s="1"/>
      <c r="Z33" s="1"/>
    </row>
    <row r="34" spans="1:26" ht="15.5" thickBot="1" x14ac:dyDescent="0.45">
      <c r="A34" s="1"/>
      <c r="B34" s="7"/>
      <c r="C34" s="7"/>
      <c r="D34" s="7"/>
      <c r="E34" s="7"/>
      <c r="F34" s="7"/>
      <c r="G34" s="7"/>
      <c r="H34" s="1"/>
      <c r="I34" s="545"/>
      <c r="J34" s="546"/>
      <c r="K34" s="546"/>
      <c r="L34" s="546"/>
      <c r="M34" s="546"/>
      <c r="N34" s="546"/>
      <c r="O34" s="547"/>
      <c r="P34" s="1"/>
      <c r="Q34" s="1"/>
      <c r="R34" s="470"/>
      <c r="S34" s="470"/>
      <c r="T34" s="470"/>
      <c r="U34" s="470"/>
      <c r="V34" s="470"/>
      <c r="W34" s="470"/>
      <c r="X34" s="1"/>
      <c r="Y34" s="1"/>
      <c r="Z34" s="1"/>
    </row>
    <row r="35" spans="1:26" x14ac:dyDescent="0.4">
      <c r="A35" s="1"/>
      <c r="B35" s="8"/>
      <c r="C35" s="8"/>
      <c r="D35" s="8"/>
      <c r="E35" s="8"/>
      <c r="F35" s="8"/>
      <c r="G35" s="8"/>
      <c r="H35" s="1"/>
      <c r="I35" s="1"/>
      <c r="J35" s="1"/>
      <c r="K35" s="1"/>
      <c r="L35" s="1"/>
      <c r="M35" s="1"/>
      <c r="N35" s="1"/>
      <c r="O35" s="1"/>
      <c r="P35" s="1"/>
      <c r="Q35" s="1"/>
      <c r="R35" s="470"/>
      <c r="S35" s="470"/>
      <c r="T35" s="470"/>
      <c r="U35" s="470"/>
      <c r="V35" s="470"/>
      <c r="W35" s="470"/>
      <c r="X35" s="1"/>
      <c r="Y35" s="1"/>
      <c r="Z35" s="1"/>
    </row>
    <row r="36" spans="1:26" ht="19" x14ac:dyDescent="0.5">
      <c r="A36" s="512" t="s">
        <v>27</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row>
    <row r="37" spans="1:26" ht="15.5" thickBo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5" thickBot="1" x14ac:dyDescent="0.45">
      <c r="A38" s="1"/>
      <c r="B38" s="509" t="s">
        <v>28</v>
      </c>
      <c r="C38" s="510"/>
      <c r="D38" s="510"/>
      <c r="E38" s="510"/>
      <c r="F38" s="510"/>
      <c r="G38" s="511"/>
      <c r="H38" s="1"/>
      <c r="I38" s="509" t="s">
        <v>29</v>
      </c>
      <c r="J38" s="510"/>
      <c r="K38" s="510"/>
      <c r="L38" s="510"/>
      <c r="M38" s="511"/>
      <c r="N38" s="1"/>
      <c r="O38" s="1"/>
      <c r="P38" s="1"/>
      <c r="Q38" s="1"/>
      <c r="R38" s="1"/>
      <c r="S38" s="1"/>
      <c r="T38" s="1"/>
      <c r="U38" s="1"/>
      <c r="V38" s="1"/>
      <c r="W38" s="1"/>
      <c r="X38" s="1"/>
      <c r="Y38" s="1"/>
      <c r="Z38" s="1"/>
    </row>
    <row r="39" spans="1:26" ht="15" customHeight="1" x14ac:dyDescent="0.4">
      <c r="A39" s="1"/>
      <c r="B39" s="528" t="s">
        <v>30</v>
      </c>
      <c r="C39" s="529"/>
      <c r="D39" s="529"/>
      <c r="E39" s="529"/>
      <c r="F39" s="529"/>
      <c r="G39" s="530"/>
      <c r="H39" s="1"/>
      <c r="I39" s="528" t="s">
        <v>31</v>
      </c>
      <c r="J39" s="529"/>
      <c r="K39" s="529"/>
      <c r="L39" s="529"/>
      <c r="M39" s="530"/>
      <c r="N39" s="1"/>
      <c r="O39" s="1"/>
      <c r="P39" s="1"/>
      <c r="Q39" s="1"/>
      <c r="R39" s="1"/>
      <c r="S39" s="1"/>
      <c r="T39" s="1"/>
      <c r="U39" s="1"/>
      <c r="V39" s="1"/>
      <c r="W39" s="1"/>
      <c r="X39" s="1"/>
      <c r="Y39" s="1"/>
      <c r="Z39" s="1"/>
    </row>
    <row r="40" spans="1:26" ht="15.5" thickBot="1" x14ac:dyDescent="0.45">
      <c r="A40" s="1"/>
      <c r="B40" s="531"/>
      <c r="C40" s="532"/>
      <c r="D40" s="532"/>
      <c r="E40" s="532"/>
      <c r="F40" s="532"/>
      <c r="G40" s="533"/>
      <c r="H40" s="1"/>
      <c r="I40" s="534"/>
      <c r="J40" s="535"/>
      <c r="K40" s="535"/>
      <c r="L40" s="535"/>
      <c r="M40" s="536"/>
      <c r="N40" s="1"/>
      <c r="O40" s="1"/>
      <c r="P40" s="1"/>
      <c r="Q40" s="1"/>
      <c r="R40" s="1"/>
      <c r="S40" s="1"/>
      <c r="T40" s="1"/>
      <c r="U40" s="1"/>
      <c r="V40" s="1"/>
      <c r="W40" s="1"/>
      <c r="X40" s="1"/>
      <c r="Y40" s="1"/>
      <c r="Z40" s="1"/>
    </row>
    <row r="41" spans="1:26" ht="15" customHeight="1" x14ac:dyDescent="0.4">
      <c r="A41" s="1"/>
      <c r="B41" s="531"/>
      <c r="C41" s="532"/>
      <c r="D41" s="532"/>
      <c r="E41" s="532"/>
      <c r="F41" s="532"/>
      <c r="G41" s="533"/>
      <c r="H41" s="1"/>
      <c r="I41" s="1"/>
      <c r="J41" s="1"/>
      <c r="K41" s="1"/>
      <c r="L41" s="1"/>
      <c r="M41" s="1"/>
      <c r="N41" s="1"/>
      <c r="O41" s="1"/>
      <c r="P41" s="1"/>
      <c r="Q41" s="1"/>
      <c r="R41" s="1"/>
      <c r="S41" s="1"/>
      <c r="T41" s="1"/>
      <c r="U41" s="1"/>
      <c r="V41" s="1"/>
      <c r="W41" s="1"/>
      <c r="X41" s="1"/>
      <c r="Y41" s="1"/>
      <c r="Z41" s="1"/>
    </row>
    <row r="42" spans="1:26" ht="15.5" thickBot="1" x14ac:dyDescent="0.45">
      <c r="A42" s="1"/>
      <c r="B42" s="256"/>
      <c r="C42" s="257"/>
      <c r="D42" s="257"/>
      <c r="E42" s="257"/>
      <c r="F42" s="257"/>
      <c r="G42" s="258"/>
      <c r="H42" s="1"/>
      <c r="I42" s="1"/>
      <c r="J42" s="1"/>
      <c r="K42" s="1"/>
      <c r="L42" s="1"/>
      <c r="M42" s="1"/>
      <c r="N42" s="1"/>
      <c r="O42" s="1"/>
      <c r="P42" s="1"/>
      <c r="Q42" s="1"/>
      <c r="R42" s="1"/>
      <c r="S42" s="1"/>
      <c r="T42" s="1"/>
      <c r="U42" s="1"/>
      <c r="V42" s="1"/>
      <c r="W42" s="1"/>
      <c r="X42" s="1"/>
      <c r="Y42" s="1"/>
      <c r="Z42" s="1"/>
    </row>
    <row r="43" spans="1:26" ht="15.5"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5" hidden="1" thickBot="1" x14ac:dyDescent="0.45">
      <c r="A44" s="1"/>
      <c r="B44" s="525" t="s">
        <v>32</v>
      </c>
      <c r="C44" s="526"/>
      <c r="D44" s="526"/>
      <c r="E44" s="526"/>
      <c r="F44" s="526"/>
      <c r="G44" s="527"/>
      <c r="H44" s="1"/>
      <c r="I44" s="1"/>
      <c r="J44" s="1"/>
      <c r="K44" s="1"/>
      <c r="L44" s="1"/>
      <c r="M44" s="1"/>
      <c r="N44" s="1"/>
      <c r="O44" s="1"/>
      <c r="P44" s="1"/>
      <c r="Q44" s="1"/>
      <c r="R44" s="1"/>
      <c r="S44" s="1"/>
      <c r="T44" s="1"/>
      <c r="U44" s="1"/>
      <c r="V44" s="1"/>
      <c r="W44" s="1"/>
      <c r="X44" s="1"/>
      <c r="Y44" s="1"/>
      <c r="Z44" s="1"/>
    </row>
    <row r="45" spans="1:26" ht="15.5" thickBot="1" x14ac:dyDescent="0.45">
      <c r="A45" s="1"/>
      <c r="B45" s="16" t="s">
        <v>33</v>
      </c>
      <c r="C45" s="523" t="s">
        <v>7</v>
      </c>
      <c r="D45" s="523"/>
      <c r="E45" s="523"/>
      <c r="F45" s="523"/>
      <c r="G45" s="524"/>
      <c r="H45" s="1"/>
      <c r="I45" s="1"/>
      <c r="J45" s="1"/>
      <c r="K45" s="1"/>
      <c r="L45" s="1"/>
      <c r="M45" s="1"/>
      <c r="N45" s="1"/>
      <c r="O45" s="1"/>
      <c r="P45" s="1"/>
      <c r="Q45" s="1"/>
      <c r="R45" s="1"/>
      <c r="S45" s="1"/>
      <c r="T45" s="1"/>
      <c r="U45" s="1"/>
      <c r="V45" s="1"/>
      <c r="W45" s="1"/>
      <c r="X45" s="1"/>
      <c r="Y45" s="1"/>
      <c r="Z45" s="1"/>
    </row>
    <row r="46" spans="1:26" ht="15" customHeight="1" x14ac:dyDescent="0.4">
      <c r="A46" s="1"/>
      <c r="B46" s="538" t="s">
        <v>34</v>
      </c>
      <c r="C46" s="540" t="s">
        <v>35</v>
      </c>
      <c r="D46" s="532"/>
      <c r="E46" s="532"/>
      <c r="F46" s="532"/>
      <c r="G46" s="533"/>
      <c r="H46" s="1"/>
      <c r="I46" s="1"/>
      <c r="J46" s="1"/>
      <c r="K46" s="1"/>
      <c r="L46" s="1"/>
      <c r="M46" s="1"/>
      <c r="N46" s="1"/>
      <c r="O46" s="1"/>
      <c r="P46" s="1"/>
      <c r="Q46" s="1"/>
      <c r="R46" s="1"/>
      <c r="S46" s="1"/>
      <c r="T46" s="1"/>
      <c r="U46" s="1"/>
      <c r="V46" s="1"/>
      <c r="W46" s="1"/>
      <c r="X46" s="1"/>
      <c r="Y46" s="1"/>
      <c r="Z46" s="1"/>
    </row>
    <row r="47" spans="1:26" ht="15" customHeight="1" x14ac:dyDescent="0.4">
      <c r="A47" s="1"/>
      <c r="B47" s="539"/>
      <c r="C47" s="541"/>
      <c r="D47" s="542"/>
      <c r="E47" s="542"/>
      <c r="F47" s="542"/>
      <c r="G47" s="543"/>
      <c r="H47" s="1"/>
      <c r="I47" s="1"/>
      <c r="J47" s="1"/>
      <c r="K47" s="1"/>
      <c r="L47" s="1"/>
      <c r="M47" s="1"/>
      <c r="N47" s="1"/>
      <c r="O47" s="1"/>
      <c r="P47" s="1"/>
      <c r="Q47" s="1"/>
      <c r="R47" s="1"/>
      <c r="S47" s="1"/>
      <c r="T47" s="1"/>
      <c r="U47" s="1"/>
      <c r="V47" s="1"/>
      <c r="W47" s="1"/>
      <c r="X47" s="1"/>
      <c r="Y47" s="1"/>
      <c r="Z47" s="1"/>
    </row>
    <row r="48" spans="1:26" ht="16.5" customHeight="1" x14ac:dyDescent="0.4">
      <c r="A48" s="1"/>
      <c r="B48" s="521" t="s">
        <v>36</v>
      </c>
      <c r="C48" s="517" t="s">
        <v>37</v>
      </c>
      <c r="D48" s="517"/>
      <c r="E48" s="517"/>
      <c r="F48" s="517"/>
      <c r="G48" s="518"/>
      <c r="H48" s="1"/>
      <c r="I48" s="1"/>
      <c r="J48" s="1"/>
      <c r="K48" s="1"/>
      <c r="L48" s="1"/>
      <c r="M48" s="1"/>
      <c r="N48" s="1"/>
      <c r="O48" s="1"/>
      <c r="P48" s="1"/>
      <c r="Q48" s="1"/>
      <c r="R48" s="1"/>
      <c r="S48" s="1"/>
      <c r="T48" s="1"/>
      <c r="U48" s="1"/>
      <c r="V48" s="1"/>
      <c r="W48" s="1"/>
      <c r="X48" s="1"/>
      <c r="Y48" s="1"/>
      <c r="Z48" s="1"/>
    </row>
    <row r="49" spans="1:26" ht="15" customHeight="1" thickBot="1" x14ac:dyDescent="0.45">
      <c r="A49" s="1"/>
      <c r="B49" s="522"/>
      <c r="C49" s="519"/>
      <c r="D49" s="519"/>
      <c r="E49" s="519"/>
      <c r="F49" s="519"/>
      <c r="G49" s="520"/>
      <c r="H49" s="1"/>
      <c r="I49" s="1"/>
      <c r="J49" s="1"/>
      <c r="K49" s="1"/>
      <c r="L49" s="1"/>
      <c r="M49" s="1"/>
      <c r="N49" s="1"/>
      <c r="O49" s="1"/>
      <c r="P49" s="1"/>
      <c r="Q49" s="1"/>
      <c r="R49" s="1"/>
      <c r="S49" s="1"/>
      <c r="T49" s="1"/>
      <c r="U49" s="1"/>
      <c r="V49" s="1"/>
      <c r="W49" s="1"/>
      <c r="X49" s="1"/>
      <c r="Y49" s="1"/>
      <c r="Z49" s="1"/>
    </row>
    <row r="50" spans="1:26" ht="15" customHeight="1" x14ac:dyDescent="0.4">
      <c r="A50" s="1"/>
      <c r="B50" s="1"/>
      <c r="C50" s="9"/>
      <c r="D50" s="1"/>
      <c r="E50" s="1"/>
      <c r="F50" s="1"/>
      <c r="G50" s="1"/>
      <c r="H50" s="1"/>
      <c r="I50" s="1"/>
      <c r="J50" s="1"/>
      <c r="K50" s="1"/>
      <c r="L50" s="1"/>
      <c r="M50" s="1"/>
      <c r="N50" s="1"/>
      <c r="O50" s="1"/>
      <c r="P50" s="1"/>
      <c r="Q50" s="1"/>
      <c r="R50" s="1"/>
      <c r="S50" s="1"/>
      <c r="T50" s="1"/>
      <c r="U50" s="1"/>
      <c r="V50" s="1"/>
      <c r="W50" s="1"/>
      <c r="X50" s="1"/>
      <c r="Y50" s="1"/>
      <c r="Z50" s="1"/>
    </row>
    <row r="51" spans="1:26" ht="15" customHeight="1" x14ac:dyDescent="0.4">
      <c r="A51" s="1"/>
      <c r="B51" s="1"/>
      <c r="C51" s="9"/>
      <c r="D51" s="1"/>
      <c r="E51" s="1"/>
      <c r="F51" s="1"/>
      <c r="G51" s="1"/>
      <c r="H51" s="1"/>
      <c r="I51" s="1"/>
      <c r="J51" s="1"/>
      <c r="K51" s="1"/>
      <c r="L51" s="1"/>
      <c r="M51" s="1"/>
      <c r="N51" s="1"/>
      <c r="O51" s="1"/>
      <c r="P51" s="1"/>
      <c r="Q51" s="1"/>
      <c r="R51" s="1"/>
      <c r="S51" s="1"/>
      <c r="T51" s="1"/>
      <c r="U51" s="1"/>
      <c r="V51" s="1"/>
      <c r="W51" s="1"/>
      <c r="X51" s="1"/>
      <c r="Y51" s="1"/>
      <c r="Z51" s="1"/>
    </row>
    <row r="52" spans="1:26" ht="15" customHeight="1" x14ac:dyDescent="0.4">
      <c r="A52" s="1"/>
      <c r="B52" s="1"/>
      <c r="C52" s="9"/>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4"/>
    <row r="68" spans="1:26" x14ac:dyDescent="0.4"/>
    <row r="69" spans="1:26" x14ac:dyDescent="0.4"/>
    <row r="70" spans="1:26" x14ac:dyDescent="0.4"/>
    <row r="71" spans="1:26" x14ac:dyDescent="0.4"/>
    <row r="72" spans="1:26" x14ac:dyDescent="0.4"/>
    <row r="73" spans="1:26" x14ac:dyDescent="0.4"/>
    <row r="74" spans="1:26" x14ac:dyDescent="0.4"/>
    <row r="75" spans="1:26" x14ac:dyDescent="0.4"/>
    <row r="76" spans="1:26" x14ac:dyDescent="0.4"/>
    <row r="77" spans="1:26" x14ac:dyDescent="0.4"/>
    <row r="78" spans="1:26" x14ac:dyDescent="0.4"/>
    <row r="79" spans="1:26" x14ac:dyDescent="0.4"/>
    <row r="80" spans="1:26" x14ac:dyDescent="0.4"/>
    <row r="81" x14ac:dyDescent="0.4"/>
  </sheetData>
  <mergeCells count="56">
    <mergeCell ref="I33:I34"/>
    <mergeCell ref="J33:N34"/>
    <mergeCell ref="O33:O34"/>
    <mergeCell ref="O22:O23"/>
    <mergeCell ref="O26:O27"/>
    <mergeCell ref="O20:O21"/>
    <mergeCell ref="I31:I32"/>
    <mergeCell ref="J31:N32"/>
    <mergeCell ref="O31:O32"/>
    <mergeCell ref="O15:O17"/>
    <mergeCell ref="O18:O19"/>
    <mergeCell ref="I20:I21"/>
    <mergeCell ref="J20:N21"/>
    <mergeCell ref="I24:I25"/>
    <mergeCell ref="J24:N25"/>
    <mergeCell ref="O24:O25"/>
    <mergeCell ref="I28:I30"/>
    <mergeCell ref="J28:N30"/>
    <mergeCell ref="O28:O30"/>
    <mergeCell ref="I26:I27"/>
    <mergeCell ref="J26:N27"/>
    <mergeCell ref="O9:O10"/>
    <mergeCell ref="O11:O12"/>
    <mergeCell ref="O13:O14"/>
    <mergeCell ref="B46:B47"/>
    <mergeCell ref="C46:G47"/>
    <mergeCell ref="B6:G10"/>
    <mergeCell ref="I9:I10"/>
    <mergeCell ref="J9:N10"/>
    <mergeCell ref="I7:I8"/>
    <mergeCell ref="J7:N8"/>
    <mergeCell ref="O7:O8"/>
    <mergeCell ref="I11:I12"/>
    <mergeCell ref="J11:N12"/>
    <mergeCell ref="I13:I14"/>
    <mergeCell ref="I22:I23"/>
    <mergeCell ref="J22:N23"/>
    <mergeCell ref="C48:G49"/>
    <mergeCell ref="B48:B49"/>
    <mergeCell ref="C45:G45"/>
    <mergeCell ref="A36:Z36"/>
    <mergeCell ref="B38:G38"/>
    <mergeCell ref="B44:G44"/>
    <mergeCell ref="B39:G41"/>
    <mergeCell ref="I39:M40"/>
    <mergeCell ref="I38:M38"/>
    <mergeCell ref="A1:Z1"/>
    <mergeCell ref="B5:G5"/>
    <mergeCell ref="A3:Z3"/>
    <mergeCell ref="J6:N6"/>
    <mergeCell ref="I5:O5"/>
    <mergeCell ref="J13:N14"/>
    <mergeCell ref="I15:I17"/>
    <mergeCell ref="J15:N17"/>
    <mergeCell ref="I18:I19"/>
    <mergeCell ref="J18:N19"/>
  </mergeCells>
  <pageMargins left="0.7" right="0.7" top="0.75" bottom="0.75" header="0.3" footer="0.3"/>
  <pageSetup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A288"/>
  <sheetViews>
    <sheetView zoomScaleNormal="100" zoomScaleSheetLayoutView="80" workbookViewId="0">
      <selection activeCell="D19" sqref="D19:D26"/>
    </sheetView>
  </sheetViews>
  <sheetFormatPr defaultColWidth="0" defaultRowHeight="15" x14ac:dyDescent="0.4"/>
  <cols>
    <col min="1" max="1" width="16.84375" style="17" customWidth="1"/>
    <col min="2" max="2" width="33.07421875" style="17" customWidth="1"/>
    <col min="3" max="3" width="14.3046875" style="17" bestFit="1" customWidth="1"/>
    <col min="4" max="4" width="28.3046875" style="17" customWidth="1"/>
    <col min="5" max="5" width="28.84375" style="1" customWidth="1"/>
    <col min="6" max="6" width="34.3046875" style="1" customWidth="1"/>
    <col min="7" max="12" width="9.07421875" style="1" customWidth="1"/>
    <col min="13" max="27" width="0" style="1" hidden="1" customWidth="1"/>
    <col min="28" max="16384" width="9.07421875" style="1" hidden="1"/>
  </cols>
  <sheetData>
    <row r="1" spans="1:4" ht="20.5" customHeight="1" thickBot="1" x14ac:dyDescent="0.55000000000000004">
      <c r="A1" s="223" t="s">
        <v>38</v>
      </c>
      <c r="B1" s="224"/>
      <c r="C1" s="225" t="str" cm="1">
        <f t="array" aca="1" ref="C1" ca="1">MID(CELL("filename",A1),FIND("]",CELL("filename",A1))+1,255)</f>
        <v>1.2-Visibility Data</v>
      </c>
      <c r="D1" s="226"/>
    </row>
    <row r="2" spans="1:4" ht="23.25" customHeight="1" thickBot="1" x14ac:dyDescent="0.45">
      <c r="A2" s="227" t="s">
        <v>39</v>
      </c>
      <c r="B2" s="228" t="s">
        <v>40</v>
      </c>
      <c r="C2" s="229" t="s">
        <v>41</v>
      </c>
      <c r="D2" s="230" t="s">
        <v>42</v>
      </c>
    </row>
    <row r="3" spans="1:4" x14ac:dyDescent="0.4">
      <c r="A3" s="548" t="s">
        <v>43</v>
      </c>
      <c r="B3" s="565" t="s">
        <v>44</v>
      </c>
      <c r="C3" s="87" t="s">
        <v>45</v>
      </c>
      <c r="D3" s="558" t="s">
        <v>46</v>
      </c>
    </row>
    <row r="4" spans="1:4" x14ac:dyDescent="0.4">
      <c r="A4" s="549"/>
      <c r="B4" s="557"/>
      <c r="C4" s="19" t="s">
        <v>47</v>
      </c>
      <c r="D4" s="559"/>
    </row>
    <row r="5" spans="1:4" x14ac:dyDescent="0.4">
      <c r="A5" s="549"/>
      <c r="B5" s="557"/>
      <c r="C5" s="19" t="s">
        <v>48</v>
      </c>
      <c r="D5" s="559"/>
    </row>
    <row r="6" spans="1:4" x14ac:dyDescent="0.4">
      <c r="A6" s="549"/>
      <c r="B6" s="557"/>
      <c r="C6" s="19" t="s">
        <v>49</v>
      </c>
      <c r="D6" s="559"/>
    </row>
    <row r="7" spans="1:4" x14ac:dyDescent="0.4">
      <c r="A7" s="549"/>
      <c r="B7" s="557"/>
      <c r="C7" s="19" t="s">
        <v>50</v>
      </c>
      <c r="D7" s="559"/>
    </row>
    <row r="8" spans="1:4" x14ac:dyDescent="0.4">
      <c r="A8" s="549"/>
      <c r="B8" s="557"/>
      <c r="C8" s="19" t="s">
        <v>51</v>
      </c>
      <c r="D8" s="559"/>
    </row>
    <row r="9" spans="1:4" x14ac:dyDescent="0.4">
      <c r="A9" s="549"/>
      <c r="B9" s="557"/>
      <c r="C9" s="68" t="s">
        <v>52</v>
      </c>
      <c r="D9" s="559"/>
    </row>
    <row r="10" spans="1:4" x14ac:dyDescent="0.4">
      <c r="A10" s="549"/>
      <c r="B10" s="557"/>
      <c r="C10" s="19" t="s">
        <v>53</v>
      </c>
      <c r="D10" s="560"/>
    </row>
    <row r="11" spans="1:4" ht="15.75" customHeight="1" x14ac:dyDescent="0.4">
      <c r="A11" s="549"/>
      <c r="B11" s="572" t="s">
        <v>54</v>
      </c>
      <c r="C11" s="19" t="s">
        <v>45</v>
      </c>
      <c r="D11" s="575" t="s">
        <v>55</v>
      </c>
    </row>
    <row r="12" spans="1:4" x14ac:dyDescent="0.4">
      <c r="A12" s="549"/>
      <c r="B12" s="573"/>
      <c r="C12" s="19" t="s">
        <v>47</v>
      </c>
      <c r="D12" s="576"/>
    </row>
    <row r="13" spans="1:4" x14ac:dyDescent="0.4">
      <c r="A13" s="549"/>
      <c r="B13" s="573"/>
      <c r="C13" s="19" t="s">
        <v>48</v>
      </c>
      <c r="D13" s="576"/>
    </row>
    <row r="14" spans="1:4" x14ac:dyDescent="0.4">
      <c r="A14" s="549"/>
      <c r="B14" s="573"/>
      <c r="C14" s="19" t="s">
        <v>49</v>
      </c>
      <c r="D14" s="576"/>
    </row>
    <row r="15" spans="1:4" x14ac:dyDescent="0.4">
      <c r="A15" s="549"/>
      <c r="B15" s="573"/>
      <c r="C15" s="19" t="s">
        <v>50</v>
      </c>
      <c r="D15" s="576"/>
    </row>
    <row r="16" spans="1:4" x14ac:dyDescent="0.4">
      <c r="A16" s="549"/>
      <c r="B16" s="573"/>
      <c r="C16" s="19" t="s">
        <v>51</v>
      </c>
      <c r="D16" s="576"/>
    </row>
    <row r="17" spans="1:4" x14ac:dyDescent="0.4">
      <c r="A17" s="549"/>
      <c r="B17" s="573"/>
      <c r="C17" s="68" t="s">
        <v>52</v>
      </c>
      <c r="D17" s="576"/>
    </row>
    <row r="18" spans="1:4" x14ac:dyDescent="0.4">
      <c r="A18" s="549"/>
      <c r="B18" s="574"/>
      <c r="C18" s="19" t="s">
        <v>53</v>
      </c>
      <c r="D18" s="577"/>
    </row>
    <row r="19" spans="1:4" x14ac:dyDescent="0.4">
      <c r="A19" s="549"/>
      <c r="B19" s="556" t="s">
        <v>56</v>
      </c>
      <c r="C19" s="19" t="s">
        <v>45</v>
      </c>
      <c r="D19" s="561" t="s">
        <v>57</v>
      </c>
    </row>
    <row r="20" spans="1:4" x14ac:dyDescent="0.4">
      <c r="A20" s="549"/>
      <c r="B20" s="557"/>
      <c r="C20" s="19" t="s">
        <v>47</v>
      </c>
      <c r="D20" s="562"/>
    </row>
    <row r="21" spans="1:4" x14ac:dyDescent="0.4">
      <c r="A21" s="549"/>
      <c r="B21" s="557"/>
      <c r="C21" s="19" t="s">
        <v>48</v>
      </c>
      <c r="D21" s="562"/>
    </row>
    <row r="22" spans="1:4" x14ac:dyDescent="0.4">
      <c r="A22" s="549"/>
      <c r="B22" s="557"/>
      <c r="C22" s="19" t="s">
        <v>49</v>
      </c>
      <c r="D22" s="562"/>
    </row>
    <row r="23" spans="1:4" x14ac:dyDescent="0.4">
      <c r="A23" s="549"/>
      <c r="B23" s="557"/>
      <c r="C23" s="19" t="s">
        <v>50</v>
      </c>
      <c r="D23" s="562"/>
    </row>
    <row r="24" spans="1:4" x14ac:dyDescent="0.4">
      <c r="A24" s="549"/>
      <c r="B24" s="557"/>
      <c r="C24" s="68" t="s">
        <v>51</v>
      </c>
      <c r="D24" s="562"/>
    </row>
    <row r="25" spans="1:4" x14ac:dyDescent="0.4">
      <c r="A25" s="549"/>
      <c r="B25" s="557"/>
      <c r="C25" s="19" t="s">
        <v>52</v>
      </c>
      <c r="D25" s="562"/>
    </row>
    <row r="26" spans="1:4" ht="13.75" customHeight="1" x14ac:dyDescent="0.4">
      <c r="A26" s="549"/>
      <c r="B26" s="557"/>
      <c r="C26" s="19" t="s">
        <v>53</v>
      </c>
      <c r="D26" s="563"/>
    </row>
    <row r="27" spans="1:4" ht="15.75" customHeight="1" x14ac:dyDescent="0.4">
      <c r="A27" s="549"/>
      <c r="B27" s="569" t="s">
        <v>58</v>
      </c>
      <c r="C27" s="19" t="s">
        <v>45</v>
      </c>
      <c r="D27" s="566" t="s">
        <v>59</v>
      </c>
    </row>
    <row r="28" spans="1:4" x14ac:dyDescent="0.4">
      <c r="A28" s="549"/>
      <c r="B28" s="570"/>
      <c r="C28" s="19" t="s">
        <v>47</v>
      </c>
      <c r="D28" s="567"/>
    </row>
    <row r="29" spans="1:4" x14ac:dyDescent="0.4">
      <c r="A29" s="549"/>
      <c r="B29" s="570"/>
      <c r="C29" s="19" t="s">
        <v>48</v>
      </c>
      <c r="D29" s="567"/>
    </row>
    <row r="30" spans="1:4" x14ac:dyDescent="0.4">
      <c r="A30" s="549"/>
      <c r="B30" s="570"/>
      <c r="C30" s="19" t="s">
        <v>49</v>
      </c>
      <c r="D30" s="567"/>
    </row>
    <row r="31" spans="1:4" x14ac:dyDescent="0.4">
      <c r="A31" s="549"/>
      <c r="B31" s="570"/>
      <c r="C31" s="19" t="s">
        <v>50</v>
      </c>
      <c r="D31" s="567"/>
    </row>
    <row r="32" spans="1:4" x14ac:dyDescent="0.4">
      <c r="A32" s="549"/>
      <c r="B32" s="570"/>
      <c r="C32" s="19" t="s">
        <v>51</v>
      </c>
      <c r="D32" s="567"/>
    </row>
    <row r="33" spans="1:4" x14ac:dyDescent="0.4">
      <c r="A33" s="549"/>
      <c r="B33" s="570"/>
      <c r="C33" s="56" t="s">
        <v>52</v>
      </c>
      <c r="D33" s="567"/>
    </row>
    <row r="34" spans="1:4" x14ac:dyDescent="0.4">
      <c r="A34" s="549"/>
      <c r="B34" s="571"/>
      <c r="C34" s="56" t="s">
        <v>53</v>
      </c>
      <c r="D34" s="568"/>
    </row>
    <row r="35" spans="1:4" ht="45" x14ac:dyDescent="0.4">
      <c r="A35" s="549"/>
      <c r="B35" s="475" t="s">
        <v>60</v>
      </c>
      <c r="C35" s="56" t="s">
        <v>61</v>
      </c>
      <c r="D35" s="37" t="s">
        <v>62</v>
      </c>
    </row>
    <row r="36" spans="1:4" ht="45" x14ac:dyDescent="0.4">
      <c r="A36" s="549"/>
      <c r="B36" s="471" t="s">
        <v>63</v>
      </c>
      <c r="C36" s="19" t="s">
        <v>61</v>
      </c>
      <c r="D36" s="37" t="s">
        <v>64</v>
      </c>
    </row>
    <row r="37" spans="1:4" x14ac:dyDescent="0.4">
      <c r="A37" s="549"/>
      <c r="B37" s="471" t="s">
        <v>65</v>
      </c>
      <c r="C37" s="471" t="s">
        <v>61</v>
      </c>
      <c r="D37" s="37" t="s">
        <v>66</v>
      </c>
    </row>
    <row r="38" spans="1:4" ht="30" x14ac:dyDescent="0.4">
      <c r="A38" s="549"/>
      <c r="B38" s="471" t="s">
        <v>67</v>
      </c>
      <c r="C38" s="471" t="s">
        <v>61</v>
      </c>
      <c r="D38" s="37" t="s">
        <v>68</v>
      </c>
    </row>
    <row r="39" spans="1:4" ht="30" x14ac:dyDescent="0.4">
      <c r="A39" s="549"/>
      <c r="B39" s="471" t="s">
        <v>69</v>
      </c>
      <c r="C39" s="471" t="s">
        <v>61</v>
      </c>
      <c r="D39" s="37" t="s">
        <v>70</v>
      </c>
    </row>
    <row r="40" spans="1:4" ht="30" x14ac:dyDescent="0.4">
      <c r="A40" s="549"/>
      <c r="B40" s="471" t="s">
        <v>71</v>
      </c>
      <c r="C40" s="471" t="s">
        <v>61</v>
      </c>
      <c r="D40" s="37" t="s">
        <v>72</v>
      </c>
    </row>
    <row r="41" spans="1:4" ht="45" x14ac:dyDescent="0.4">
      <c r="A41" s="549"/>
      <c r="B41" s="471" t="s">
        <v>73</v>
      </c>
      <c r="C41" s="471" t="s">
        <v>61</v>
      </c>
      <c r="D41" s="100" t="s">
        <v>74</v>
      </c>
    </row>
    <row r="42" spans="1:4" ht="30" x14ac:dyDescent="0.4">
      <c r="A42" s="549"/>
      <c r="B42" s="471" t="s">
        <v>75</v>
      </c>
      <c r="C42" s="471" t="s">
        <v>61</v>
      </c>
      <c r="D42" s="37" t="s">
        <v>76</v>
      </c>
    </row>
    <row r="43" spans="1:4" ht="75" x14ac:dyDescent="0.4">
      <c r="A43" s="549"/>
      <c r="B43" s="475" t="s">
        <v>77</v>
      </c>
      <c r="C43" s="56" t="s">
        <v>61</v>
      </c>
      <c r="D43" s="37" t="s">
        <v>78</v>
      </c>
    </row>
    <row r="44" spans="1:4" s="64" customFormat="1" ht="45" x14ac:dyDescent="0.4">
      <c r="A44" s="549"/>
      <c r="B44" s="471" t="s">
        <v>79</v>
      </c>
      <c r="C44" s="19" t="s">
        <v>61</v>
      </c>
      <c r="D44" s="37" t="s">
        <v>80</v>
      </c>
    </row>
    <row r="45" spans="1:4" ht="45" x14ac:dyDescent="0.4">
      <c r="A45" s="549"/>
      <c r="B45" s="471" t="s">
        <v>81</v>
      </c>
      <c r="C45" s="67" t="s">
        <v>61</v>
      </c>
      <c r="D45" s="37" t="s">
        <v>82</v>
      </c>
    </row>
    <row r="46" spans="1:4" s="64" customFormat="1" ht="45" x14ac:dyDescent="0.4">
      <c r="A46" s="549"/>
      <c r="B46" s="67" t="s">
        <v>83</v>
      </c>
      <c r="C46" s="19" t="s">
        <v>61</v>
      </c>
      <c r="D46" s="100" t="s">
        <v>84</v>
      </c>
    </row>
    <row r="47" spans="1:4" ht="45" x14ac:dyDescent="0.4">
      <c r="A47" s="549"/>
      <c r="B47" s="471" t="s">
        <v>85</v>
      </c>
      <c r="C47" s="68" t="s">
        <v>61</v>
      </c>
      <c r="D47" s="100" t="s">
        <v>86</v>
      </c>
    </row>
    <row r="48" spans="1:4" s="64" customFormat="1" ht="45" x14ac:dyDescent="0.4">
      <c r="A48" s="549"/>
      <c r="B48" s="67" t="s">
        <v>87</v>
      </c>
      <c r="C48" s="68" t="s">
        <v>61</v>
      </c>
      <c r="D48" s="100" t="s">
        <v>88</v>
      </c>
    </row>
    <row r="49" spans="1:4" s="64" customFormat="1" ht="45" x14ac:dyDescent="0.4">
      <c r="A49" s="549"/>
      <c r="B49" s="471" t="s">
        <v>89</v>
      </c>
      <c r="C49" s="68" t="s">
        <v>61</v>
      </c>
      <c r="D49" s="37" t="s">
        <v>90</v>
      </c>
    </row>
    <row r="50" spans="1:4" ht="30" x14ac:dyDescent="0.4">
      <c r="A50" s="549"/>
      <c r="B50" s="67" t="s">
        <v>91</v>
      </c>
      <c r="C50" s="471" t="s">
        <v>61</v>
      </c>
      <c r="D50" s="37" t="s">
        <v>92</v>
      </c>
    </row>
    <row r="51" spans="1:4" ht="60" x14ac:dyDescent="0.4">
      <c r="A51" s="549"/>
      <c r="B51" s="99" t="s">
        <v>93</v>
      </c>
      <c r="C51" s="474" t="s">
        <v>61</v>
      </c>
      <c r="D51" s="476" t="s">
        <v>94</v>
      </c>
    </row>
    <row r="52" spans="1:4" ht="30.5" thickBot="1" x14ac:dyDescent="0.45">
      <c r="A52" s="564"/>
      <c r="B52" s="18" t="s">
        <v>95</v>
      </c>
      <c r="C52" s="18" t="s">
        <v>61</v>
      </c>
      <c r="D52" s="38" t="s">
        <v>96</v>
      </c>
    </row>
    <row r="53" spans="1:4" ht="45" x14ac:dyDescent="0.4">
      <c r="A53" s="548" t="s">
        <v>97</v>
      </c>
      <c r="B53" s="473" t="s">
        <v>60</v>
      </c>
      <c r="C53" s="87" t="s">
        <v>61</v>
      </c>
      <c r="D53" s="39" t="s">
        <v>98</v>
      </c>
    </row>
    <row r="54" spans="1:4" ht="45" x14ac:dyDescent="0.4">
      <c r="A54" s="549"/>
      <c r="B54" s="471" t="s">
        <v>63</v>
      </c>
      <c r="C54" s="19" t="s">
        <v>61</v>
      </c>
      <c r="D54" s="37" t="s">
        <v>99</v>
      </c>
    </row>
    <row r="55" spans="1:4" x14ac:dyDescent="0.4">
      <c r="A55" s="549"/>
      <c r="B55" s="471" t="s">
        <v>65</v>
      </c>
      <c r="C55" s="471" t="s">
        <v>61</v>
      </c>
      <c r="D55" s="37" t="s">
        <v>66</v>
      </c>
    </row>
    <row r="56" spans="1:4" ht="30" x14ac:dyDescent="0.4">
      <c r="A56" s="549"/>
      <c r="B56" s="471" t="s">
        <v>67</v>
      </c>
      <c r="C56" s="471" t="s">
        <v>61</v>
      </c>
      <c r="D56" s="37" t="s">
        <v>68</v>
      </c>
    </row>
    <row r="57" spans="1:4" ht="45" x14ac:dyDescent="0.4">
      <c r="A57" s="550"/>
      <c r="B57" s="471" t="s">
        <v>69</v>
      </c>
      <c r="C57" s="471" t="s">
        <v>61</v>
      </c>
      <c r="D57" s="37" t="s">
        <v>100</v>
      </c>
    </row>
    <row r="58" spans="1:4" ht="30" x14ac:dyDescent="0.4">
      <c r="A58" s="550"/>
      <c r="B58" s="471" t="s">
        <v>71</v>
      </c>
      <c r="C58" s="471" t="s">
        <v>61</v>
      </c>
      <c r="D58" s="37" t="s">
        <v>101</v>
      </c>
    </row>
    <row r="59" spans="1:4" ht="30" x14ac:dyDescent="0.4">
      <c r="A59" s="550"/>
      <c r="B59" s="471" t="s">
        <v>73</v>
      </c>
      <c r="C59" s="471" t="s">
        <v>61</v>
      </c>
      <c r="D59" s="37" t="s">
        <v>102</v>
      </c>
    </row>
    <row r="60" spans="1:4" ht="30" x14ac:dyDescent="0.4">
      <c r="A60" s="550"/>
      <c r="B60" s="471" t="s">
        <v>75</v>
      </c>
      <c r="C60" s="471" t="s">
        <v>61</v>
      </c>
      <c r="D60" s="37" t="s">
        <v>76</v>
      </c>
    </row>
    <row r="61" spans="1:4" ht="45" x14ac:dyDescent="0.4">
      <c r="A61" s="550"/>
      <c r="B61" s="471" t="s">
        <v>103</v>
      </c>
      <c r="C61" s="471" t="s">
        <v>61</v>
      </c>
      <c r="D61" s="37" t="s">
        <v>104</v>
      </c>
    </row>
    <row r="62" spans="1:4" ht="45" x14ac:dyDescent="0.4">
      <c r="A62" s="550"/>
      <c r="B62" s="101" t="s">
        <v>105</v>
      </c>
      <c r="C62" s="471" t="s">
        <v>61</v>
      </c>
      <c r="D62" s="37" t="s">
        <v>106</v>
      </c>
    </row>
    <row r="63" spans="1:4" ht="60" x14ac:dyDescent="0.4">
      <c r="A63" s="550"/>
      <c r="B63" s="471" t="s">
        <v>107</v>
      </c>
      <c r="C63" s="471" t="s">
        <v>61</v>
      </c>
      <c r="D63" s="37" t="s">
        <v>108</v>
      </c>
    </row>
    <row r="64" spans="1:4" ht="60" x14ac:dyDescent="0.4">
      <c r="A64" s="550"/>
      <c r="B64" s="471" t="s">
        <v>109</v>
      </c>
      <c r="C64" s="471" t="s">
        <v>61</v>
      </c>
      <c r="D64" s="37" t="s">
        <v>110</v>
      </c>
    </row>
    <row r="65" spans="1:4" ht="30" x14ac:dyDescent="0.4">
      <c r="A65" s="550"/>
      <c r="B65" s="19" t="s">
        <v>111</v>
      </c>
      <c r="C65" s="471" t="s">
        <v>61</v>
      </c>
      <c r="D65" s="37" t="s">
        <v>112</v>
      </c>
    </row>
    <row r="66" spans="1:4" ht="30" x14ac:dyDescent="0.4">
      <c r="A66" s="550"/>
      <c r="B66" s="471" t="s">
        <v>113</v>
      </c>
      <c r="C66" s="471" t="s">
        <v>61</v>
      </c>
      <c r="D66" s="37" t="s">
        <v>114</v>
      </c>
    </row>
    <row r="67" spans="1:4" s="64" customFormat="1" ht="30" x14ac:dyDescent="0.4">
      <c r="A67" s="550"/>
      <c r="B67" s="471" t="s">
        <v>115</v>
      </c>
      <c r="C67" s="471" t="s">
        <v>61</v>
      </c>
      <c r="D67" s="37" t="s">
        <v>116</v>
      </c>
    </row>
    <row r="68" spans="1:4" ht="30" x14ac:dyDescent="0.4">
      <c r="A68" s="550"/>
      <c r="B68" s="471" t="s">
        <v>81</v>
      </c>
      <c r="C68" s="471" t="s">
        <v>61</v>
      </c>
      <c r="D68" s="37" t="s">
        <v>117</v>
      </c>
    </row>
    <row r="69" spans="1:4" ht="45" x14ac:dyDescent="0.4">
      <c r="A69" s="550"/>
      <c r="B69" s="67" t="s">
        <v>83</v>
      </c>
      <c r="C69" s="19" t="s">
        <v>61</v>
      </c>
      <c r="D69" s="100" t="s">
        <v>118</v>
      </c>
    </row>
    <row r="70" spans="1:4" ht="45" x14ac:dyDescent="0.4">
      <c r="A70" s="550"/>
      <c r="B70" s="471" t="s">
        <v>119</v>
      </c>
      <c r="C70" s="471" t="s">
        <v>61</v>
      </c>
      <c r="D70" s="37" t="s">
        <v>120</v>
      </c>
    </row>
    <row r="71" spans="1:4" s="64" customFormat="1" ht="60" x14ac:dyDescent="0.4">
      <c r="A71" s="550"/>
      <c r="B71" s="69" t="s">
        <v>121</v>
      </c>
      <c r="C71" s="471" t="s">
        <v>61</v>
      </c>
      <c r="D71" s="37" t="s">
        <v>122</v>
      </c>
    </row>
    <row r="72" spans="1:4" ht="45" x14ac:dyDescent="0.4">
      <c r="A72" s="550"/>
      <c r="B72" s="471" t="s">
        <v>85</v>
      </c>
      <c r="C72" s="19" t="s">
        <v>61</v>
      </c>
      <c r="D72" s="37" t="s">
        <v>123</v>
      </c>
    </row>
    <row r="73" spans="1:4" ht="45" x14ac:dyDescent="0.4">
      <c r="A73" s="550"/>
      <c r="B73" s="67" t="s">
        <v>87</v>
      </c>
      <c r="C73" s="68" t="s">
        <v>61</v>
      </c>
      <c r="D73" s="100" t="s">
        <v>124</v>
      </c>
    </row>
    <row r="74" spans="1:4" ht="30" x14ac:dyDescent="0.4">
      <c r="A74" s="550"/>
      <c r="B74" s="69" t="s">
        <v>125</v>
      </c>
      <c r="C74" s="471" t="s">
        <v>61</v>
      </c>
      <c r="D74" s="37" t="s">
        <v>126</v>
      </c>
    </row>
    <row r="75" spans="1:4" ht="45" x14ac:dyDescent="0.4">
      <c r="A75" s="550"/>
      <c r="B75" s="471" t="s">
        <v>91</v>
      </c>
      <c r="C75" s="471" t="s">
        <v>61</v>
      </c>
      <c r="D75" s="37" t="s">
        <v>127</v>
      </c>
    </row>
    <row r="76" spans="1:4" ht="60" x14ac:dyDescent="0.4">
      <c r="A76" s="550"/>
      <c r="B76" s="474" t="s">
        <v>93</v>
      </c>
      <c r="C76" s="474" t="s">
        <v>61</v>
      </c>
      <c r="D76" s="476" t="s">
        <v>128</v>
      </c>
    </row>
    <row r="77" spans="1:4" ht="30.5" thickBot="1" x14ac:dyDescent="0.45">
      <c r="A77" s="551"/>
      <c r="B77" s="18" t="s">
        <v>95</v>
      </c>
      <c r="C77" s="18" t="s">
        <v>61</v>
      </c>
      <c r="D77" s="38" t="s">
        <v>96</v>
      </c>
    </row>
    <row r="78" spans="1:4" ht="45" x14ac:dyDescent="0.4">
      <c r="A78" s="552" t="s">
        <v>129</v>
      </c>
      <c r="B78" s="473" t="s">
        <v>60</v>
      </c>
      <c r="C78" s="87" t="s">
        <v>61</v>
      </c>
      <c r="D78" s="39" t="s">
        <v>62</v>
      </c>
    </row>
    <row r="79" spans="1:4" ht="45" x14ac:dyDescent="0.4">
      <c r="A79" s="553"/>
      <c r="B79" s="471" t="s">
        <v>63</v>
      </c>
      <c r="C79" s="19" t="s">
        <v>61</v>
      </c>
      <c r="D79" s="37" t="s">
        <v>130</v>
      </c>
    </row>
    <row r="80" spans="1:4" x14ac:dyDescent="0.4">
      <c r="A80" s="553"/>
      <c r="B80" s="471" t="s">
        <v>65</v>
      </c>
      <c r="C80" s="19" t="s">
        <v>61</v>
      </c>
      <c r="D80" s="37" t="s">
        <v>66</v>
      </c>
    </row>
    <row r="81" spans="1:6" ht="30" x14ac:dyDescent="0.4">
      <c r="A81" s="553"/>
      <c r="B81" s="471" t="s">
        <v>67</v>
      </c>
      <c r="C81" s="19" t="s">
        <v>61</v>
      </c>
      <c r="D81" s="37" t="s">
        <v>68</v>
      </c>
    </row>
    <row r="82" spans="1:6" ht="45" x14ac:dyDescent="0.4">
      <c r="A82" s="553"/>
      <c r="B82" s="471" t="s">
        <v>69</v>
      </c>
      <c r="C82" s="19" t="s">
        <v>61</v>
      </c>
      <c r="D82" s="37" t="s">
        <v>131</v>
      </c>
      <c r="E82" s="17"/>
    </row>
    <row r="83" spans="1:6" ht="30" x14ac:dyDescent="0.4">
      <c r="A83" s="553"/>
      <c r="B83" s="471" t="s">
        <v>71</v>
      </c>
      <c r="C83" s="19" t="s">
        <v>61</v>
      </c>
      <c r="D83" s="37" t="s">
        <v>132</v>
      </c>
      <c r="F83" s="17"/>
    </row>
    <row r="84" spans="1:6" ht="30" x14ac:dyDescent="0.4">
      <c r="A84" s="553"/>
      <c r="B84" s="471" t="s">
        <v>133</v>
      </c>
      <c r="C84" s="19" t="s">
        <v>61</v>
      </c>
      <c r="D84" s="37" t="s">
        <v>134</v>
      </c>
      <c r="F84" s="17"/>
    </row>
    <row r="85" spans="1:6" ht="60" x14ac:dyDescent="0.4">
      <c r="A85" s="553"/>
      <c r="B85" s="471" t="s">
        <v>135</v>
      </c>
      <c r="C85" s="19" t="s">
        <v>61</v>
      </c>
      <c r="D85" s="37" t="s">
        <v>136</v>
      </c>
      <c r="F85" s="17"/>
    </row>
    <row r="86" spans="1:6" ht="45" x14ac:dyDescent="0.4">
      <c r="A86" s="553"/>
      <c r="B86" s="471" t="s">
        <v>137</v>
      </c>
      <c r="C86" s="19" t="s">
        <v>61</v>
      </c>
      <c r="D86" s="37" t="s">
        <v>138</v>
      </c>
      <c r="F86" s="17"/>
    </row>
    <row r="87" spans="1:6" ht="45" x14ac:dyDescent="0.4">
      <c r="A87" s="553"/>
      <c r="B87" s="471" t="s">
        <v>139</v>
      </c>
      <c r="C87" s="19" t="s">
        <v>61</v>
      </c>
      <c r="D87" s="37" t="s">
        <v>140</v>
      </c>
    </row>
    <row r="88" spans="1:6" ht="45" x14ac:dyDescent="0.4">
      <c r="A88" s="553"/>
      <c r="B88" s="471" t="s">
        <v>141</v>
      </c>
      <c r="C88" s="19" t="s">
        <v>61</v>
      </c>
      <c r="D88" s="37" t="s">
        <v>142</v>
      </c>
      <c r="F88" s="17"/>
    </row>
    <row r="89" spans="1:6" s="64" customFormat="1" ht="45" x14ac:dyDescent="0.4">
      <c r="A89" s="553"/>
      <c r="B89" s="471" t="s">
        <v>143</v>
      </c>
      <c r="C89" s="19" t="s">
        <v>61</v>
      </c>
      <c r="D89" s="37" t="s">
        <v>144</v>
      </c>
    </row>
    <row r="90" spans="1:6" ht="60" x14ac:dyDescent="0.4">
      <c r="A90" s="553"/>
      <c r="B90" s="471" t="s">
        <v>85</v>
      </c>
      <c r="C90" s="19" t="s">
        <v>61</v>
      </c>
      <c r="D90" s="37" t="s">
        <v>145</v>
      </c>
      <c r="E90" s="17"/>
      <c r="F90" s="17"/>
    </row>
    <row r="91" spans="1:6" ht="75" x14ac:dyDescent="0.4">
      <c r="A91" s="553"/>
      <c r="B91" s="67" t="s">
        <v>87</v>
      </c>
      <c r="C91" s="68" t="s">
        <v>61</v>
      </c>
      <c r="D91" s="100" t="s">
        <v>146</v>
      </c>
      <c r="E91" s="17"/>
    </row>
    <row r="92" spans="1:6" s="64" customFormat="1" ht="75" x14ac:dyDescent="0.4">
      <c r="A92" s="553"/>
      <c r="B92" s="471" t="s">
        <v>109</v>
      </c>
      <c r="C92" s="19" t="s">
        <v>61</v>
      </c>
      <c r="D92" s="37" t="s">
        <v>147</v>
      </c>
    </row>
    <row r="93" spans="1:6" ht="45" x14ac:dyDescent="0.4">
      <c r="A93" s="553"/>
      <c r="B93" s="471" t="s">
        <v>81</v>
      </c>
      <c r="C93" s="19" t="s">
        <v>61</v>
      </c>
      <c r="D93" s="37" t="s">
        <v>148</v>
      </c>
    </row>
    <row r="94" spans="1:6" ht="45" x14ac:dyDescent="0.4">
      <c r="A94" s="553"/>
      <c r="B94" s="67" t="s">
        <v>83</v>
      </c>
      <c r="C94" s="19" t="s">
        <v>61</v>
      </c>
      <c r="D94" s="100" t="s">
        <v>118</v>
      </c>
    </row>
    <row r="95" spans="1:6" ht="90" x14ac:dyDescent="0.4">
      <c r="A95" s="553"/>
      <c r="B95" s="471" t="s">
        <v>121</v>
      </c>
      <c r="C95" s="19" t="s">
        <v>61</v>
      </c>
      <c r="D95" s="37" t="s">
        <v>149</v>
      </c>
    </row>
    <row r="96" spans="1:6" ht="60" x14ac:dyDescent="0.4">
      <c r="A96" s="553"/>
      <c r="B96" s="471" t="s">
        <v>150</v>
      </c>
      <c r="C96" s="19" t="s">
        <v>61</v>
      </c>
      <c r="D96" s="37" t="s">
        <v>151</v>
      </c>
    </row>
    <row r="97" spans="1:6" ht="75" x14ac:dyDescent="0.4">
      <c r="A97" s="553"/>
      <c r="B97" s="471" t="s">
        <v>152</v>
      </c>
      <c r="C97" s="471" t="s">
        <v>61</v>
      </c>
      <c r="D97" s="37" t="s">
        <v>153</v>
      </c>
    </row>
    <row r="98" spans="1:6" ht="60" x14ac:dyDescent="0.4">
      <c r="A98" s="554"/>
      <c r="B98" s="474" t="s">
        <v>154</v>
      </c>
      <c r="C98" s="55" t="s">
        <v>61</v>
      </c>
      <c r="D98" s="37" t="s">
        <v>155</v>
      </c>
      <c r="F98" s="17"/>
    </row>
    <row r="99" spans="1:6" ht="60" x14ac:dyDescent="0.4">
      <c r="A99" s="554"/>
      <c r="B99" s="474" t="s">
        <v>93</v>
      </c>
      <c r="C99" s="55" t="s">
        <v>61</v>
      </c>
      <c r="D99" s="476" t="s">
        <v>128</v>
      </c>
    </row>
    <row r="100" spans="1:6" ht="30.5" thickBot="1" x14ac:dyDescent="0.45">
      <c r="A100" s="555"/>
      <c r="B100" s="18" t="s">
        <v>95</v>
      </c>
      <c r="C100" s="20" t="s">
        <v>61</v>
      </c>
      <c r="D100" s="38" t="s">
        <v>96</v>
      </c>
    </row>
    <row r="101" spans="1:6" x14ac:dyDescent="0.4">
      <c r="A101" s="1"/>
      <c r="B101" s="1"/>
      <c r="C101" s="1"/>
      <c r="D101" s="1"/>
    </row>
    <row r="102" spans="1:6" x14ac:dyDescent="0.4">
      <c r="A102" s="1"/>
      <c r="B102" s="1"/>
      <c r="C102" s="1"/>
      <c r="D102" s="1"/>
    </row>
    <row r="103" spans="1:6" x14ac:dyDescent="0.4">
      <c r="A103" s="1"/>
      <c r="B103" s="1"/>
      <c r="C103" s="1"/>
      <c r="D103" s="1"/>
    </row>
    <row r="104" spans="1:6" x14ac:dyDescent="0.4">
      <c r="A104" s="1"/>
      <c r="B104" s="1"/>
      <c r="C104" s="1"/>
      <c r="D104" s="1"/>
    </row>
    <row r="105" spans="1:6" x14ac:dyDescent="0.4">
      <c r="A105" s="1"/>
      <c r="B105" s="1"/>
      <c r="C105" s="1"/>
      <c r="D105" s="1"/>
    </row>
    <row r="106" spans="1:6" x14ac:dyDescent="0.4">
      <c r="A106" s="1"/>
      <c r="B106" s="1"/>
      <c r="C106" s="1"/>
      <c r="D106" s="1"/>
    </row>
    <row r="107" spans="1:6" x14ac:dyDescent="0.4">
      <c r="A107" s="1"/>
      <c r="B107" s="1"/>
      <c r="C107" s="1"/>
      <c r="D107" s="1"/>
    </row>
    <row r="108" spans="1:6" x14ac:dyDescent="0.4">
      <c r="A108" s="1"/>
      <c r="B108" s="1"/>
      <c r="C108" s="1"/>
      <c r="D108" s="1"/>
    </row>
    <row r="120" s="1" customFormat="1" x14ac:dyDescent="0.4"/>
    <row r="121" s="1" customFormat="1" x14ac:dyDescent="0.4"/>
    <row r="122" s="1" customFormat="1" x14ac:dyDescent="0.4"/>
    <row r="123" s="1" customFormat="1" x14ac:dyDescent="0.4"/>
    <row r="124" s="1" customFormat="1" x14ac:dyDescent="0.4"/>
    <row r="125" s="1" customFormat="1" x14ac:dyDescent="0.4"/>
    <row r="126" s="1" customFormat="1" x14ac:dyDescent="0.4"/>
    <row r="127" s="1" customFormat="1" x14ac:dyDescent="0.4"/>
    <row r="128" s="1" customFormat="1" x14ac:dyDescent="0.4"/>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row r="136" s="1" customFormat="1" x14ac:dyDescent="0.4"/>
    <row r="137" s="1" customFormat="1" x14ac:dyDescent="0.4"/>
    <row r="138" s="1" customFormat="1" x14ac:dyDescent="0.4"/>
    <row r="139" s="1" customFormat="1" x14ac:dyDescent="0.4"/>
    <row r="140" s="1" customFormat="1" x14ac:dyDescent="0.4"/>
    <row r="141" s="1" customFormat="1" x14ac:dyDescent="0.4"/>
    <row r="142" s="1" customFormat="1" x14ac:dyDescent="0.4"/>
    <row r="143" s="1" customFormat="1" x14ac:dyDescent="0.4"/>
    <row r="144" s="1" customFormat="1" x14ac:dyDescent="0.4"/>
    <row r="145" s="1" customFormat="1" x14ac:dyDescent="0.4"/>
    <row r="146" s="1" customFormat="1" x14ac:dyDescent="0.4"/>
    <row r="147" s="1" customFormat="1" x14ac:dyDescent="0.4"/>
    <row r="148" s="1" customFormat="1" x14ac:dyDescent="0.4"/>
    <row r="149" s="1" customFormat="1" x14ac:dyDescent="0.4"/>
    <row r="150" s="1" customFormat="1" x14ac:dyDescent="0.4"/>
    <row r="151" s="1" customFormat="1" x14ac:dyDescent="0.4"/>
    <row r="152" s="1" customFormat="1" x14ac:dyDescent="0.4"/>
    <row r="153" s="1" customFormat="1" x14ac:dyDescent="0.4"/>
    <row r="154" s="1" customFormat="1" x14ac:dyDescent="0.4"/>
    <row r="155" s="1" customFormat="1" x14ac:dyDescent="0.4"/>
    <row r="156" s="1" customFormat="1" x14ac:dyDescent="0.4"/>
    <row r="157" s="1" customFormat="1" x14ac:dyDescent="0.4"/>
    <row r="158" s="1" customFormat="1" x14ac:dyDescent="0.4"/>
    <row r="159" s="1" customFormat="1" x14ac:dyDescent="0.4"/>
    <row r="160" s="1" customFormat="1" x14ac:dyDescent="0.4"/>
    <row r="161" s="1" customFormat="1" x14ac:dyDescent="0.4"/>
    <row r="162" s="1" customFormat="1" x14ac:dyDescent="0.4"/>
    <row r="163" s="1" customFormat="1" x14ac:dyDescent="0.4"/>
    <row r="164" s="1" customFormat="1" x14ac:dyDescent="0.4"/>
    <row r="165" s="1" customFormat="1" x14ac:dyDescent="0.4"/>
    <row r="166" s="1" customFormat="1" x14ac:dyDescent="0.4"/>
    <row r="167" s="1" customFormat="1" x14ac:dyDescent="0.4"/>
    <row r="168" s="1" customFormat="1" x14ac:dyDescent="0.4"/>
    <row r="169" s="1" customFormat="1" x14ac:dyDescent="0.4"/>
    <row r="170" s="1" customFormat="1" x14ac:dyDescent="0.4"/>
    <row r="171" s="1" customFormat="1" x14ac:dyDescent="0.4"/>
    <row r="172" s="1" customFormat="1" x14ac:dyDescent="0.4"/>
    <row r="173" s="1" customFormat="1" x14ac:dyDescent="0.4"/>
    <row r="174" s="1" customFormat="1" x14ac:dyDescent="0.4"/>
    <row r="175" s="1" customFormat="1" x14ac:dyDescent="0.4"/>
    <row r="176" s="1" customFormat="1" x14ac:dyDescent="0.4"/>
    <row r="177" s="1" customFormat="1" x14ac:dyDescent="0.4"/>
    <row r="178" s="1" customFormat="1" x14ac:dyDescent="0.4"/>
    <row r="179" s="1" customFormat="1" x14ac:dyDescent="0.4"/>
    <row r="180" s="1" customFormat="1" x14ac:dyDescent="0.4"/>
    <row r="181" s="1" customFormat="1" x14ac:dyDescent="0.4"/>
    <row r="182" s="1" customFormat="1" x14ac:dyDescent="0.4"/>
    <row r="183" s="1" customFormat="1" x14ac:dyDescent="0.4"/>
    <row r="184" s="1" customFormat="1" x14ac:dyDescent="0.4"/>
    <row r="185" s="1" customFormat="1" x14ac:dyDescent="0.4"/>
    <row r="186" s="1" customFormat="1" x14ac:dyDescent="0.4"/>
    <row r="187" s="1" customFormat="1" x14ac:dyDescent="0.4"/>
    <row r="188" s="1" customFormat="1" x14ac:dyDescent="0.4"/>
    <row r="189" s="1" customFormat="1" x14ac:dyDescent="0.4"/>
    <row r="190" s="1" customFormat="1" x14ac:dyDescent="0.4"/>
    <row r="191" s="1" customFormat="1" x14ac:dyDescent="0.4"/>
    <row r="192" s="1" customFormat="1" x14ac:dyDescent="0.4"/>
    <row r="193" s="1" customFormat="1" x14ac:dyDescent="0.4"/>
    <row r="194" s="1" customFormat="1" x14ac:dyDescent="0.4"/>
    <row r="195" s="1" customFormat="1" x14ac:dyDescent="0.4"/>
    <row r="196" s="1" customFormat="1" x14ac:dyDescent="0.4"/>
    <row r="197" s="1" customFormat="1" x14ac:dyDescent="0.4"/>
    <row r="198" s="1" customFormat="1" x14ac:dyDescent="0.4"/>
    <row r="199" s="1" customFormat="1" x14ac:dyDescent="0.4"/>
    <row r="200" s="1" customFormat="1" x14ac:dyDescent="0.4"/>
    <row r="201" s="1" customFormat="1" x14ac:dyDescent="0.4"/>
    <row r="202" s="1" customFormat="1" x14ac:dyDescent="0.4"/>
    <row r="203" s="1" customFormat="1" x14ac:dyDescent="0.4"/>
    <row r="204" s="1" customFormat="1" x14ac:dyDescent="0.4"/>
    <row r="205" s="1" customFormat="1" x14ac:dyDescent="0.4"/>
    <row r="206" s="1" customFormat="1" x14ac:dyDescent="0.4"/>
    <row r="207" s="1" customFormat="1" x14ac:dyDescent="0.4"/>
    <row r="208" s="1" customFormat="1" x14ac:dyDescent="0.4"/>
    <row r="209" s="1" customFormat="1" x14ac:dyDescent="0.4"/>
    <row r="210" s="1" customFormat="1" x14ac:dyDescent="0.4"/>
    <row r="211" s="1" customFormat="1" x14ac:dyDescent="0.4"/>
    <row r="212" s="1" customFormat="1" x14ac:dyDescent="0.4"/>
    <row r="213" s="1" customFormat="1" x14ac:dyDescent="0.4"/>
    <row r="214" s="1" customFormat="1" x14ac:dyDescent="0.4"/>
    <row r="215" s="1" customFormat="1" x14ac:dyDescent="0.4"/>
    <row r="216" s="1" customFormat="1" x14ac:dyDescent="0.4"/>
    <row r="217" s="1" customFormat="1" x14ac:dyDescent="0.4"/>
    <row r="218" s="1" customFormat="1" x14ac:dyDescent="0.4"/>
    <row r="219" s="1" customFormat="1" x14ac:dyDescent="0.4"/>
    <row r="220" s="1" customFormat="1" x14ac:dyDescent="0.4"/>
    <row r="221" s="1" customFormat="1" x14ac:dyDescent="0.4"/>
    <row r="222" s="1" customFormat="1" x14ac:dyDescent="0.4"/>
    <row r="223" s="1" customFormat="1" x14ac:dyDescent="0.4"/>
    <row r="224" s="1" customFormat="1" x14ac:dyDescent="0.4"/>
    <row r="225" s="1" customFormat="1" x14ac:dyDescent="0.4"/>
    <row r="226" s="1" customFormat="1" x14ac:dyDescent="0.4"/>
    <row r="227" s="1" customFormat="1" x14ac:dyDescent="0.4"/>
    <row r="228" s="1" customFormat="1" x14ac:dyDescent="0.4"/>
    <row r="229" s="1" customFormat="1" x14ac:dyDescent="0.4"/>
    <row r="230" s="1" customFormat="1" x14ac:dyDescent="0.4"/>
    <row r="231" s="1" customFormat="1" x14ac:dyDescent="0.4"/>
    <row r="232" s="1" customFormat="1" x14ac:dyDescent="0.4"/>
    <row r="233" s="1" customFormat="1" x14ac:dyDescent="0.4"/>
    <row r="234" s="1" customFormat="1" x14ac:dyDescent="0.4"/>
    <row r="235" s="1" customFormat="1" x14ac:dyDescent="0.4"/>
    <row r="236" s="1" customFormat="1" x14ac:dyDescent="0.4"/>
    <row r="237" s="1" customFormat="1" x14ac:dyDescent="0.4"/>
    <row r="238" s="1" customFormat="1" x14ac:dyDescent="0.4"/>
    <row r="239" s="1" customFormat="1" x14ac:dyDescent="0.4"/>
    <row r="240" s="1" customFormat="1" x14ac:dyDescent="0.4"/>
    <row r="241" s="1" customFormat="1" x14ac:dyDescent="0.4"/>
    <row r="242" s="1" customFormat="1" x14ac:dyDescent="0.4"/>
    <row r="243" s="1" customFormat="1" x14ac:dyDescent="0.4"/>
    <row r="244" s="1" customFormat="1" x14ac:dyDescent="0.4"/>
    <row r="245" s="1" customFormat="1" x14ac:dyDescent="0.4"/>
    <row r="246" s="1" customFormat="1" x14ac:dyDescent="0.4"/>
    <row r="247" s="1" customFormat="1" x14ac:dyDescent="0.4"/>
    <row r="248" s="1" customFormat="1" x14ac:dyDescent="0.4"/>
    <row r="249" s="1" customFormat="1" x14ac:dyDescent="0.4"/>
    <row r="250" s="1" customFormat="1" x14ac:dyDescent="0.4"/>
    <row r="251" s="1" customFormat="1" x14ac:dyDescent="0.4"/>
    <row r="252" s="1" customFormat="1" x14ac:dyDescent="0.4"/>
    <row r="253" s="1" customFormat="1" x14ac:dyDescent="0.4"/>
    <row r="254" s="1" customFormat="1" x14ac:dyDescent="0.4"/>
    <row r="255" s="1" customFormat="1" x14ac:dyDescent="0.4"/>
    <row r="256" s="1" customFormat="1" x14ac:dyDescent="0.4"/>
    <row r="257" s="1" customFormat="1" x14ac:dyDescent="0.4"/>
    <row r="258" s="1" customFormat="1" x14ac:dyDescent="0.4"/>
    <row r="259" s="1" customFormat="1" x14ac:dyDescent="0.4"/>
    <row r="260" s="1" customFormat="1" x14ac:dyDescent="0.4"/>
    <row r="261" s="1" customFormat="1" x14ac:dyDescent="0.4"/>
    <row r="262" s="1" customFormat="1" x14ac:dyDescent="0.4"/>
    <row r="263" s="1" customFormat="1" x14ac:dyDescent="0.4"/>
    <row r="264" s="1" customFormat="1" x14ac:dyDescent="0.4"/>
    <row r="265" s="1" customFormat="1" x14ac:dyDescent="0.4"/>
    <row r="266" s="1" customFormat="1" x14ac:dyDescent="0.4"/>
    <row r="267" s="1" customFormat="1" x14ac:dyDescent="0.4"/>
    <row r="268" s="1" customFormat="1" x14ac:dyDescent="0.4"/>
    <row r="269" s="1" customFormat="1" x14ac:dyDescent="0.4"/>
    <row r="270" s="1" customFormat="1" x14ac:dyDescent="0.4"/>
    <row r="271" s="1" customFormat="1" x14ac:dyDescent="0.4"/>
    <row r="272" s="1" customFormat="1" x14ac:dyDescent="0.4"/>
    <row r="273" s="1" customFormat="1" x14ac:dyDescent="0.4"/>
    <row r="274" s="1" customFormat="1" x14ac:dyDescent="0.4"/>
    <row r="275" s="1" customFormat="1" x14ac:dyDescent="0.4"/>
    <row r="276" s="1" customFormat="1" x14ac:dyDescent="0.4"/>
    <row r="277" s="1" customFormat="1" x14ac:dyDescent="0.4"/>
    <row r="278" s="1" customFormat="1" x14ac:dyDescent="0.4"/>
    <row r="279" s="1" customFormat="1" x14ac:dyDescent="0.4"/>
    <row r="280" s="1" customFormat="1" x14ac:dyDescent="0.4"/>
    <row r="281" s="1" customFormat="1" x14ac:dyDescent="0.4"/>
    <row r="282" s="1" customFormat="1" x14ac:dyDescent="0.4"/>
    <row r="283" s="1" customFormat="1" x14ac:dyDescent="0.4"/>
    <row r="284" s="1" customFormat="1" x14ac:dyDescent="0.4"/>
    <row r="285" s="1" customFormat="1" x14ac:dyDescent="0.4"/>
    <row r="286" s="1" customFormat="1" x14ac:dyDescent="0.4"/>
    <row r="287" s="1" customFormat="1" x14ac:dyDescent="0.4"/>
    <row r="288" s="1" customFormat="1" x14ac:dyDescent="0.4"/>
  </sheetData>
  <mergeCells count="11">
    <mergeCell ref="A53:A77"/>
    <mergeCell ref="A78:A100"/>
    <mergeCell ref="B19:B26"/>
    <mergeCell ref="D3:D10"/>
    <mergeCell ref="D19:D26"/>
    <mergeCell ref="A3:A52"/>
    <mergeCell ref="B3:B10"/>
    <mergeCell ref="D27:D34"/>
    <mergeCell ref="B27:B34"/>
    <mergeCell ref="B11:B18"/>
    <mergeCell ref="D11:D18"/>
  </mergeCells>
  <pageMargins left="0.7" right="0.7" top="0.75" bottom="0.75" header="0.3" footer="0.3"/>
  <pageSetup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27D6-D294-40EC-913E-DD6349D17E3A}">
  <sheetPr>
    <tabColor rgb="FF0078AE"/>
  </sheetPr>
  <dimension ref="A1:Z31"/>
  <sheetViews>
    <sheetView topLeftCell="A14" workbookViewId="0">
      <selection activeCell="G4" sqref="G4"/>
    </sheetView>
  </sheetViews>
  <sheetFormatPr defaultColWidth="0" defaultRowHeight="15" zeroHeight="1" x14ac:dyDescent="0.4"/>
  <cols>
    <col min="1" max="3" width="14.69140625" style="1" customWidth="1"/>
    <col min="4" max="4" width="15.84375" style="1" customWidth="1"/>
    <col min="5" max="11" width="14.69140625" style="1" customWidth="1"/>
    <col min="12" max="26" width="9.07421875" style="1" customWidth="1"/>
    <col min="27" max="16384" width="9.07421875" style="1" hidden="1"/>
  </cols>
  <sheetData>
    <row r="1" spans="1:26" s="237" customFormat="1" ht="19" x14ac:dyDescent="0.4">
      <c r="A1" s="236" t="s">
        <v>156</v>
      </c>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26" s="14" customFormat="1" ht="14" thickBot="1" x14ac:dyDescent="0.4">
      <c r="A2" s="11" t="str" cm="1">
        <f t="array" aca="1" ref="A2" ca="1">MID(CELL("filename",A1),FIND("]",CELL("filename",A1))+1,255)</f>
        <v>1.3-ATT&amp;CK Matrix</v>
      </c>
      <c r="B2" s="12"/>
      <c r="C2" s="12"/>
      <c r="D2" s="12"/>
      <c r="E2" s="12"/>
      <c r="F2" s="12"/>
      <c r="G2" s="12"/>
      <c r="H2" s="12"/>
      <c r="I2" s="12"/>
      <c r="J2" s="12"/>
      <c r="K2" s="12"/>
      <c r="L2" s="13"/>
      <c r="M2" s="13"/>
      <c r="N2" s="13"/>
      <c r="O2" s="13"/>
      <c r="P2" s="13"/>
      <c r="Q2" s="13"/>
      <c r="R2" s="13"/>
      <c r="S2" s="13"/>
      <c r="T2" s="13"/>
      <c r="U2" s="13"/>
      <c r="V2" s="13"/>
      <c r="W2" s="13"/>
      <c r="X2" s="13"/>
      <c r="Y2" s="13"/>
      <c r="Z2" s="13"/>
    </row>
    <row r="3" spans="1:26" s="15" customFormat="1" ht="27.75" customHeight="1" thickBot="1" x14ac:dyDescent="0.4">
      <c r="A3" s="238" t="s">
        <v>157</v>
      </c>
      <c r="B3" s="239" t="s">
        <v>158</v>
      </c>
      <c r="C3" s="239" t="s">
        <v>159</v>
      </c>
      <c r="D3" s="239" t="s">
        <v>160</v>
      </c>
      <c r="E3" s="239" t="s">
        <v>161</v>
      </c>
      <c r="F3" s="239" t="s">
        <v>162</v>
      </c>
      <c r="G3" s="239" t="s">
        <v>163</v>
      </c>
      <c r="H3" s="239" t="s">
        <v>164</v>
      </c>
      <c r="I3" s="240" t="s">
        <v>165</v>
      </c>
      <c r="J3" s="103"/>
      <c r="K3" s="103"/>
    </row>
    <row r="4" spans="1:26" ht="45" x14ac:dyDescent="0.4">
      <c r="A4" s="469" t="s">
        <v>166</v>
      </c>
      <c r="B4" s="478" t="s">
        <v>167</v>
      </c>
      <c r="C4" s="469" t="s">
        <v>168</v>
      </c>
      <c r="D4" s="469" t="s">
        <v>169</v>
      </c>
      <c r="E4" s="478" t="s">
        <v>170</v>
      </c>
      <c r="F4" s="478" t="s">
        <v>171</v>
      </c>
      <c r="G4" s="478" t="s">
        <v>172</v>
      </c>
      <c r="H4" s="469" t="s">
        <v>173</v>
      </c>
      <c r="I4" s="469" t="s">
        <v>174</v>
      </c>
      <c r="J4" s="104"/>
      <c r="K4" s="104"/>
    </row>
    <row r="5" spans="1:26" ht="45" x14ac:dyDescent="0.4">
      <c r="A5" s="469" t="s">
        <v>168</v>
      </c>
      <c r="B5" s="469" t="s">
        <v>175</v>
      </c>
      <c r="C5" s="105"/>
      <c r="D5" s="469" t="s">
        <v>176</v>
      </c>
      <c r="E5" s="469" t="s">
        <v>177</v>
      </c>
      <c r="F5" s="469" t="s">
        <v>178</v>
      </c>
      <c r="G5" s="469" t="s">
        <v>176</v>
      </c>
      <c r="H5" s="469" t="s">
        <v>179</v>
      </c>
      <c r="I5" s="469" t="s">
        <v>180</v>
      </c>
      <c r="J5" s="104"/>
      <c r="K5" s="104"/>
    </row>
    <row r="6" spans="1:26" ht="30" x14ac:dyDescent="0.4">
      <c r="A6" s="105"/>
      <c r="B6" s="469" t="s">
        <v>181</v>
      </c>
      <c r="C6" s="105"/>
      <c r="D6" s="469" t="s">
        <v>168</v>
      </c>
      <c r="E6" s="469" t="s">
        <v>182</v>
      </c>
      <c r="F6" s="469" t="s">
        <v>183</v>
      </c>
      <c r="G6" s="105"/>
      <c r="H6" s="105"/>
      <c r="I6" s="105"/>
      <c r="J6" s="104"/>
      <c r="K6" s="104"/>
    </row>
    <row r="7" spans="1:26" ht="30" x14ac:dyDescent="0.4">
      <c r="A7" s="105"/>
      <c r="B7" s="469" t="s">
        <v>168</v>
      </c>
      <c r="C7" s="105"/>
      <c r="D7" s="105"/>
      <c r="E7" s="469" t="s">
        <v>184</v>
      </c>
      <c r="F7" s="469" t="s">
        <v>185</v>
      </c>
      <c r="G7" s="105"/>
      <c r="H7" s="105"/>
      <c r="I7" s="105"/>
      <c r="J7" s="104"/>
      <c r="K7" s="104"/>
    </row>
    <row r="8" spans="1:26" ht="30" x14ac:dyDescent="0.4">
      <c r="A8" s="105"/>
      <c r="B8" s="105"/>
      <c r="C8" s="105"/>
      <c r="D8" s="105"/>
      <c r="E8" s="469" t="s">
        <v>186</v>
      </c>
      <c r="F8" s="469" t="s">
        <v>187</v>
      </c>
      <c r="G8" s="105"/>
      <c r="H8" s="105"/>
      <c r="I8" s="105"/>
      <c r="J8" s="104"/>
      <c r="K8" s="104"/>
    </row>
    <row r="9" spans="1:26" x14ac:dyDescent="0.4">
      <c r="A9" s="105"/>
      <c r="B9" s="105"/>
      <c r="C9" s="105"/>
      <c r="D9" s="105"/>
      <c r="E9" s="105"/>
      <c r="F9" s="104"/>
      <c r="G9" s="105"/>
      <c r="H9" s="105"/>
      <c r="I9" s="105"/>
      <c r="J9" s="104"/>
      <c r="K9" s="104"/>
    </row>
    <row r="10" spans="1:26" x14ac:dyDescent="0.4">
      <c r="A10" s="105"/>
      <c r="B10" s="105"/>
      <c r="C10" s="105"/>
      <c r="D10" s="105"/>
      <c r="E10" s="105"/>
      <c r="F10" s="104"/>
      <c r="G10" s="105"/>
      <c r="H10" s="105"/>
      <c r="I10" s="105"/>
      <c r="J10" s="104"/>
      <c r="K10" s="104"/>
    </row>
    <row r="11" spans="1:26" x14ac:dyDescent="0.4">
      <c r="A11" s="105"/>
      <c r="B11" s="105"/>
      <c r="C11" s="105"/>
      <c r="D11" s="105"/>
      <c r="E11" s="105"/>
      <c r="F11" s="104"/>
      <c r="G11" s="105"/>
      <c r="H11" s="105"/>
      <c r="I11" s="105"/>
      <c r="J11" s="104"/>
      <c r="K11" s="104"/>
    </row>
    <row r="12" spans="1:26" x14ac:dyDescent="0.4">
      <c r="A12" s="105"/>
      <c r="B12" s="105"/>
      <c r="C12" s="105"/>
      <c r="D12" s="105"/>
      <c r="E12" s="105"/>
      <c r="F12" s="104"/>
      <c r="G12" s="105"/>
      <c r="H12" s="104"/>
      <c r="I12" s="105"/>
      <c r="J12" s="104"/>
      <c r="K12" s="104"/>
    </row>
    <row r="13" spans="1:26" x14ac:dyDescent="0.4">
      <c r="A13" s="105"/>
      <c r="B13" s="105"/>
      <c r="C13" s="105"/>
      <c r="D13" s="105"/>
      <c r="E13" s="105"/>
      <c r="F13" s="104"/>
      <c r="G13" s="105"/>
      <c r="H13" s="104"/>
      <c r="I13" s="105"/>
      <c r="J13" s="104"/>
      <c r="K13" s="104"/>
    </row>
    <row r="14" spans="1:26" x14ac:dyDescent="0.4">
      <c r="A14" s="104"/>
      <c r="B14" s="104"/>
      <c r="C14" s="104"/>
      <c r="D14" s="104"/>
      <c r="E14" s="104"/>
      <c r="F14" s="104"/>
      <c r="G14" s="104"/>
      <c r="H14" s="104"/>
      <c r="I14" s="104"/>
      <c r="J14" s="104"/>
      <c r="K14" s="104"/>
    </row>
    <row r="15" spans="1:26" x14ac:dyDescent="0.4">
      <c r="A15" s="104"/>
      <c r="B15" s="104"/>
      <c r="C15" s="104"/>
      <c r="D15" s="104"/>
      <c r="E15" s="104"/>
      <c r="F15" s="104"/>
      <c r="G15" s="104"/>
      <c r="H15" s="104"/>
      <c r="I15" s="104"/>
      <c r="J15" s="104"/>
      <c r="K15" s="104"/>
    </row>
    <row r="16" spans="1:26" x14ac:dyDescent="0.4"/>
    <row r="17" x14ac:dyDescent="0.4"/>
    <row r="18" x14ac:dyDescent="0.4"/>
    <row r="19" x14ac:dyDescent="0.4"/>
    <row r="20" x14ac:dyDescent="0.4"/>
    <row r="21" x14ac:dyDescent="0.4"/>
    <row r="22" x14ac:dyDescent="0.4"/>
    <row r="23" x14ac:dyDescent="0.4"/>
    <row r="24" x14ac:dyDescent="0.4"/>
    <row r="25" x14ac:dyDescent="0.4"/>
    <row r="26" x14ac:dyDescent="0.4"/>
    <row r="27" x14ac:dyDescent="0.4"/>
    <row r="28" x14ac:dyDescent="0.4"/>
    <row r="29" x14ac:dyDescent="0.4"/>
    <row r="30" x14ac:dyDescent="0.4"/>
    <row r="31" x14ac:dyDescent="0.4"/>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8AE"/>
  </sheetPr>
  <dimension ref="A1:Z200"/>
  <sheetViews>
    <sheetView zoomScale="80" zoomScaleNormal="80" workbookViewId="0">
      <selection activeCell="C7" sqref="C7"/>
    </sheetView>
  </sheetViews>
  <sheetFormatPr defaultColWidth="0" defaultRowHeight="15" zeroHeight="1" x14ac:dyDescent="0.4"/>
  <cols>
    <col min="1" max="1" width="15" customWidth="1"/>
    <col min="2" max="2" width="15" style="102" customWidth="1"/>
    <col min="3" max="3" width="31.3046875" style="51" bestFit="1" customWidth="1"/>
    <col min="4" max="26" width="8.84375" customWidth="1"/>
    <col min="27" max="16384" width="8.84375" hidden="1"/>
  </cols>
  <sheetData>
    <row r="1" spans="1:26" ht="19.5" thickBot="1" x14ac:dyDescent="0.45">
      <c r="A1" s="264" t="s">
        <v>188</v>
      </c>
      <c r="B1" s="259"/>
      <c r="C1" s="260" t="s">
        <v>13</v>
      </c>
      <c r="D1" s="9"/>
      <c r="E1" s="9"/>
      <c r="F1" s="1"/>
      <c r="G1" s="1"/>
      <c r="H1" s="1"/>
      <c r="I1" s="9"/>
      <c r="J1" s="1"/>
      <c r="K1" s="9"/>
      <c r="L1" s="1"/>
      <c r="M1" s="1"/>
      <c r="N1" s="1"/>
      <c r="O1" s="1"/>
      <c r="P1" s="1"/>
      <c r="Q1" s="1"/>
      <c r="R1" s="1"/>
      <c r="S1" s="1"/>
      <c r="T1" s="1"/>
      <c r="U1" s="1"/>
      <c r="V1" s="1"/>
      <c r="W1" s="1"/>
      <c r="X1" s="1"/>
      <c r="Y1" s="1"/>
      <c r="Z1" s="1"/>
    </row>
    <row r="2" spans="1:26" ht="15.5" thickBot="1" x14ac:dyDescent="0.45">
      <c r="A2" s="241" t="s">
        <v>189</v>
      </c>
      <c r="B2" s="241" t="s">
        <v>190</v>
      </c>
      <c r="C2" s="242" t="s">
        <v>191</v>
      </c>
      <c r="D2" s="15"/>
      <c r="E2" s="15"/>
      <c r="F2" s="15"/>
      <c r="G2" s="15"/>
      <c r="H2" s="15"/>
      <c r="I2" s="15"/>
      <c r="J2" s="15"/>
      <c r="K2" s="15"/>
      <c r="L2" s="15"/>
      <c r="M2" s="15"/>
      <c r="N2" s="1"/>
      <c r="O2" s="1"/>
      <c r="P2" s="1"/>
      <c r="Q2" s="1"/>
      <c r="R2" s="1"/>
      <c r="S2" s="1"/>
      <c r="T2" s="1"/>
      <c r="U2" s="1"/>
      <c r="V2" s="1"/>
      <c r="W2" s="1"/>
      <c r="X2" s="1"/>
      <c r="Y2" s="1"/>
      <c r="Z2" s="1"/>
    </row>
    <row r="3" spans="1:26" s="1" customFormat="1" x14ac:dyDescent="0.4">
      <c r="A3" s="591" t="s">
        <v>157</v>
      </c>
      <c r="B3" s="581" t="s">
        <v>166</v>
      </c>
      <c r="C3" s="58" t="s">
        <v>192</v>
      </c>
      <c r="E3" s="9"/>
      <c r="I3" s="9"/>
      <c r="K3" s="9"/>
    </row>
    <row r="4" spans="1:26" s="1" customFormat="1" ht="15.5" thickBot="1" x14ac:dyDescent="0.45">
      <c r="A4" s="592"/>
      <c r="B4" s="583"/>
      <c r="C4" s="34" t="s">
        <v>193</v>
      </c>
      <c r="E4" s="9"/>
      <c r="I4" s="9"/>
      <c r="K4" s="9"/>
    </row>
    <row r="5" spans="1:26" s="1" customFormat="1" x14ac:dyDescent="0.4">
      <c r="A5" s="592"/>
      <c r="B5" s="584" t="s">
        <v>168</v>
      </c>
      <c r="C5" s="58" t="s">
        <v>192</v>
      </c>
      <c r="E5" s="9"/>
      <c r="I5" s="9"/>
      <c r="K5" s="9"/>
    </row>
    <row r="6" spans="1:26" s="1" customFormat="1" x14ac:dyDescent="0.4">
      <c r="A6" s="592"/>
      <c r="B6" s="582"/>
      <c r="C6" s="49" t="s">
        <v>194</v>
      </c>
      <c r="E6" s="9"/>
      <c r="I6" s="9"/>
      <c r="K6" s="9"/>
    </row>
    <row r="7" spans="1:26" s="1" customFormat="1" ht="15.5" thickBot="1" x14ac:dyDescent="0.45">
      <c r="A7" s="593"/>
      <c r="B7" s="585"/>
      <c r="C7" s="35" t="s">
        <v>195</v>
      </c>
      <c r="E7" s="9"/>
      <c r="I7" s="9"/>
      <c r="J7" s="9"/>
      <c r="K7" s="9"/>
    </row>
    <row r="8" spans="1:26" s="1" customFormat="1" x14ac:dyDescent="0.4">
      <c r="A8" s="591" t="s">
        <v>158</v>
      </c>
      <c r="B8" s="581" t="s">
        <v>167</v>
      </c>
      <c r="C8" s="58" t="s">
        <v>192</v>
      </c>
      <c r="E8" s="9"/>
      <c r="I8" s="9"/>
      <c r="J8" s="9"/>
      <c r="K8" s="9"/>
    </row>
    <row r="9" spans="1:26" s="1" customFormat="1" x14ac:dyDescent="0.4">
      <c r="A9" s="592"/>
      <c r="B9" s="582"/>
      <c r="C9" s="34" t="s">
        <v>196</v>
      </c>
      <c r="D9" s="9"/>
      <c r="E9" s="9"/>
      <c r="F9" s="9"/>
      <c r="G9" s="9"/>
      <c r="I9" s="9"/>
      <c r="J9" s="9"/>
      <c r="K9" s="9"/>
      <c r="L9" s="9"/>
    </row>
    <row r="10" spans="1:26" s="1" customFormat="1" ht="15.5" thickBot="1" x14ac:dyDescent="0.45">
      <c r="A10" s="592"/>
      <c r="B10" s="583"/>
      <c r="C10" s="57" t="s">
        <v>197</v>
      </c>
      <c r="D10" s="9"/>
      <c r="E10" s="9"/>
      <c r="F10" s="9"/>
      <c r="G10" s="9"/>
      <c r="I10" s="9"/>
      <c r="J10" s="9"/>
      <c r="K10" s="9"/>
      <c r="L10" s="9"/>
    </row>
    <row r="11" spans="1:26" s="1" customFormat="1" x14ac:dyDescent="0.4">
      <c r="A11" s="592"/>
      <c r="B11" s="584" t="s">
        <v>175</v>
      </c>
      <c r="C11" s="58" t="s">
        <v>192</v>
      </c>
      <c r="D11" s="9"/>
      <c r="E11" s="9"/>
      <c r="F11" s="9"/>
      <c r="G11" s="9"/>
      <c r="I11" s="9"/>
      <c r="J11" s="9"/>
      <c r="K11" s="9"/>
      <c r="L11" s="9"/>
    </row>
    <row r="12" spans="1:26" s="1" customFormat="1" ht="15.5" thickBot="1" x14ac:dyDescent="0.45">
      <c r="A12" s="592"/>
      <c r="B12" s="583"/>
      <c r="C12" s="49" t="s">
        <v>198</v>
      </c>
      <c r="D12" s="9"/>
      <c r="E12" s="9"/>
      <c r="F12" s="9"/>
      <c r="G12" s="9"/>
      <c r="I12" s="9"/>
      <c r="J12" s="9"/>
      <c r="K12" s="9"/>
      <c r="L12" s="9"/>
    </row>
    <row r="13" spans="1:26" s="1" customFormat="1" x14ac:dyDescent="0.4">
      <c r="A13" s="592"/>
      <c r="B13" s="584" t="s">
        <v>181</v>
      </c>
      <c r="C13" s="58" t="s">
        <v>192</v>
      </c>
      <c r="D13" s="9"/>
      <c r="E13" s="9"/>
      <c r="F13" s="9"/>
      <c r="G13" s="9"/>
      <c r="I13" s="9"/>
      <c r="J13" s="9"/>
      <c r="K13" s="9"/>
      <c r="L13" s="9"/>
    </row>
    <row r="14" spans="1:26" s="1" customFormat="1" x14ac:dyDescent="0.4">
      <c r="A14" s="592"/>
      <c r="B14" s="582"/>
      <c r="C14" s="34" t="s">
        <v>199</v>
      </c>
    </row>
    <row r="15" spans="1:26" s="1" customFormat="1" x14ac:dyDescent="0.4">
      <c r="A15" s="592"/>
      <c r="B15" s="582"/>
      <c r="C15" s="49" t="s">
        <v>200</v>
      </c>
    </row>
    <row r="16" spans="1:26" s="1" customFormat="1" x14ac:dyDescent="0.4">
      <c r="A16" s="592"/>
      <c r="B16" s="582"/>
      <c r="C16" s="49" t="s">
        <v>201</v>
      </c>
    </row>
    <row r="17" spans="1:3" s="1" customFormat="1" x14ac:dyDescent="0.4">
      <c r="A17" s="592"/>
      <c r="B17" s="582"/>
      <c r="C17" s="49" t="s">
        <v>202</v>
      </c>
    </row>
    <row r="18" spans="1:3" s="1" customFormat="1" x14ac:dyDescent="0.4">
      <c r="A18" s="592"/>
      <c r="B18" s="582"/>
      <c r="C18" s="49" t="s">
        <v>203</v>
      </c>
    </row>
    <row r="19" spans="1:3" s="1" customFormat="1" ht="15.5" thickBot="1" x14ac:dyDescent="0.45">
      <c r="A19" s="592"/>
      <c r="B19" s="583"/>
      <c r="C19" s="49" t="s">
        <v>204</v>
      </c>
    </row>
    <row r="20" spans="1:3" s="1" customFormat="1" x14ac:dyDescent="0.4">
      <c r="A20" s="592"/>
      <c r="B20" s="584" t="s">
        <v>168</v>
      </c>
      <c r="C20" s="58" t="s">
        <v>192</v>
      </c>
    </row>
    <row r="21" spans="1:3" s="1" customFormat="1" x14ac:dyDescent="0.4">
      <c r="A21" s="592"/>
      <c r="B21" s="582"/>
      <c r="C21" s="49" t="s">
        <v>194</v>
      </c>
    </row>
    <row r="22" spans="1:3" s="1" customFormat="1" ht="15.5" thickBot="1" x14ac:dyDescent="0.45">
      <c r="A22" s="593"/>
      <c r="B22" s="585"/>
      <c r="C22" s="35" t="s">
        <v>195</v>
      </c>
    </row>
    <row r="23" spans="1:3" s="1" customFormat="1" x14ac:dyDescent="0.4">
      <c r="A23" s="578" t="s">
        <v>159</v>
      </c>
      <c r="B23" s="581" t="s">
        <v>168</v>
      </c>
      <c r="C23" s="58" t="s">
        <v>192</v>
      </c>
    </row>
    <row r="24" spans="1:3" s="1" customFormat="1" x14ac:dyDescent="0.4">
      <c r="A24" s="579"/>
      <c r="B24" s="582"/>
      <c r="C24" s="34" t="s">
        <v>194</v>
      </c>
    </row>
    <row r="25" spans="1:3" s="1" customFormat="1" ht="15.5" thickBot="1" x14ac:dyDescent="0.45">
      <c r="A25" s="580"/>
      <c r="B25" s="585"/>
      <c r="C25" s="35" t="s">
        <v>195</v>
      </c>
    </row>
    <row r="26" spans="1:3" s="1" customFormat="1" ht="15.5" thickBot="1" x14ac:dyDescent="0.45">
      <c r="A26" s="544" t="s">
        <v>160</v>
      </c>
      <c r="B26" s="113" t="s">
        <v>169</v>
      </c>
      <c r="C26" s="58" t="s">
        <v>192</v>
      </c>
    </row>
    <row r="27" spans="1:3" s="1" customFormat="1" x14ac:dyDescent="0.4">
      <c r="A27" s="544"/>
      <c r="B27" s="584" t="s">
        <v>176</v>
      </c>
      <c r="C27" s="58" t="s">
        <v>192</v>
      </c>
    </row>
    <row r="28" spans="1:3" s="1" customFormat="1" ht="15.75" customHeight="1" x14ac:dyDescent="0.4">
      <c r="A28" s="544"/>
      <c r="B28" s="582"/>
      <c r="C28" s="34" t="s">
        <v>205</v>
      </c>
    </row>
    <row r="29" spans="1:3" s="1" customFormat="1" ht="15.5" thickBot="1" x14ac:dyDescent="0.45">
      <c r="A29" s="589"/>
      <c r="B29" s="583"/>
      <c r="C29" s="49" t="s">
        <v>206</v>
      </c>
    </row>
    <row r="30" spans="1:3" s="1" customFormat="1" x14ac:dyDescent="0.4">
      <c r="A30" s="589"/>
      <c r="B30" s="584" t="s">
        <v>168</v>
      </c>
      <c r="C30" s="58" t="s">
        <v>192</v>
      </c>
    </row>
    <row r="31" spans="1:3" s="1" customFormat="1" x14ac:dyDescent="0.4">
      <c r="A31" s="589"/>
      <c r="B31" s="582"/>
      <c r="C31" s="49" t="s">
        <v>194</v>
      </c>
    </row>
    <row r="32" spans="1:3" s="1" customFormat="1" ht="15.5" thickBot="1" x14ac:dyDescent="0.45">
      <c r="A32" s="590"/>
      <c r="B32" s="585"/>
      <c r="C32" s="35" t="s">
        <v>195</v>
      </c>
    </row>
    <row r="33" spans="1:3" s="1" customFormat="1" x14ac:dyDescent="0.4">
      <c r="A33" s="578" t="s">
        <v>161</v>
      </c>
      <c r="B33" s="581" t="s">
        <v>170</v>
      </c>
      <c r="C33" s="58" t="s">
        <v>192</v>
      </c>
    </row>
    <row r="34" spans="1:3" s="1" customFormat="1" x14ac:dyDescent="0.4">
      <c r="A34" s="579"/>
      <c r="B34" s="582"/>
      <c r="C34" s="34" t="s">
        <v>207</v>
      </c>
    </row>
    <row r="35" spans="1:3" s="1" customFormat="1" x14ac:dyDescent="0.4">
      <c r="A35" s="579"/>
      <c r="B35" s="582"/>
      <c r="C35" s="50" t="s">
        <v>208</v>
      </c>
    </row>
    <row r="36" spans="1:3" s="1" customFormat="1" x14ac:dyDescent="0.4">
      <c r="A36" s="579"/>
      <c r="B36" s="582"/>
      <c r="C36" s="50" t="s">
        <v>209</v>
      </c>
    </row>
    <row r="37" spans="1:3" s="1" customFormat="1" ht="15.5" thickBot="1" x14ac:dyDescent="0.45">
      <c r="A37" s="579"/>
      <c r="B37" s="583"/>
      <c r="C37" s="50" t="s">
        <v>210</v>
      </c>
    </row>
    <row r="38" spans="1:3" s="1" customFormat="1" x14ac:dyDescent="0.4">
      <c r="A38" s="579"/>
      <c r="B38" s="584" t="s">
        <v>177</v>
      </c>
      <c r="C38" s="58" t="s">
        <v>192</v>
      </c>
    </row>
    <row r="39" spans="1:3" s="1" customFormat="1" ht="15.5" thickBot="1" x14ac:dyDescent="0.45">
      <c r="A39" s="579"/>
      <c r="B39" s="583"/>
      <c r="C39" s="34" t="s">
        <v>211</v>
      </c>
    </row>
    <row r="40" spans="1:3" s="1" customFormat="1" ht="30.5" thickBot="1" x14ac:dyDescent="0.45">
      <c r="A40" s="579"/>
      <c r="B40" s="113" t="s">
        <v>182</v>
      </c>
      <c r="C40" s="58" t="s">
        <v>192</v>
      </c>
    </row>
    <row r="41" spans="1:3" s="1" customFormat="1" ht="30.5" thickBot="1" x14ac:dyDescent="0.45">
      <c r="A41" s="579"/>
      <c r="B41" s="113" t="s">
        <v>184</v>
      </c>
      <c r="C41" s="58" t="s">
        <v>192</v>
      </c>
    </row>
    <row r="42" spans="1:3" s="1" customFormat="1" ht="30.5" thickBot="1" x14ac:dyDescent="0.45">
      <c r="A42" s="580"/>
      <c r="B42" s="114" t="s">
        <v>186</v>
      </c>
      <c r="C42" s="58" t="s">
        <v>192</v>
      </c>
    </row>
    <row r="43" spans="1:3" s="1" customFormat="1" x14ac:dyDescent="0.4">
      <c r="A43" s="578" t="s">
        <v>162</v>
      </c>
      <c r="B43" s="581" t="s">
        <v>171</v>
      </c>
      <c r="C43" s="58" t="s">
        <v>192</v>
      </c>
    </row>
    <row r="44" spans="1:3" s="1" customFormat="1" x14ac:dyDescent="0.4">
      <c r="A44" s="579"/>
      <c r="B44" s="582"/>
      <c r="C44" s="34" t="s">
        <v>212</v>
      </c>
    </row>
    <row r="45" spans="1:3" s="1" customFormat="1" ht="15.5" thickBot="1" x14ac:dyDescent="0.45">
      <c r="A45" s="579"/>
      <c r="B45" s="583"/>
      <c r="C45" s="50" t="s">
        <v>198</v>
      </c>
    </row>
    <row r="46" spans="1:3" s="1" customFormat="1" ht="30.5" thickBot="1" x14ac:dyDescent="0.45">
      <c r="A46" s="579"/>
      <c r="B46" s="113" t="s">
        <v>178</v>
      </c>
      <c r="C46" s="58" t="s">
        <v>192</v>
      </c>
    </row>
    <row r="47" spans="1:3" s="1" customFormat="1" ht="30.5" thickBot="1" x14ac:dyDescent="0.45">
      <c r="A47" s="579"/>
      <c r="B47" s="113" t="s">
        <v>183</v>
      </c>
      <c r="C47" s="58" t="s">
        <v>192</v>
      </c>
    </row>
    <row r="48" spans="1:3" s="1" customFormat="1" x14ac:dyDescent="0.4">
      <c r="A48" s="579"/>
      <c r="B48" s="584" t="s">
        <v>185</v>
      </c>
      <c r="C48" s="58" t="s">
        <v>192</v>
      </c>
    </row>
    <row r="49" spans="1:3" s="1" customFormat="1" ht="15.5" thickBot="1" x14ac:dyDescent="0.45">
      <c r="A49" s="579"/>
      <c r="B49" s="583"/>
      <c r="C49" s="34" t="s">
        <v>213</v>
      </c>
    </row>
    <row r="50" spans="1:3" s="1" customFormat="1" x14ac:dyDescent="0.4">
      <c r="A50" s="579"/>
      <c r="B50" s="584" t="s">
        <v>187</v>
      </c>
      <c r="C50" s="58" t="s">
        <v>192</v>
      </c>
    </row>
    <row r="51" spans="1:3" s="1" customFormat="1" ht="15.5" thickBot="1" x14ac:dyDescent="0.45">
      <c r="A51" s="580"/>
      <c r="B51" s="585"/>
      <c r="C51" s="34" t="s">
        <v>214</v>
      </c>
    </row>
    <row r="52" spans="1:3" s="1" customFormat="1" ht="30.5" thickBot="1" x14ac:dyDescent="0.45">
      <c r="A52" s="586" t="s">
        <v>163</v>
      </c>
      <c r="B52" s="115" t="s">
        <v>215</v>
      </c>
      <c r="C52" s="58" t="s">
        <v>192</v>
      </c>
    </row>
    <row r="53" spans="1:3" s="1" customFormat="1" x14ac:dyDescent="0.4">
      <c r="A53" s="587"/>
      <c r="B53" s="584" t="s">
        <v>176</v>
      </c>
      <c r="C53" s="58" t="s">
        <v>192</v>
      </c>
    </row>
    <row r="54" spans="1:3" s="1" customFormat="1" x14ac:dyDescent="0.4">
      <c r="A54" s="587"/>
      <c r="B54" s="582"/>
      <c r="C54" s="57" t="s">
        <v>205</v>
      </c>
    </row>
    <row r="55" spans="1:3" s="1" customFormat="1" ht="15.5" thickBot="1" x14ac:dyDescent="0.45">
      <c r="A55" s="588"/>
      <c r="B55" s="585"/>
      <c r="C55" s="35" t="s">
        <v>206</v>
      </c>
    </row>
    <row r="56" spans="1:3" s="1" customFormat="1" ht="27" customHeight="1" x14ac:dyDescent="0.4">
      <c r="A56" s="578" t="s">
        <v>164</v>
      </c>
      <c r="B56" s="581" t="s">
        <v>173</v>
      </c>
      <c r="C56" s="58" t="s">
        <v>192</v>
      </c>
    </row>
    <row r="57" spans="1:3" s="1" customFormat="1" ht="27" customHeight="1" thickBot="1" x14ac:dyDescent="0.45">
      <c r="A57" s="579"/>
      <c r="B57" s="583"/>
      <c r="C57" s="34" t="s">
        <v>216</v>
      </c>
    </row>
    <row r="58" spans="1:3" s="1" customFormat="1" x14ac:dyDescent="0.4">
      <c r="A58" s="579"/>
      <c r="B58" s="584" t="s">
        <v>179</v>
      </c>
      <c r="C58" s="58" t="s">
        <v>192</v>
      </c>
    </row>
    <row r="59" spans="1:3" s="1" customFormat="1" x14ac:dyDescent="0.4">
      <c r="A59" s="579"/>
      <c r="B59" s="582"/>
      <c r="C59" s="49" t="s">
        <v>217</v>
      </c>
    </row>
    <row r="60" spans="1:3" s="1" customFormat="1" ht="15.5" thickBot="1" x14ac:dyDescent="0.45">
      <c r="A60" s="580"/>
      <c r="B60" s="585"/>
      <c r="C60" s="35" t="s">
        <v>218</v>
      </c>
    </row>
    <row r="61" spans="1:3" s="1" customFormat="1" x14ac:dyDescent="0.4">
      <c r="A61" s="578" t="s">
        <v>165</v>
      </c>
      <c r="B61" s="581" t="s">
        <v>174</v>
      </c>
      <c r="C61" s="58" t="s">
        <v>192</v>
      </c>
    </row>
    <row r="62" spans="1:3" s="1" customFormat="1" x14ac:dyDescent="0.4">
      <c r="A62" s="579"/>
      <c r="B62" s="582"/>
      <c r="C62" s="34" t="s">
        <v>219</v>
      </c>
    </row>
    <row r="63" spans="1:3" s="1" customFormat="1" x14ac:dyDescent="0.4">
      <c r="A63" s="579"/>
      <c r="B63" s="582"/>
      <c r="C63" s="34" t="s">
        <v>220</v>
      </c>
    </row>
    <row r="64" spans="1:3" s="1" customFormat="1" ht="15.5" thickBot="1" x14ac:dyDescent="0.45">
      <c r="A64" s="579"/>
      <c r="B64" s="583"/>
      <c r="C64" s="34" t="s">
        <v>221</v>
      </c>
    </row>
    <row r="65" spans="1:3" s="1" customFormat="1" x14ac:dyDescent="0.4">
      <c r="A65" s="579"/>
      <c r="B65" s="584" t="s">
        <v>180</v>
      </c>
      <c r="C65" s="58" t="s">
        <v>192</v>
      </c>
    </row>
    <row r="66" spans="1:3" s="1" customFormat="1" x14ac:dyDescent="0.4">
      <c r="A66" s="579"/>
      <c r="B66" s="582"/>
      <c r="C66" s="34" t="s">
        <v>222</v>
      </c>
    </row>
    <row r="67" spans="1:3" s="1" customFormat="1" ht="15.5" thickBot="1" x14ac:dyDescent="0.45">
      <c r="A67" s="580"/>
      <c r="B67" s="585"/>
      <c r="C67" s="35" t="s">
        <v>223</v>
      </c>
    </row>
    <row r="68" spans="1:3" x14ac:dyDescent="0.4"/>
    <row r="69" spans="1:3" x14ac:dyDescent="0.4"/>
    <row r="70" spans="1:3" x14ac:dyDescent="0.4"/>
    <row r="71" spans="1:3" x14ac:dyDescent="0.4"/>
    <row r="72" spans="1:3" x14ac:dyDescent="0.4"/>
    <row r="73" spans="1:3" x14ac:dyDescent="0.4"/>
    <row r="74" spans="1:3" x14ac:dyDescent="0.4"/>
    <row r="75" spans="1:3" x14ac:dyDescent="0.4"/>
    <row r="76" spans="1:3" x14ac:dyDescent="0.4"/>
    <row r="77" spans="1:3" x14ac:dyDescent="0.4"/>
    <row r="78" spans="1:3" x14ac:dyDescent="0.4"/>
    <row r="79" spans="1:3" x14ac:dyDescent="0.4"/>
    <row r="80" spans="1:3" x14ac:dyDescent="0.4"/>
    <row r="81" x14ac:dyDescent="0.4"/>
    <row r="82" x14ac:dyDescent="0.4"/>
    <row r="83" x14ac:dyDescent="0.4"/>
    <row r="84" x14ac:dyDescent="0.4"/>
    <row r="85" x14ac:dyDescent="0.4"/>
    <row r="86" x14ac:dyDescent="0.4"/>
    <row r="87" x14ac:dyDescent="0.4"/>
    <row r="88" x14ac:dyDescent="0.4"/>
    <row r="89" x14ac:dyDescent="0.4"/>
    <row r="90" x14ac:dyDescent="0.4"/>
    <row r="91" x14ac:dyDescent="0.4"/>
    <row r="92" x14ac:dyDescent="0.4"/>
    <row r="93" x14ac:dyDescent="0.4"/>
    <row r="94" x14ac:dyDescent="0.4"/>
    <row r="95" x14ac:dyDescent="0.4"/>
    <row r="96" x14ac:dyDescent="0.4"/>
    <row r="97" x14ac:dyDescent="0.4"/>
    <row r="98" x14ac:dyDescent="0.4"/>
    <row r="99" x14ac:dyDescent="0.4"/>
    <row r="100" x14ac:dyDescent="0.4"/>
    <row r="101" x14ac:dyDescent="0.4"/>
    <row r="102" x14ac:dyDescent="0.4"/>
    <row r="103" x14ac:dyDescent="0.4"/>
    <row r="104" x14ac:dyDescent="0.4"/>
    <row r="105" x14ac:dyDescent="0.4"/>
    <row r="106" x14ac:dyDescent="0.4"/>
    <row r="107" x14ac:dyDescent="0.4"/>
    <row r="108" x14ac:dyDescent="0.4"/>
    <row r="109" x14ac:dyDescent="0.4"/>
    <row r="110" x14ac:dyDescent="0.4"/>
    <row r="111" x14ac:dyDescent="0.4"/>
    <row r="112" x14ac:dyDescent="0.4"/>
    <row r="113" x14ac:dyDescent="0.4"/>
    <row r="114" x14ac:dyDescent="0.4"/>
    <row r="115" x14ac:dyDescent="0.4"/>
    <row r="116" x14ac:dyDescent="0.4"/>
    <row r="117" x14ac:dyDescent="0.4"/>
    <row r="118" x14ac:dyDescent="0.4"/>
    <row r="119" x14ac:dyDescent="0.4"/>
    <row r="120" x14ac:dyDescent="0.4"/>
    <row r="121" x14ac:dyDescent="0.4"/>
    <row r="122" x14ac:dyDescent="0.4"/>
    <row r="123" x14ac:dyDescent="0.4"/>
    <row r="124" x14ac:dyDescent="0.4"/>
    <row r="125" x14ac:dyDescent="0.4"/>
    <row r="126" x14ac:dyDescent="0.4"/>
    <row r="127" x14ac:dyDescent="0.4"/>
    <row r="128" x14ac:dyDescent="0.4"/>
    <row r="129" x14ac:dyDescent="0.4"/>
    <row r="130" x14ac:dyDescent="0.4"/>
    <row r="131" x14ac:dyDescent="0.4"/>
    <row r="132" x14ac:dyDescent="0.4"/>
    <row r="133" x14ac:dyDescent="0.4"/>
    <row r="134" x14ac:dyDescent="0.4"/>
    <row r="135" x14ac:dyDescent="0.4"/>
    <row r="136" x14ac:dyDescent="0.4"/>
    <row r="137" x14ac:dyDescent="0.4"/>
    <row r="138" x14ac:dyDescent="0.4"/>
    <row r="139" x14ac:dyDescent="0.4"/>
    <row r="140" x14ac:dyDescent="0.4"/>
    <row r="141" x14ac:dyDescent="0.4"/>
    <row r="142" x14ac:dyDescent="0.4"/>
    <row r="143" x14ac:dyDescent="0.4"/>
    <row r="144" x14ac:dyDescent="0.4"/>
    <row r="145" x14ac:dyDescent="0.4"/>
    <row r="146" x14ac:dyDescent="0.4"/>
    <row r="147" x14ac:dyDescent="0.4"/>
    <row r="148" x14ac:dyDescent="0.4"/>
    <row r="149" x14ac:dyDescent="0.4"/>
    <row r="150" x14ac:dyDescent="0.4"/>
    <row r="151" x14ac:dyDescent="0.4"/>
    <row r="152" x14ac:dyDescent="0.4"/>
    <row r="153" x14ac:dyDescent="0.4"/>
    <row r="154" x14ac:dyDescent="0.4"/>
    <row r="155" x14ac:dyDescent="0.4"/>
    <row r="156" x14ac:dyDescent="0.4"/>
    <row r="157" x14ac:dyDescent="0.4"/>
    <row r="158" x14ac:dyDescent="0.4"/>
    <row r="159" x14ac:dyDescent="0.4"/>
    <row r="160" x14ac:dyDescent="0.4"/>
    <row r="161" x14ac:dyDescent="0.4"/>
    <row r="162" x14ac:dyDescent="0.4"/>
    <row r="163" x14ac:dyDescent="0.4"/>
    <row r="164" x14ac:dyDescent="0.4"/>
    <row r="165" x14ac:dyDescent="0.4"/>
    <row r="166" x14ac:dyDescent="0.4"/>
    <row r="167" x14ac:dyDescent="0.4"/>
    <row r="168" x14ac:dyDescent="0.4"/>
    <row r="169" x14ac:dyDescent="0.4"/>
    <row r="170" x14ac:dyDescent="0.4"/>
    <row r="171" x14ac:dyDescent="0.4"/>
    <row r="172" x14ac:dyDescent="0.4"/>
    <row r="173" x14ac:dyDescent="0.4"/>
    <row r="174" x14ac:dyDescent="0.4"/>
    <row r="175" x14ac:dyDescent="0.4"/>
    <row r="176" x14ac:dyDescent="0.4"/>
    <row r="177" x14ac:dyDescent="0.4"/>
    <row r="178" x14ac:dyDescent="0.4"/>
    <row r="179" x14ac:dyDescent="0.4"/>
    <row r="180" x14ac:dyDescent="0.4"/>
    <row r="181" x14ac:dyDescent="0.4"/>
    <row r="182" x14ac:dyDescent="0.4"/>
    <row r="183" x14ac:dyDescent="0.4"/>
    <row r="184" x14ac:dyDescent="0.4"/>
    <row r="185" x14ac:dyDescent="0.4"/>
    <row r="186" x14ac:dyDescent="0.4"/>
    <row r="187" x14ac:dyDescent="0.4"/>
    <row r="188" x14ac:dyDescent="0.4"/>
    <row r="189" x14ac:dyDescent="0.4"/>
    <row r="190" x14ac:dyDescent="0.4"/>
    <row r="191" x14ac:dyDescent="0.4"/>
    <row r="192" x14ac:dyDescent="0.4"/>
    <row r="193" x14ac:dyDescent="0.4"/>
    <row r="194" x14ac:dyDescent="0.4"/>
    <row r="195" x14ac:dyDescent="0.4"/>
    <row r="196" x14ac:dyDescent="0.4"/>
    <row r="197" x14ac:dyDescent="0.4"/>
    <row r="198" x14ac:dyDescent="0.4"/>
    <row r="199" x14ac:dyDescent="0.4"/>
    <row r="200" x14ac:dyDescent="0.4"/>
  </sheetData>
  <mergeCells count="28">
    <mergeCell ref="B56:B57"/>
    <mergeCell ref="B58:B60"/>
    <mergeCell ref="A26:A32"/>
    <mergeCell ref="B3:B4"/>
    <mergeCell ref="A3:A7"/>
    <mergeCell ref="B5:B7"/>
    <mergeCell ref="B8:B10"/>
    <mergeCell ref="A8:A22"/>
    <mergeCell ref="B11:B12"/>
    <mergeCell ref="B13:B19"/>
    <mergeCell ref="B20:B22"/>
    <mergeCell ref="B53:B55"/>
    <mergeCell ref="A61:A67"/>
    <mergeCell ref="B61:B64"/>
    <mergeCell ref="B65:B67"/>
    <mergeCell ref="B23:B25"/>
    <mergeCell ref="A23:A25"/>
    <mergeCell ref="B27:B29"/>
    <mergeCell ref="B30:B32"/>
    <mergeCell ref="A33:A42"/>
    <mergeCell ref="B33:B37"/>
    <mergeCell ref="B38:B39"/>
    <mergeCell ref="A52:A55"/>
    <mergeCell ref="A43:A51"/>
    <mergeCell ref="B43:B45"/>
    <mergeCell ref="B48:B49"/>
    <mergeCell ref="B50:B51"/>
    <mergeCell ref="A56:A6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79"/>
  <sheetViews>
    <sheetView zoomScaleNormal="100" zoomScaleSheetLayoutView="80" workbookViewId="0">
      <pane xSplit="3" ySplit="5" topLeftCell="BN6" activePane="bottomRight" state="frozen"/>
      <selection pane="topRight" activeCell="C26" sqref="C26"/>
      <selection pane="bottomLeft" activeCell="C26" sqref="C26"/>
      <selection pane="bottomRight" activeCell="AC3" sqref="AC3"/>
    </sheetView>
  </sheetViews>
  <sheetFormatPr defaultColWidth="0" defaultRowHeight="15" x14ac:dyDescent="0.4"/>
  <cols>
    <col min="1" max="1" width="14.3046875" style="17" bestFit="1" customWidth="1"/>
    <col min="2" max="2" width="29.07421875" style="17" bestFit="1" customWidth="1"/>
    <col min="3" max="3" width="14.3046875" style="17" bestFit="1" customWidth="1"/>
    <col min="4" max="4" width="12.69140625" customWidth="1"/>
    <col min="5" max="5" width="11.3046875" customWidth="1"/>
    <col min="6" max="6" width="10.3046875" customWidth="1"/>
    <col min="7" max="8" width="8.3046875" customWidth="1"/>
    <col min="9" max="9" width="11.07421875" customWidth="1"/>
    <col min="10" max="11" width="10.3046875" customWidth="1"/>
    <col min="12" max="12" width="11.84375" customWidth="1"/>
    <col min="13" max="13" width="9.3046875" customWidth="1"/>
    <col min="14" max="14" width="11.84375" customWidth="1"/>
    <col min="15" max="20" width="9.3046875" customWidth="1"/>
    <col min="21" max="21" width="10.69140625" customWidth="1"/>
    <col min="22" max="23" width="9.3046875" customWidth="1"/>
    <col min="24" max="25" width="10.84375" customWidth="1"/>
    <col min="26" max="26" width="9.3046875" customWidth="1"/>
    <col min="27" max="27" width="11" customWidth="1"/>
    <col min="28" max="28" width="11.3046875" customWidth="1"/>
    <col min="29" max="30" width="9.3046875" customWidth="1"/>
    <col min="31" max="31" width="10.3046875" customWidth="1"/>
    <col min="32" max="33" width="9.3046875" customWidth="1"/>
    <col min="34" max="34" width="11.07421875" customWidth="1"/>
    <col min="35" max="38" width="9.3046875" customWidth="1"/>
    <col min="39" max="39" width="10.3046875" customWidth="1"/>
    <col min="40" max="40" width="9.3046875" customWidth="1"/>
    <col min="41" max="41" width="11.3046875" customWidth="1"/>
    <col min="42" max="42" width="10.3046875" customWidth="1"/>
    <col min="43" max="43" width="11.07421875" customWidth="1"/>
    <col min="44" max="44" width="11" customWidth="1"/>
    <col min="45" max="46" width="9.3046875" customWidth="1"/>
    <col min="47" max="47" width="10.69140625" customWidth="1"/>
    <col min="48" max="48" width="10.84375" customWidth="1"/>
    <col min="49" max="49" width="11.07421875" customWidth="1"/>
    <col min="50" max="50" width="9.3046875" customWidth="1"/>
    <col min="51" max="51" width="10.69140625" customWidth="1"/>
    <col min="52" max="52" width="9.3046875" customWidth="1"/>
    <col min="53" max="54" width="11.3046875" customWidth="1"/>
    <col min="55" max="56" width="12.07421875" customWidth="1"/>
    <col min="57" max="57" width="11.3046875" customWidth="1"/>
    <col min="58" max="58" width="10" bestFit="1" customWidth="1"/>
    <col min="59" max="59" width="11" customWidth="1"/>
    <col min="60" max="60" width="9.84375" customWidth="1"/>
    <col min="61" max="61" width="9.3046875" customWidth="1"/>
    <col min="62" max="62" width="10.3046875" customWidth="1"/>
    <col min="63" max="65" width="9.3046875" customWidth="1"/>
    <col min="66" max="66" width="10.3046875" customWidth="1"/>
    <col min="67" max="67" width="9.3046875" customWidth="1"/>
    <col min="68" max="68" width="10.3046875" customWidth="1"/>
    <col min="69" max="76" width="9.07421875" style="1" customWidth="1"/>
    <col min="77" max="117" width="0" style="1" hidden="1" customWidth="1"/>
    <col min="118" max="16384" width="9.07421875" style="1" hidden="1"/>
  </cols>
  <sheetData>
    <row r="1" spans="1:68" ht="15.5" thickBot="1" x14ac:dyDescent="0.45">
      <c r="A1" s="214"/>
      <c r="B1" s="215"/>
      <c r="C1" s="216" t="s">
        <v>224</v>
      </c>
      <c r="D1" s="603" t="str">
        <f>'1.3-ATT&amp;CK Sub-Techniques'!A3</f>
        <v>Initial Access</v>
      </c>
      <c r="E1" s="604"/>
      <c r="F1" s="609"/>
      <c r="G1" s="609"/>
      <c r="H1" s="605"/>
      <c r="I1" s="606" t="str">
        <f>'1.3-ATT&amp;CK Sub-Techniques'!A8</f>
        <v>Persistence</v>
      </c>
      <c r="J1" s="607"/>
      <c r="K1" s="607"/>
      <c r="L1" s="607"/>
      <c r="M1" s="607"/>
      <c r="N1" s="607"/>
      <c r="O1" s="607"/>
      <c r="P1" s="607"/>
      <c r="Q1" s="607"/>
      <c r="R1" s="607"/>
      <c r="S1" s="607"/>
      <c r="T1" s="607"/>
      <c r="U1" s="607"/>
      <c r="V1" s="607"/>
      <c r="W1" s="608"/>
      <c r="X1" s="606" t="str">
        <f>'1.3-ATT&amp;CK Sub-Techniques'!A23</f>
        <v>Privilege Escalation</v>
      </c>
      <c r="Y1" s="607"/>
      <c r="Z1" s="608"/>
      <c r="AA1" s="603" t="str">
        <f>'1.3-ATT&amp;CK Sub-Techniques'!A26</f>
        <v>Defense Evasion</v>
      </c>
      <c r="AB1" s="604"/>
      <c r="AC1" s="604"/>
      <c r="AD1" s="609"/>
      <c r="AE1" s="609"/>
      <c r="AF1" s="609"/>
      <c r="AG1" s="605"/>
      <c r="AH1" s="606" t="str">
        <f>'1.3-ATT&amp;CK Sub-Techniques'!A33</f>
        <v>Credential Access</v>
      </c>
      <c r="AI1" s="607"/>
      <c r="AJ1" s="607"/>
      <c r="AK1" s="607"/>
      <c r="AL1" s="607"/>
      <c r="AM1" s="607"/>
      <c r="AN1" s="607"/>
      <c r="AO1" s="607"/>
      <c r="AP1" s="607"/>
      <c r="AQ1" s="608"/>
      <c r="AR1" s="606" t="str">
        <f>'1.3-ATT&amp;CK Sub-Techniques'!A43</f>
        <v>Discovery</v>
      </c>
      <c r="AS1" s="607"/>
      <c r="AT1" s="607"/>
      <c r="AU1" s="607"/>
      <c r="AV1" s="607"/>
      <c r="AW1" s="607"/>
      <c r="AX1" s="607"/>
      <c r="AY1" s="607"/>
      <c r="AZ1" s="608"/>
      <c r="BA1" s="603" t="str">
        <f>'1.3-ATT&amp;CK Sub-Techniques'!A52</f>
        <v>Lateral Movement</v>
      </c>
      <c r="BB1" s="607"/>
      <c r="BC1" s="607"/>
      <c r="BD1" s="605"/>
      <c r="BE1" s="603" t="str">
        <f>'1.3-ATT&amp;CK Sub-Techniques'!A56</f>
        <v>Collection</v>
      </c>
      <c r="BF1" s="604"/>
      <c r="BG1" s="609"/>
      <c r="BH1" s="609"/>
      <c r="BI1" s="605"/>
      <c r="BJ1" s="603" t="str">
        <f>'1.3-ATT&amp;CK Sub-Techniques'!A61</f>
        <v>Impact</v>
      </c>
      <c r="BK1" s="604"/>
      <c r="BL1" s="604"/>
      <c r="BM1" s="604"/>
      <c r="BN1" s="604"/>
      <c r="BO1" s="604"/>
      <c r="BP1" s="605"/>
    </row>
    <row r="2" spans="1:68" ht="45.5" thickBot="1" x14ac:dyDescent="0.45">
      <c r="A2" s="217" t="str" cm="1">
        <f t="array" aca="1" ref="A2" ca="1">MID(CELL("filename",A1),FIND("]",CELL("filename",A1))+1,255)</f>
        <v>1.4-ATT&amp;CK Overlay</v>
      </c>
      <c r="B2" s="218"/>
      <c r="C2" s="263" t="s">
        <v>190</v>
      </c>
      <c r="D2" s="597" t="str">
        <f>'1.3-ATT&amp;CK Sub-Techniques'!B3</f>
        <v>Phishing</v>
      </c>
      <c r="E2" s="613"/>
      <c r="F2" s="610" t="str">
        <f>'1.3-ATT&amp;CK Sub-Techniques'!B5</f>
        <v>Valid Accounts</v>
      </c>
      <c r="G2" s="598"/>
      <c r="H2" s="599"/>
      <c r="I2" s="597" t="str">
        <f>'1.3-ATT&amp;CK Sub-Techniques'!B8</f>
        <v>Account Manipulation</v>
      </c>
      <c r="J2" s="598"/>
      <c r="K2" s="599"/>
      <c r="L2" s="597" t="str">
        <f>'1.3-ATT&amp;CK Sub-Techniques'!B11</f>
        <v>Create Account</v>
      </c>
      <c r="M2" s="599"/>
      <c r="N2" s="597" t="str">
        <f>'1.3-ATT&amp;CK Sub-Techniques'!B13</f>
        <v>Office Application Startup</v>
      </c>
      <c r="O2" s="598"/>
      <c r="P2" s="598"/>
      <c r="Q2" s="598"/>
      <c r="R2" s="598"/>
      <c r="S2" s="598"/>
      <c r="T2" s="599"/>
      <c r="U2" s="598" t="str">
        <f>'1.3-ATT&amp;CK Sub-Techniques'!B20</f>
        <v>Valid Accounts</v>
      </c>
      <c r="V2" s="598"/>
      <c r="W2" s="599"/>
      <c r="X2" s="597" t="str">
        <f>'1.3-ATT&amp;CK Sub-Techniques'!B23</f>
        <v>Valid Accounts</v>
      </c>
      <c r="Y2" s="598"/>
      <c r="Z2" s="599"/>
      <c r="AA2" s="111" t="str">
        <f>'1.3-ATT&amp;CK Sub-Techniques'!B26</f>
        <v>Impair Defenses</v>
      </c>
      <c r="AB2" s="610" t="str">
        <f>'1.3-ATT&amp;CK Sub-Techniques'!B27</f>
        <v>Use Alternate Authentication Material</v>
      </c>
      <c r="AC2" s="598"/>
      <c r="AD2" s="598"/>
      <c r="AE2" s="597" t="str">
        <f>'1.3-ATT&amp;CK Sub-Techniques'!B30</f>
        <v>Valid Accounts</v>
      </c>
      <c r="AF2" s="598"/>
      <c r="AG2" s="599"/>
      <c r="AH2" s="597" t="str">
        <f>'1.3-ATT&amp;CK Sub-Techniques'!B33</f>
        <v>Brute Force</v>
      </c>
      <c r="AI2" s="598"/>
      <c r="AJ2" s="598"/>
      <c r="AK2" s="598"/>
      <c r="AL2" s="598"/>
      <c r="AM2" s="597" t="str">
        <f>'1.3-ATT&amp;CK Sub-Techniques'!B38</f>
        <v>Forge Web Credentials</v>
      </c>
      <c r="AN2" s="599"/>
      <c r="AO2" s="481" t="str">
        <f>'1.3-ATT&amp;CK Sub-Techniques'!B40</f>
        <v>Steal Application Access Token</v>
      </c>
      <c r="AP2" s="481" t="str">
        <f>'1.3-ATT&amp;CK Sub-Techniques'!B41</f>
        <v>Steal Web Session Cookie</v>
      </c>
      <c r="AQ2" s="481" t="str">
        <f>'1.3-ATT&amp;CK Sub-Techniques'!B42</f>
        <v>Unsecured Credentials</v>
      </c>
      <c r="AR2" s="597" t="str">
        <f>'1.3-ATT&amp;CK Sub-Techniques'!B43</f>
        <v>Account Discovery</v>
      </c>
      <c r="AS2" s="598"/>
      <c r="AT2" s="598"/>
      <c r="AU2" s="111" t="str">
        <f>'1.3-ATT&amp;CK Sub-Techniques'!B46</f>
        <v>Cloud Service Dashboard</v>
      </c>
      <c r="AV2" s="480" t="str">
        <f>'1.3-ATT&amp;CK Sub-Techniques'!B47</f>
        <v>Cloud Service Discovery</v>
      </c>
      <c r="AW2" s="597" t="str">
        <f>'1.3-ATT&amp;CK Sub-Techniques'!B48</f>
        <v>Permission Groups Discovery</v>
      </c>
      <c r="AX2" s="599"/>
      <c r="AY2" s="597" t="str">
        <f>'1.3-ATT&amp;CK Sub-Techniques'!B50</f>
        <v>Software Discovery</v>
      </c>
      <c r="AZ2" s="599"/>
      <c r="BA2" s="111" t="str">
        <f>'1.3-ATT&amp;CK Sub-Techniques'!B52</f>
        <v>Internal Spearphishing</v>
      </c>
      <c r="BB2" s="598" t="str">
        <f>'1.3-ATT&amp;CK Sub-Techniques'!B53</f>
        <v>Use Alternate Authentication Material</v>
      </c>
      <c r="BC2" s="598"/>
      <c r="BD2" s="599"/>
      <c r="BE2" s="597" t="str">
        <f>'1.3-ATT&amp;CK Sub-Techniques'!B56</f>
        <v>Data from Information Repositories</v>
      </c>
      <c r="BF2" s="599"/>
      <c r="BG2" s="598" t="str">
        <f>'1.3-ATT&amp;CK Sub-Techniques'!B58</f>
        <v>Email Collection</v>
      </c>
      <c r="BH2" s="598"/>
      <c r="BI2" s="599"/>
      <c r="BJ2" s="597" t="str">
        <f>'1.3-ATT&amp;CK Sub-Techniques'!B61</f>
        <v>Endpoint Denial of Service</v>
      </c>
      <c r="BK2" s="598"/>
      <c r="BL2" s="598"/>
      <c r="BM2" s="599"/>
      <c r="BN2" s="597" t="str">
        <f>'1.3-ATT&amp;CK Sub-Techniques'!B65</f>
        <v>Network Denial of Service</v>
      </c>
      <c r="BO2" s="598"/>
      <c r="BP2" s="599"/>
    </row>
    <row r="3" spans="1:68" ht="60.5" thickBot="1" x14ac:dyDescent="0.45">
      <c r="A3" s="219"/>
      <c r="B3" s="220"/>
      <c r="C3" s="221" t="s">
        <v>191</v>
      </c>
      <c r="D3" s="53" t="str">
        <f>'1.3-ATT&amp;CK Sub-Techniques'!C3</f>
        <v>Other Unspecified Sub-technique</v>
      </c>
      <c r="E3" s="54" t="str">
        <f>'1.3-ATT&amp;CK Sub-Techniques'!C4</f>
        <v>Spearphishing Link</v>
      </c>
      <c r="F3" s="485" t="str">
        <f>'1.3-ATT&amp;CK Sub-Techniques'!C5</f>
        <v>Other Unspecified Sub-technique</v>
      </c>
      <c r="G3" s="485" t="str">
        <f>'1.3-ATT&amp;CK Sub-Techniques'!C6</f>
        <v>Default Accounts</v>
      </c>
      <c r="H3" s="52" t="str">
        <f>'1.3-ATT&amp;CK Sub-Techniques'!C7</f>
        <v>Cloud Accounts</v>
      </c>
      <c r="I3" s="479" t="str">
        <f>'1.3-ATT&amp;CK Sub-Techniques'!C8</f>
        <v>Other Unspecified Sub-technique</v>
      </c>
      <c r="J3" s="54" t="str">
        <f>'1.3-ATT&amp;CK Sub-Techniques'!C9</f>
        <v>Exchange Email Delegate Permissions</v>
      </c>
      <c r="K3" s="480" t="str">
        <f>'1.3-ATT&amp;CK Sub-Techniques'!C10</f>
        <v>Add Bus. Suite Global Admin Role</v>
      </c>
      <c r="L3" s="53" t="str">
        <f>'1.3-ATT&amp;CK Sub-Techniques'!C11</f>
        <v>Other Unspecified Sub-technique</v>
      </c>
      <c r="M3" s="52" t="str">
        <f>'1.3-ATT&amp;CK Sub-Techniques'!C12</f>
        <v>Cloud Account</v>
      </c>
      <c r="N3" s="487" t="str">
        <f>'1.3-ATT&amp;CK Sub-Techniques'!C13</f>
        <v>Other Unspecified Sub-technique</v>
      </c>
      <c r="O3" s="54" t="str">
        <f>'1.3-ATT&amp;CK Sub-Techniques'!C14</f>
        <v>Add-ins</v>
      </c>
      <c r="P3" s="485" t="str">
        <f>'1.3-ATT&amp;CK Sub-Techniques'!C15</f>
        <v>Office Template Macros</v>
      </c>
      <c r="Q3" s="485" t="str">
        <f>'1.3-ATT&amp;CK Sub-Techniques'!C16</f>
        <v>Outlook Forms</v>
      </c>
      <c r="R3" s="485" t="str">
        <f>'1.3-ATT&amp;CK Sub-Techniques'!C17</f>
        <v>Outlook Rules</v>
      </c>
      <c r="S3" s="485" t="str">
        <f>'1.3-ATT&amp;CK Sub-Techniques'!C18</f>
        <v>Outlook Home Page</v>
      </c>
      <c r="T3" s="485" t="str">
        <f>'1.3-ATT&amp;CK Sub-Techniques'!C19</f>
        <v>Office Test</v>
      </c>
      <c r="U3" s="479" t="str">
        <f>'1.3-ATT&amp;CK Sub-Techniques'!C20</f>
        <v>Other Unspecified Sub-technique</v>
      </c>
      <c r="V3" s="485" t="str">
        <f>'1.3-ATT&amp;CK Sub-Techniques'!C21</f>
        <v>Default Accounts</v>
      </c>
      <c r="W3" s="52" t="str">
        <f>'1.3-ATT&amp;CK Sub-Techniques'!C22</f>
        <v>Cloud Accounts</v>
      </c>
      <c r="X3" s="479" t="str">
        <f>'1.3-ATT&amp;CK Sub-Techniques'!C23</f>
        <v>Other Unspecified Sub-technique</v>
      </c>
      <c r="Y3" s="54" t="str">
        <f>'1.3-ATT&amp;CK Sub-Techniques'!C24</f>
        <v>Default Accounts</v>
      </c>
      <c r="Z3" s="52" t="str">
        <f>'1.3-ATT&amp;CK Sub-Techniques'!C25</f>
        <v>Cloud Accounts</v>
      </c>
      <c r="AA3" s="111" t="str">
        <f>'1.3-ATT&amp;CK Sub-Techniques'!C26</f>
        <v>Other Unspecified Sub-technique</v>
      </c>
      <c r="AB3" s="54" t="str">
        <f>'1.3-ATT&amp;CK Sub-Techniques'!C27</f>
        <v>Other Unspecified Sub-technique</v>
      </c>
      <c r="AC3" s="54" t="str">
        <f>'1.3-ATT&amp;CK Sub-Techniques'!C28</f>
        <v>Application Access Token</v>
      </c>
      <c r="AD3" s="485" t="str">
        <f>'1.3-ATT&amp;CK Sub-Techniques'!C29</f>
        <v>Web Session Cookie</v>
      </c>
      <c r="AE3" s="479" t="str">
        <f>'1.3-ATT&amp;CK Sub-Techniques'!C30</f>
        <v>Other Unspecified Sub-technique</v>
      </c>
      <c r="AF3" s="485" t="str">
        <f>'1.3-ATT&amp;CK Sub-Techniques'!C31</f>
        <v>Default Accounts</v>
      </c>
      <c r="AG3" s="52" t="str">
        <f>'1.3-ATT&amp;CK Sub-Techniques'!C32</f>
        <v>Cloud Accounts</v>
      </c>
      <c r="AH3" s="53" t="str">
        <f>'1.3-ATT&amp;CK Sub-Techniques'!C33</f>
        <v>Other Unspecified Sub-technique</v>
      </c>
      <c r="AI3" s="487" t="str">
        <f>'1.3-ATT&amp;CK Sub-Techniques'!C34</f>
        <v>Password Guessing</v>
      </c>
      <c r="AJ3" s="487" t="str">
        <f>'1.3-ATT&amp;CK Sub-Techniques'!C35</f>
        <v>Password Cracking</v>
      </c>
      <c r="AK3" s="487" t="str">
        <f>'1.3-ATT&amp;CK Sub-Techniques'!C36</f>
        <v>Password Spraying</v>
      </c>
      <c r="AL3" s="480" t="str">
        <f>'1.3-ATT&amp;CK Sub-Techniques'!C37</f>
        <v>Credential Stuffing</v>
      </c>
      <c r="AM3" s="53" t="str">
        <f>'1.3-ATT&amp;CK Sub-Techniques'!C38</f>
        <v>Other Unspecified Sub-technique</v>
      </c>
      <c r="AN3" s="52" t="str">
        <f>'1.3-ATT&amp;CK Sub-Techniques'!C39</f>
        <v>SAML Tokens</v>
      </c>
      <c r="AO3" s="480" t="str">
        <f>'1.3-ATT&amp;CK Sub-Techniques'!C40</f>
        <v>Other Unspecified Sub-technique</v>
      </c>
      <c r="AP3" s="111" t="str">
        <f>'1.3-ATT&amp;CK Sub-Techniques'!C41</f>
        <v>Other Unspecified Sub-technique</v>
      </c>
      <c r="AQ3" s="481" t="str">
        <f>'1.3-ATT&amp;CK Sub-Techniques'!C42</f>
        <v>Other Unspecified Sub-technique</v>
      </c>
      <c r="AR3" s="53" t="str">
        <f>'1.3-ATT&amp;CK Sub-Techniques'!C43</f>
        <v>Other Unspecified Sub-technique</v>
      </c>
      <c r="AS3" s="487" t="str">
        <f>'1.3-ATT&amp;CK Sub-Techniques'!C44</f>
        <v>Email Account</v>
      </c>
      <c r="AT3" s="480" t="str">
        <f>'1.3-ATT&amp;CK Sub-Techniques'!C45</f>
        <v>Cloud Account</v>
      </c>
      <c r="AU3" s="111" t="str">
        <f>'1.3-ATT&amp;CK Sub-Techniques'!C46</f>
        <v>Other Unspecified Sub-technique</v>
      </c>
      <c r="AV3" s="480" t="str">
        <f>'1.3-ATT&amp;CK Sub-Techniques'!C47</f>
        <v>Other Unspecified Sub-technique</v>
      </c>
      <c r="AW3" s="53" t="str">
        <f>'1.3-ATT&amp;CK Sub-Techniques'!C48</f>
        <v>Other Unspecified Sub-technique</v>
      </c>
      <c r="AX3" s="52" t="str">
        <f>'1.3-ATT&amp;CK Sub-Techniques'!C49</f>
        <v>Cloud Groups</v>
      </c>
      <c r="AY3" s="53" t="str">
        <f>'1.3-ATT&amp;CK Sub-Techniques'!C50</f>
        <v>Other Unspecified Sub-technique</v>
      </c>
      <c r="AZ3" s="52" t="str">
        <f>'1.3-ATT&amp;CK Sub-Techniques'!C51</f>
        <v>Security Software Discovery</v>
      </c>
      <c r="BA3" s="111" t="str">
        <f>'1.3-ATT&amp;CK Sub-Techniques'!C52</f>
        <v>Other Unspecified Sub-technique</v>
      </c>
      <c r="BB3" s="487" t="str">
        <f>'1.3-ATT&amp;CK Sub-Techniques'!C53</f>
        <v>Other Unspecified Sub-technique</v>
      </c>
      <c r="BC3" s="480" t="str">
        <f>'1.3-ATT&amp;CK Sub-Techniques'!C54</f>
        <v>Application Access Token</v>
      </c>
      <c r="BD3" s="52" t="str">
        <f>'1.3-ATT&amp;CK Sub-Techniques'!C55</f>
        <v>Web Session Cookie</v>
      </c>
      <c r="BE3" s="53" t="str">
        <f>'1.3-ATT&amp;CK Sub-Techniques'!C56</f>
        <v>Other Unspecified Sub-technique</v>
      </c>
      <c r="BF3" s="52" t="str">
        <f>'1.3-ATT&amp;CK Sub-Techniques'!C57</f>
        <v>Collaborative Storage Platform</v>
      </c>
      <c r="BG3" s="480" t="str">
        <f>'1.3-ATT&amp;CK Sub-Techniques'!C58</f>
        <v>Other Unspecified Sub-technique</v>
      </c>
      <c r="BH3" s="485" t="str">
        <f>'1.3-ATT&amp;CK Sub-Techniques'!C59</f>
        <v>Remote Email Collection</v>
      </c>
      <c r="BI3" s="52" t="str">
        <f>'1.3-ATT&amp;CK Sub-Techniques'!C60</f>
        <v>Email Forwarding Rule</v>
      </c>
      <c r="BJ3" s="53" t="str">
        <f>'1.3-ATT&amp;CK Sub-Techniques'!C61</f>
        <v>Other Unspecified Sub-technique</v>
      </c>
      <c r="BK3" s="54" t="str">
        <f>'1.3-ATT&amp;CK Sub-Techniques'!C62</f>
        <v>Service Exhaustion Flood</v>
      </c>
      <c r="BL3" s="54" t="str">
        <f>'1.3-ATT&amp;CK Sub-Techniques'!C63</f>
        <v>Application Exhaustion Flood</v>
      </c>
      <c r="BM3" s="52" t="str">
        <f>'1.3-ATT&amp;CK Sub-Techniques'!C64</f>
        <v>Application or System Exploitation</v>
      </c>
      <c r="BN3" s="53" t="str">
        <f>'1.3-ATT&amp;CK Sub-Techniques'!C65</f>
        <v>Other Unspecified Sub-technique</v>
      </c>
      <c r="BO3" s="54" t="str">
        <f>'1.3-ATT&amp;CK Sub-Techniques'!C66</f>
        <v>Direct Network Flood</v>
      </c>
      <c r="BP3" s="52" t="str">
        <f>'1.3-ATT&amp;CK Sub-Techniques'!C67</f>
        <v>Reflection Amplification</v>
      </c>
    </row>
    <row r="4" spans="1:68" ht="17.25" customHeight="1" thickBot="1" x14ac:dyDescent="0.45">
      <c r="A4" s="611" t="s">
        <v>38</v>
      </c>
      <c r="B4" s="612"/>
      <c r="C4" s="612"/>
      <c r="D4" s="47"/>
      <c r="E4" s="43"/>
      <c r="F4" s="43"/>
      <c r="G4" s="43"/>
      <c r="H4" s="45"/>
      <c r="I4" s="47"/>
      <c r="J4" s="43"/>
      <c r="K4" s="43"/>
      <c r="L4" s="43"/>
      <c r="M4" s="43"/>
      <c r="N4" s="43"/>
      <c r="O4" s="43"/>
      <c r="P4" s="43"/>
      <c r="Q4" s="43"/>
      <c r="R4" s="43"/>
      <c r="S4" s="43"/>
      <c r="T4" s="43"/>
      <c r="U4" s="43"/>
      <c r="V4" s="43"/>
      <c r="W4" s="45"/>
      <c r="X4" s="47"/>
      <c r="Y4" s="43"/>
      <c r="Z4" s="45"/>
      <c r="AA4" s="47"/>
      <c r="AB4" s="43"/>
      <c r="AC4" s="43"/>
      <c r="AD4" s="43"/>
      <c r="AE4" s="43"/>
      <c r="AF4" s="43"/>
      <c r="AG4" s="45"/>
      <c r="AH4" s="47"/>
      <c r="AI4" s="43"/>
      <c r="AJ4" s="43"/>
      <c r="AK4" s="43"/>
      <c r="AL4" s="43"/>
      <c r="AM4" s="43"/>
      <c r="AN4" s="43"/>
      <c r="AO4" s="43"/>
      <c r="AP4" s="43"/>
      <c r="AQ4" s="45"/>
      <c r="AR4" s="47"/>
      <c r="AS4" s="43"/>
      <c r="AT4" s="43"/>
      <c r="AU4" s="43"/>
      <c r="AV4" s="43"/>
      <c r="AW4" s="43"/>
      <c r="AX4" s="43"/>
      <c r="AY4" s="43"/>
      <c r="AZ4" s="45"/>
      <c r="BA4" s="47"/>
      <c r="BB4" s="43"/>
      <c r="BC4" s="43"/>
      <c r="BD4" s="45"/>
      <c r="BE4" s="47"/>
      <c r="BF4" s="43"/>
      <c r="BG4" s="43"/>
      <c r="BH4" s="43"/>
      <c r="BI4" s="45"/>
      <c r="BJ4" s="47"/>
      <c r="BK4" s="43"/>
      <c r="BL4" s="43"/>
      <c r="BM4" s="43"/>
      <c r="BN4" s="43"/>
      <c r="BO4" s="43"/>
      <c r="BP4" s="45"/>
    </row>
    <row r="5" spans="1:68" ht="19.5" customHeight="1" thickBot="1" x14ac:dyDescent="0.45">
      <c r="A5" s="231" t="s">
        <v>39</v>
      </c>
      <c r="B5" s="231" t="s">
        <v>40</v>
      </c>
      <c r="C5" s="261" t="s">
        <v>41</v>
      </c>
      <c r="D5" s="48"/>
      <c r="E5" s="44"/>
      <c r="F5" s="44"/>
      <c r="G5" s="44"/>
      <c r="H5" s="46"/>
      <c r="I5" s="48"/>
      <c r="J5" s="44"/>
      <c r="K5" s="44"/>
      <c r="L5" s="44"/>
      <c r="M5" s="44"/>
      <c r="N5" s="44"/>
      <c r="O5" s="44"/>
      <c r="P5" s="44"/>
      <c r="Q5" s="44"/>
      <c r="R5" s="44"/>
      <c r="S5" s="44"/>
      <c r="T5" s="44"/>
      <c r="U5" s="44"/>
      <c r="V5" s="44"/>
      <c r="W5" s="46"/>
      <c r="X5" s="48"/>
      <c r="Y5" s="44"/>
      <c r="Z5" s="46"/>
      <c r="AA5" s="48"/>
      <c r="AB5" s="44"/>
      <c r="AC5" s="44"/>
      <c r="AD5" s="44"/>
      <c r="AE5" s="44"/>
      <c r="AF5" s="44"/>
      <c r="AG5" s="46"/>
      <c r="AH5" s="48"/>
      <c r="AI5" s="44"/>
      <c r="AJ5" s="44"/>
      <c r="AK5" s="44"/>
      <c r="AL5" s="44"/>
      <c r="AM5" s="44"/>
      <c r="AN5" s="44"/>
      <c r="AO5" s="44"/>
      <c r="AP5" s="44"/>
      <c r="AQ5" s="46"/>
      <c r="AR5" s="48"/>
      <c r="AS5" s="44"/>
      <c r="AT5" s="44"/>
      <c r="AU5" s="44"/>
      <c r="AV5" s="44"/>
      <c r="AW5" s="44"/>
      <c r="AX5" s="44"/>
      <c r="AY5" s="44"/>
      <c r="AZ5" s="46"/>
      <c r="BA5" s="48"/>
      <c r="BB5" s="44"/>
      <c r="BC5" s="44"/>
      <c r="BD5" s="46"/>
      <c r="BE5" s="48"/>
      <c r="BF5" s="44"/>
      <c r="BG5" s="44"/>
      <c r="BH5" s="44"/>
      <c r="BI5" s="46"/>
      <c r="BJ5" s="48"/>
      <c r="BK5" s="44"/>
      <c r="BL5" s="44"/>
      <c r="BM5" s="44"/>
      <c r="BN5" s="44"/>
      <c r="BO5" s="44"/>
      <c r="BP5" s="46"/>
    </row>
    <row r="6" spans="1:68" ht="16.5" customHeight="1" x14ac:dyDescent="0.4">
      <c r="A6" s="594" t="str">
        <f>'1.2-Visibility Data'!A3</f>
        <v>Email</v>
      </c>
      <c r="B6" s="614" t="str">
        <f>'1.2-Visibility Data'!B3</f>
        <v>Email Received</v>
      </c>
      <c r="C6" s="253" t="str">
        <f>'1.2-Visibility Data'!C3</f>
        <v>Sender</v>
      </c>
      <c r="D6" s="25" t="s">
        <v>225</v>
      </c>
      <c r="E6" s="26" t="s">
        <v>225</v>
      </c>
      <c r="F6" s="26" t="s">
        <v>226</v>
      </c>
      <c r="G6" s="26" t="s">
        <v>226</v>
      </c>
      <c r="H6" s="27" t="s">
        <v>226</v>
      </c>
      <c r="I6" s="25" t="s">
        <v>226</v>
      </c>
      <c r="J6" s="26" t="s">
        <v>226</v>
      </c>
      <c r="K6" s="26" t="s">
        <v>226</v>
      </c>
      <c r="L6" s="26" t="s">
        <v>226</v>
      </c>
      <c r="M6" s="26" t="s">
        <v>226</v>
      </c>
      <c r="N6" s="26" t="s">
        <v>226</v>
      </c>
      <c r="O6" s="26" t="s">
        <v>226</v>
      </c>
      <c r="P6" s="26" t="s">
        <v>226</v>
      </c>
      <c r="Q6" s="26" t="s">
        <v>225</v>
      </c>
      <c r="R6" s="26" t="s">
        <v>225</v>
      </c>
      <c r="S6" s="26" t="s">
        <v>226</v>
      </c>
      <c r="T6" s="26" t="s">
        <v>226</v>
      </c>
      <c r="U6" s="26" t="s">
        <v>226</v>
      </c>
      <c r="V6" s="26" t="s">
        <v>226</v>
      </c>
      <c r="W6" s="27" t="s">
        <v>226</v>
      </c>
      <c r="X6" s="25" t="s">
        <v>226</v>
      </c>
      <c r="Y6" s="26" t="s">
        <v>226</v>
      </c>
      <c r="Z6" s="27" t="s">
        <v>226</v>
      </c>
      <c r="AA6" s="25" t="s">
        <v>226</v>
      </c>
      <c r="AB6" s="26" t="s">
        <v>226</v>
      </c>
      <c r="AC6" s="26" t="s">
        <v>226</v>
      </c>
      <c r="AD6" s="26" t="s">
        <v>226</v>
      </c>
      <c r="AE6" s="26" t="s">
        <v>226</v>
      </c>
      <c r="AF6" s="26" t="s">
        <v>226</v>
      </c>
      <c r="AG6" s="27" t="s">
        <v>226</v>
      </c>
      <c r="AH6" s="25" t="s">
        <v>226</v>
      </c>
      <c r="AI6" s="26" t="s">
        <v>226</v>
      </c>
      <c r="AJ6" s="26" t="s">
        <v>226</v>
      </c>
      <c r="AK6" s="26" t="s">
        <v>226</v>
      </c>
      <c r="AL6" s="26" t="s">
        <v>226</v>
      </c>
      <c r="AM6" s="26" t="s">
        <v>226</v>
      </c>
      <c r="AN6" s="26" t="s">
        <v>226</v>
      </c>
      <c r="AO6" s="26" t="s">
        <v>226</v>
      </c>
      <c r="AP6" s="26" t="s">
        <v>226</v>
      </c>
      <c r="AQ6" s="27" t="s">
        <v>226</v>
      </c>
      <c r="AR6" s="25" t="s">
        <v>226</v>
      </c>
      <c r="AS6" s="26" t="s">
        <v>225</v>
      </c>
      <c r="AT6" s="26" t="s">
        <v>225</v>
      </c>
      <c r="AU6" s="26" t="s">
        <v>226</v>
      </c>
      <c r="AV6" s="26" t="s">
        <v>226</v>
      </c>
      <c r="AW6" s="26" t="s">
        <v>226</v>
      </c>
      <c r="AX6" s="26" t="s">
        <v>226</v>
      </c>
      <c r="AY6" s="26" t="s">
        <v>226</v>
      </c>
      <c r="AZ6" s="27" t="s">
        <v>226</v>
      </c>
      <c r="BA6" s="25" t="s">
        <v>225</v>
      </c>
      <c r="BB6" s="26" t="s">
        <v>226</v>
      </c>
      <c r="BC6" s="26" t="s">
        <v>226</v>
      </c>
      <c r="BD6" s="27" t="s">
        <v>226</v>
      </c>
      <c r="BE6" s="25" t="s">
        <v>226</v>
      </c>
      <c r="BF6" s="26" t="s">
        <v>226</v>
      </c>
      <c r="BG6" s="26" t="s">
        <v>226</v>
      </c>
      <c r="BH6" s="26" t="s">
        <v>226</v>
      </c>
      <c r="BI6" s="27" t="s">
        <v>226</v>
      </c>
      <c r="BJ6" s="25" t="s">
        <v>226</v>
      </c>
      <c r="BK6" s="26" t="s">
        <v>226</v>
      </c>
      <c r="BL6" s="26" t="s">
        <v>226</v>
      </c>
      <c r="BM6" s="26" t="s">
        <v>226</v>
      </c>
      <c r="BN6" s="26" t="s">
        <v>226</v>
      </c>
      <c r="BO6" s="26" t="s">
        <v>226</v>
      </c>
      <c r="BP6" s="27" t="s">
        <v>226</v>
      </c>
    </row>
    <row r="7" spans="1:68" x14ac:dyDescent="0.4">
      <c r="A7" s="595"/>
      <c r="B7" s="601"/>
      <c r="C7" s="19" t="str">
        <f>'1.2-Visibility Data'!C4</f>
        <v>Receiver</v>
      </c>
      <c r="D7" s="28" t="s">
        <v>225</v>
      </c>
      <c r="E7" s="24" t="s">
        <v>225</v>
      </c>
      <c r="F7" s="24" t="s">
        <v>226</v>
      </c>
      <c r="G7" s="24" t="s">
        <v>226</v>
      </c>
      <c r="H7" s="29" t="s">
        <v>226</v>
      </c>
      <c r="I7" s="28" t="s">
        <v>226</v>
      </c>
      <c r="J7" s="24" t="s">
        <v>226</v>
      </c>
      <c r="K7" s="24" t="s">
        <v>226</v>
      </c>
      <c r="L7" s="24" t="s">
        <v>226</v>
      </c>
      <c r="M7" s="24" t="s">
        <v>226</v>
      </c>
      <c r="N7" s="24" t="s">
        <v>226</v>
      </c>
      <c r="O7" s="24" t="s">
        <v>226</v>
      </c>
      <c r="P7" s="24" t="s">
        <v>226</v>
      </c>
      <c r="Q7" s="24" t="s">
        <v>225</v>
      </c>
      <c r="R7" s="24" t="s">
        <v>225</v>
      </c>
      <c r="S7" s="24" t="s">
        <v>226</v>
      </c>
      <c r="T7" s="24" t="s">
        <v>226</v>
      </c>
      <c r="U7" s="24" t="s">
        <v>226</v>
      </c>
      <c r="V7" s="24" t="s">
        <v>226</v>
      </c>
      <c r="W7" s="29" t="s">
        <v>226</v>
      </c>
      <c r="X7" s="28" t="s">
        <v>226</v>
      </c>
      <c r="Y7" s="24" t="s">
        <v>226</v>
      </c>
      <c r="Z7" s="29" t="s">
        <v>226</v>
      </c>
      <c r="AA7" s="28" t="s">
        <v>226</v>
      </c>
      <c r="AB7" s="24" t="s">
        <v>226</v>
      </c>
      <c r="AC7" s="24" t="s">
        <v>226</v>
      </c>
      <c r="AD7" s="24" t="s">
        <v>226</v>
      </c>
      <c r="AE7" s="24" t="s">
        <v>226</v>
      </c>
      <c r="AF7" s="24" t="s">
        <v>226</v>
      </c>
      <c r="AG7" s="29" t="s">
        <v>226</v>
      </c>
      <c r="AH7" s="28" t="s">
        <v>226</v>
      </c>
      <c r="AI7" s="24" t="s">
        <v>226</v>
      </c>
      <c r="AJ7" s="24" t="s">
        <v>226</v>
      </c>
      <c r="AK7" s="24" t="s">
        <v>226</v>
      </c>
      <c r="AL7" s="24" t="s">
        <v>226</v>
      </c>
      <c r="AM7" s="24" t="s">
        <v>226</v>
      </c>
      <c r="AN7" s="24" t="s">
        <v>226</v>
      </c>
      <c r="AO7" s="24" t="s">
        <v>226</v>
      </c>
      <c r="AP7" s="24" t="s">
        <v>226</v>
      </c>
      <c r="AQ7" s="29" t="s">
        <v>226</v>
      </c>
      <c r="AR7" s="28" t="s">
        <v>226</v>
      </c>
      <c r="AS7" s="24" t="s">
        <v>225</v>
      </c>
      <c r="AT7" s="24" t="s">
        <v>225</v>
      </c>
      <c r="AU7" s="24" t="s">
        <v>226</v>
      </c>
      <c r="AV7" s="24" t="s">
        <v>226</v>
      </c>
      <c r="AW7" s="24" t="s">
        <v>226</v>
      </c>
      <c r="AX7" s="24" t="s">
        <v>226</v>
      </c>
      <c r="AY7" s="24" t="s">
        <v>226</v>
      </c>
      <c r="AZ7" s="29" t="s">
        <v>226</v>
      </c>
      <c r="BA7" s="28" t="s">
        <v>225</v>
      </c>
      <c r="BB7" s="24" t="s">
        <v>226</v>
      </c>
      <c r="BC7" s="24" t="s">
        <v>226</v>
      </c>
      <c r="BD7" s="29" t="s">
        <v>226</v>
      </c>
      <c r="BE7" s="28" t="s">
        <v>226</v>
      </c>
      <c r="BF7" s="24" t="s">
        <v>226</v>
      </c>
      <c r="BG7" s="24" t="s">
        <v>226</v>
      </c>
      <c r="BH7" s="24" t="s">
        <v>226</v>
      </c>
      <c r="BI7" s="29" t="s">
        <v>226</v>
      </c>
      <c r="BJ7" s="28" t="s">
        <v>226</v>
      </c>
      <c r="BK7" s="24" t="s">
        <v>226</v>
      </c>
      <c r="BL7" s="24" t="s">
        <v>226</v>
      </c>
      <c r="BM7" s="24" t="s">
        <v>226</v>
      </c>
      <c r="BN7" s="24" t="s">
        <v>226</v>
      </c>
      <c r="BO7" s="24" t="s">
        <v>226</v>
      </c>
      <c r="BP7" s="29" t="s">
        <v>226</v>
      </c>
    </row>
    <row r="8" spans="1:68" x14ac:dyDescent="0.4">
      <c r="A8" s="595"/>
      <c r="B8" s="601"/>
      <c r="C8" s="19" t="str">
        <f>'1.2-Visibility Data'!C5</f>
        <v>Subject</v>
      </c>
      <c r="D8" s="28" t="s">
        <v>225</v>
      </c>
      <c r="E8" s="24" t="s">
        <v>225</v>
      </c>
      <c r="F8" s="24" t="s">
        <v>226</v>
      </c>
      <c r="G8" s="24" t="s">
        <v>226</v>
      </c>
      <c r="H8" s="29" t="s">
        <v>226</v>
      </c>
      <c r="I8" s="28" t="s">
        <v>226</v>
      </c>
      <c r="J8" s="24" t="s">
        <v>226</v>
      </c>
      <c r="K8" s="24" t="s">
        <v>226</v>
      </c>
      <c r="L8" s="24" t="s">
        <v>226</v>
      </c>
      <c r="M8" s="24" t="s">
        <v>226</v>
      </c>
      <c r="N8" s="24" t="s">
        <v>226</v>
      </c>
      <c r="O8" s="24" t="s">
        <v>226</v>
      </c>
      <c r="P8" s="24" t="s">
        <v>226</v>
      </c>
      <c r="Q8" s="24" t="s">
        <v>225</v>
      </c>
      <c r="R8" s="24" t="s">
        <v>225</v>
      </c>
      <c r="S8" s="24" t="s">
        <v>226</v>
      </c>
      <c r="T8" s="24" t="s">
        <v>226</v>
      </c>
      <c r="U8" s="24" t="s">
        <v>226</v>
      </c>
      <c r="V8" s="24" t="s">
        <v>226</v>
      </c>
      <c r="W8" s="29" t="s">
        <v>226</v>
      </c>
      <c r="X8" s="28" t="s">
        <v>226</v>
      </c>
      <c r="Y8" s="24" t="s">
        <v>226</v>
      </c>
      <c r="Z8" s="29" t="s">
        <v>226</v>
      </c>
      <c r="AA8" s="28" t="s">
        <v>226</v>
      </c>
      <c r="AB8" s="24" t="s">
        <v>226</v>
      </c>
      <c r="AC8" s="24" t="s">
        <v>226</v>
      </c>
      <c r="AD8" s="24" t="s">
        <v>226</v>
      </c>
      <c r="AE8" s="24" t="s">
        <v>226</v>
      </c>
      <c r="AF8" s="24" t="s">
        <v>226</v>
      </c>
      <c r="AG8" s="29" t="s">
        <v>226</v>
      </c>
      <c r="AH8" s="28" t="s">
        <v>226</v>
      </c>
      <c r="AI8" s="24" t="s">
        <v>226</v>
      </c>
      <c r="AJ8" s="24" t="s">
        <v>226</v>
      </c>
      <c r="AK8" s="24" t="s">
        <v>226</v>
      </c>
      <c r="AL8" s="24" t="s">
        <v>226</v>
      </c>
      <c r="AM8" s="24" t="s">
        <v>226</v>
      </c>
      <c r="AN8" s="24" t="s">
        <v>226</v>
      </c>
      <c r="AO8" s="24" t="s">
        <v>226</v>
      </c>
      <c r="AP8" s="24" t="s">
        <v>226</v>
      </c>
      <c r="AQ8" s="29" t="s">
        <v>226</v>
      </c>
      <c r="AR8" s="28" t="s">
        <v>226</v>
      </c>
      <c r="AS8" s="24" t="s">
        <v>225</v>
      </c>
      <c r="AT8" s="24" t="s">
        <v>225</v>
      </c>
      <c r="AU8" s="24" t="s">
        <v>226</v>
      </c>
      <c r="AV8" s="24" t="s">
        <v>226</v>
      </c>
      <c r="AW8" s="24" t="s">
        <v>226</v>
      </c>
      <c r="AX8" s="24" t="s">
        <v>226</v>
      </c>
      <c r="AY8" s="24" t="s">
        <v>226</v>
      </c>
      <c r="AZ8" s="29" t="s">
        <v>226</v>
      </c>
      <c r="BA8" s="28" t="s">
        <v>225</v>
      </c>
      <c r="BB8" s="24" t="s">
        <v>226</v>
      </c>
      <c r="BC8" s="24" t="s">
        <v>226</v>
      </c>
      <c r="BD8" s="29" t="s">
        <v>226</v>
      </c>
      <c r="BE8" s="28" t="s">
        <v>226</v>
      </c>
      <c r="BF8" s="24" t="s">
        <v>226</v>
      </c>
      <c r="BG8" s="24" t="s">
        <v>226</v>
      </c>
      <c r="BH8" s="24" t="s">
        <v>226</v>
      </c>
      <c r="BI8" s="29" t="s">
        <v>226</v>
      </c>
      <c r="BJ8" s="28" t="s">
        <v>226</v>
      </c>
      <c r="BK8" s="24" t="s">
        <v>226</v>
      </c>
      <c r="BL8" s="24" t="s">
        <v>226</v>
      </c>
      <c r="BM8" s="24" t="s">
        <v>226</v>
      </c>
      <c r="BN8" s="24" t="s">
        <v>226</v>
      </c>
      <c r="BO8" s="24" t="s">
        <v>226</v>
      </c>
      <c r="BP8" s="29" t="s">
        <v>226</v>
      </c>
    </row>
    <row r="9" spans="1:68" x14ac:dyDescent="0.4">
      <c r="A9" s="595"/>
      <c r="B9" s="601"/>
      <c r="C9" s="19" t="str">
        <f>'1.2-Visibility Data'!C6</f>
        <v>Other Headers</v>
      </c>
      <c r="D9" s="28" t="s">
        <v>225</v>
      </c>
      <c r="E9" s="24" t="s">
        <v>225</v>
      </c>
      <c r="F9" s="24" t="s">
        <v>226</v>
      </c>
      <c r="G9" s="24" t="s">
        <v>226</v>
      </c>
      <c r="H9" s="29" t="s">
        <v>226</v>
      </c>
      <c r="I9" s="28" t="s">
        <v>226</v>
      </c>
      <c r="J9" s="24" t="s">
        <v>226</v>
      </c>
      <c r="K9" s="24" t="s">
        <v>226</v>
      </c>
      <c r="L9" s="24" t="s">
        <v>226</v>
      </c>
      <c r="M9" s="24" t="s">
        <v>226</v>
      </c>
      <c r="N9" s="24" t="s">
        <v>226</v>
      </c>
      <c r="O9" s="24" t="s">
        <v>226</v>
      </c>
      <c r="P9" s="24" t="s">
        <v>226</v>
      </c>
      <c r="Q9" s="24" t="s">
        <v>225</v>
      </c>
      <c r="R9" s="24" t="s">
        <v>225</v>
      </c>
      <c r="S9" s="24" t="s">
        <v>226</v>
      </c>
      <c r="T9" s="24" t="s">
        <v>226</v>
      </c>
      <c r="U9" s="24" t="s">
        <v>226</v>
      </c>
      <c r="V9" s="24" t="s">
        <v>226</v>
      </c>
      <c r="W9" s="29" t="s">
        <v>226</v>
      </c>
      <c r="X9" s="28" t="s">
        <v>226</v>
      </c>
      <c r="Y9" s="24" t="s">
        <v>226</v>
      </c>
      <c r="Z9" s="29" t="s">
        <v>226</v>
      </c>
      <c r="AA9" s="28" t="s">
        <v>226</v>
      </c>
      <c r="AB9" s="24" t="s">
        <v>226</v>
      </c>
      <c r="AC9" s="24" t="s">
        <v>226</v>
      </c>
      <c r="AD9" s="24" t="s">
        <v>226</v>
      </c>
      <c r="AE9" s="24" t="s">
        <v>226</v>
      </c>
      <c r="AF9" s="24" t="s">
        <v>226</v>
      </c>
      <c r="AG9" s="29" t="s">
        <v>226</v>
      </c>
      <c r="AH9" s="28" t="s">
        <v>226</v>
      </c>
      <c r="AI9" s="24" t="s">
        <v>226</v>
      </c>
      <c r="AJ9" s="24" t="s">
        <v>226</v>
      </c>
      <c r="AK9" s="24" t="s">
        <v>226</v>
      </c>
      <c r="AL9" s="24" t="s">
        <v>226</v>
      </c>
      <c r="AM9" s="24" t="s">
        <v>226</v>
      </c>
      <c r="AN9" s="24" t="s">
        <v>226</v>
      </c>
      <c r="AO9" s="24" t="s">
        <v>226</v>
      </c>
      <c r="AP9" s="24" t="s">
        <v>226</v>
      </c>
      <c r="AQ9" s="29" t="s">
        <v>226</v>
      </c>
      <c r="AR9" s="28" t="s">
        <v>226</v>
      </c>
      <c r="AS9" s="24" t="s">
        <v>225</v>
      </c>
      <c r="AT9" s="24" t="s">
        <v>225</v>
      </c>
      <c r="AU9" s="24" t="s">
        <v>226</v>
      </c>
      <c r="AV9" s="24" t="s">
        <v>226</v>
      </c>
      <c r="AW9" s="24" t="s">
        <v>226</v>
      </c>
      <c r="AX9" s="24" t="s">
        <v>226</v>
      </c>
      <c r="AY9" s="24" t="s">
        <v>226</v>
      </c>
      <c r="AZ9" s="29" t="s">
        <v>226</v>
      </c>
      <c r="BA9" s="28" t="s">
        <v>225</v>
      </c>
      <c r="BB9" s="24" t="s">
        <v>226</v>
      </c>
      <c r="BC9" s="24" t="s">
        <v>226</v>
      </c>
      <c r="BD9" s="29" t="s">
        <v>226</v>
      </c>
      <c r="BE9" s="28" t="s">
        <v>226</v>
      </c>
      <c r="BF9" s="24" t="s">
        <v>226</v>
      </c>
      <c r="BG9" s="24" t="s">
        <v>226</v>
      </c>
      <c r="BH9" s="24" t="s">
        <v>226</v>
      </c>
      <c r="BI9" s="29" t="s">
        <v>226</v>
      </c>
      <c r="BJ9" s="28" t="s">
        <v>226</v>
      </c>
      <c r="BK9" s="24" t="s">
        <v>226</v>
      </c>
      <c r="BL9" s="24" t="s">
        <v>226</v>
      </c>
      <c r="BM9" s="24" t="s">
        <v>226</v>
      </c>
      <c r="BN9" s="24" t="s">
        <v>226</v>
      </c>
      <c r="BO9" s="24" t="s">
        <v>226</v>
      </c>
      <c r="BP9" s="29" t="s">
        <v>226</v>
      </c>
    </row>
    <row r="10" spans="1:68" x14ac:dyDescent="0.4">
      <c r="A10" s="595"/>
      <c r="B10" s="601"/>
      <c r="C10" s="19" t="str">
        <f>'1.2-Visibility Data'!C7</f>
        <v>URLs</v>
      </c>
      <c r="D10" s="28" t="s">
        <v>225</v>
      </c>
      <c r="E10" s="24" t="s">
        <v>225</v>
      </c>
      <c r="F10" s="24" t="s">
        <v>226</v>
      </c>
      <c r="G10" s="24" t="s">
        <v>226</v>
      </c>
      <c r="H10" s="29" t="s">
        <v>226</v>
      </c>
      <c r="I10" s="28" t="s">
        <v>226</v>
      </c>
      <c r="J10" s="24" t="s">
        <v>226</v>
      </c>
      <c r="K10" s="24" t="s">
        <v>226</v>
      </c>
      <c r="L10" s="24" t="s">
        <v>226</v>
      </c>
      <c r="M10" s="24" t="s">
        <v>226</v>
      </c>
      <c r="N10" s="24" t="s">
        <v>226</v>
      </c>
      <c r="O10" s="24" t="s">
        <v>226</v>
      </c>
      <c r="P10" s="24" t="s">
        <v>226</v>
      </c>
      <c r="Q10" s="24" t="s">
        <v>225</v>
      </c>
      <c r="R10" s="24" t="s">
        <v>225</v>
      </c>
      <c r="S10" s="24" t="s">
        <v>226</v>
      </c>
      <c r="T10" s="24" t="s">
        <v>226</v>
      </c>
      <c r="U10" s="24" t="s">
        <v>226</v>
      </c>
      <c r="V10" s="24" t="s">
        <v>226</v>
      </c>
      <c r="W10" s="29" t="s">
        <v>226</v>
      </c>
      <c r="X10" s="28" t="s">
        <v>226</v>
      </c>
      <c r="Y10" s="24" t="s">
        <v>226</v>
      </c>
      <c r="Z10" s="29" t="s">
        <v>226</v>
      </c>
      <c r="AA10" s="28" t="s">
        <v>226</v>
      </c>
      <c r="AB10" s="24" t="s">
        <v>226</v>
      </c>
      <c r="AC10" s="24" t="s">
        <v>226</v>
      </c>
      <c r="AD10" s="24" t="s">
        <v>226</v>
      </c>
      <c r="AE10" s="24" t="s">
        <v>226</v>
      </c>
      <c r="AF10" s="24" t="s">
        <v>226</v>
      </c>
      <c r="AG10" s="29" t="s">
        <v>226</v>
      </c>
      <c r="AH10" s="28" t="s">
        <v>226</v>
      </c>
      <c r="AI10" s="24" t="s">
        <v>226</v>
      </c>
      <c r="AJ10" s="24" t="s">
        <v>226</v>
      </c>
      <c r="AK10" s="24" t="s">
        <v>226</v>
      </c>
      <c r="AL10" s="24" t="s">
        <v>226</v>
      </c>
      <c r="AM10" s="24" t="s">
        <v>226</v>
      </c>
      <c r="AN10" s="24" t="s">
        <v>226</v>
      </c>
      <c r="AO10" s="24" t="s">
        <v>226</v>
      </c>
      <c r="AP10" s="24" t="s">
        <v>226</v>
      </c>
      <c r="AQ10" s="29" t="s">
        <v>226</v>
      </c>
      <c r="AR10" s="28" t="s">
        <v>226</v>
      </c>
      <c r="AS10" s="24" t="s">
        <v>225</v>
      </c>
      <c r="AT10" s="24" t="s">
        <v>225</v>
      </c>
      <c r="AU10" s="24" t="s">
        <v>226</v>
      </c>
      <c r="AV10" s="24" t="s">
        <v>226</v>
      </c>
      <c r="AW10" s="24" t="s">
        <v>226</v>
      </c>
      <c r="AX10" s="24" t="s">
        <v>226</v>
      </c>
      <c r="AY10" s="24" t="s">
        <v>226</v>
      </c>
      <c r="AZ10" s="29" t="s">
        <v>226</v>
      </c>
      <c r="BA10" s="28" t="s">
        <v>225</v>
      </c>
      <c r="BB10" s="24" t="s">
        <v>226</v>
      </c>
      <c r="BC10" s="24" t="s">
        <v>226</v>
      </c>
      <c r="BD10" s="29" t="s">
        <v>226</v>
      </c>
      <c r="BE10" s="28" t="s">
        <v>226</v>
      </c>
      <c r="BF10" s="24" t="s">
        <v>226</v>
      </c>
      <c r="BG10" s="24" t="s">
        <v>226</v>
      </c>
      <c r="BH10" s="24" t="s">
        <v>226</v>
      </c>
      <c r="BI10" s="29" t="s">
        <v>226</v>
      </c>
      <c r="BJ10" s="28" t="s">
        <v>226</v>
      </c>
      <c r="BK10" s="24" t="s">
        <v>226</v>
      </c>
      <c r="BL10" s="24" t="s">
        <v>226</v>
      </c>
      <c r="BM10" s="24" t="s">
        <v>226</v>
      </c>
      <c r="BN10" s="24" t="s">
        <v>226</v>
      </c>
      <c r="BO10" s="24" t="s">
        <v>226</v>
      </c>
      <c r="BP10" s="29" t="s">
        <v>226</v>
      </c>
    </row>
    <row r="11" spans="1:68" x14ac:dyDescent="0.4">
      <c r="A11" s="595"/>
      <c r="B11" s="601"/>
      <c r="C11" s="19" t="str">
        <f>'1.2-Visibility Data'!C8</f>
        <v>Body</v>
      </c>
      <c r="D11" s="28" t="s">
        <v>225</v>
      </c>
      <c r="E11" s="24" t="s">
        <v>225</v>
      </c>
      <c r="F11" s="24" t="s">
        <v>226</v>
      </c>
      <c r="G11" s="24" t="s">
        <v>226</v>
      </c>
      <c r="H11" s="29" t="s">
        <v>226</v>
      </c>
      <c r="I11" s="28" t="s">
        <v>226</v>
      </c>
      <c r="J11" s="24" t="s">
        <v>226</v>
      </c>
      <c r="K11" s="24" t="s">
        <v>226</v>
      </c>
      <c r="L11" s="24" t="s">
        <v>226</v>
      </c>
      <c r="M11" s="24" t="s">
        <v>226</v>
      </c>
      <c r="N11" s="24" t="s">
        <v>226</v>
      </c>
      <c r="O11" s="24" t="s">
        <v>226</v>
      </c>
      <c r="P11" s="24" t="s">
        <v>226</v>
      </c>
      <c r="Q11" s="24" t="s">
        <v>225</v>
      </c>
      <c r="R11" s="24" t="s">
        <v>225</v>
      </c>
      <c r="S11" s="24" t="s">
        <v>226</v>
      </c>
      <c r="T11" s="24" t="s">
        <v>226</v>
      </c>
      <c r="U11" s="24" t="s">
        <v>226</v>
      </c>
      <c r="V11" s="24" t="s">
        <v>226</v>
      </c>
      <c r="W11" s="29" t="s">
        <v>226</v>
      </c>
      <c r="X11" s="28" t="s">
        <v>226</v>
      </c>
      <c r="Y11" s="24" t="s">
        <v>226</v>
      </c>
      <c r="Z11" s="29" t="s">
        <v>226</v>
      </c>
      <c r="AA11" s="28" t="s">
        <v>226</v>
      </c>
      <c r="AB11" s="24" t="s">
        <v>226</v>
      </c>
      <c r="AC11" s="24" t="s">
        <v>226</v>
      </c>
      <c r="AD11" s="24" t="s">
        <v>226</v>
      </c>
      <c r="AE11" s="24" t="s">
        <v>226</v>
      </c>
      <c r="AF11" s="24" t="s">
        <v>226</v>
      </c>
      <c r="AG11" s="29" t="s">
        <v>226</v>
      </c>
      <c r="AH11" s="28" t="s">
        <v>226</v>
      </c>
      <c r="AI11" s="24" t="s">
        <v>226</v>
      </c>
      <c r="AJ11" s="24" t="s">
        <v>226</v>
      </c>
      <c r="AK11" s="24" t="s">
        <v>226</v>
      </c>
      <c r="AL11" s="24" t="s">
        <v>226</v>
      </c>
      <c r="AM11" s="24" t="s">
        <v>226</v>
      </c>
      <c r="AN11" s="24" t="s">
        <v>226</v>
      </c>
      <c r="AO11" s="24" t="s">
        <v>226</v>
      </c>
      <c r="AP11" s="24" t="s">
        <v>226</v>
      </c>
      <c r="AQ11" s="29" t="s">
        <v>226</v>
      </c>
      <c r="AR11" s="28" t="s">
        <v>226</v>
      </c>
      <c r="AS11" s="24" t="s">
        <v>225</v>
      </c>
      <c r="AT11" s="24" t="s">
        <v>225</v>
      </c>
      <c r="AU11" s="24" t="s">
        <v>226</v>
      </c>
      <c r="AV11" s="24" t="s">
        <v>226</v>
      </c>
      <c r="AW11" s="24" t="s">
        <v>226</v>
      </c>
      <c r="AX11" s="24" t="s">
        <v>226</v>
      </c>
      <c r="AY11" s="24" t="s">
        <v>226</v>
      </c>
      <c r="AZ11" s="29" t="s">
        <v>226</v>
      </c>
      <c r="BA11" s="28" t="s">
        <v>225</v>
      </c>
      <c r="BB11" s="24" t="s">
        <v>226</v>
      </c>
      <c r="BC11" s="24" t="s">
        <v>226</v>
      </c>
      <c r="BD11" s="29" t="s">
        <v>226</v>
      </c>
      <c r="BE11" s="28" t="s">
        <v>226</v>
      </c>
      <c r="BF11" s="24" t="s">
        <v>226</v>
      </c>
      <c r="BG11" s="24" t="s">
        <v>226</v>
      </c>
      <c r="BH11" s="24" t="s">
        <v>226</v>
      </c>
      <c r="BI11" s="29" t="s">
        <v>226</v>
      </c>
      <c r="BJ11" s="28" t="s">
        <v>226</v>
      </c>
      <c r="BK11" s="24" t="s">
        <v>226</v>
      </c>
      <c r="BL11" s="24" t="s">
        <v>226</v>
      </c>
      <c r="BM11" s="24" t="s">
        <v>226</v>
      </c>
      <c r="BN11" s="24" t="s">
        <v>226</v>
      </c>
      <c r="BO11" s="24" t="s">
        <v>226</v>
      </c>
      <c r="BP11" s="29" t="s">
        <v>226</v>
      </c>
    </row>
    <row r="12" spans="1:68" x14ac:dyDescent="0.4">
      <c r="A12" s="595"/>
      <c r="B12" s="601"/>
      <c r="C12" s="19" t="str">
        <f>'1.2-Visibility Data'!C9</f>
        <v>Message Trace</v>
      </c>
      <c r="D12" s="28" t="s">
        <v>225</v>
      </c>
      <c r="E12" s="24" t="s">
        <v>225</v>
      </c>
      <c r="F12" s="24" t="s">
        <v>226</v>
      </c>
      <c r="G12" s="24" t="s">
        <v>226</v>
      </c>
      <c r="H12" s="29" t="s">
        <v>226</v>
      </c>
      <c r="I12" s="28" t="s">
        <v>226</v>
      </c>
      <c r="J12" s="24" t="s">
        <v>226</v>
      </c>
      <c r="K12" s="24" t="s">
        <v>226</v>
      </c>
      <c r="L12" s="24" t="s">
        <v>226</v>
      </c>
      <c r="M12" s="24" t="s">
        <v>226</v>
      </c>
      <c r="N12" s="24" t="s">
        <v>226</v>
      </c>
      <c r="O12" s="24" t="s">
        <v>226</v>
      </c>
      <c r="P12" s="24" t="s">
        <v>226</v>
      </c>
      <c r="Q12" s="24" t="s">
        <v>225</v>
      </c>
      <c r="R12" s="24" t="s">
        <v>225</v>
      </c>
      <c r="S12" s="24" t="s">
        <v>226</v>
      </c>
      <c r="T12" s="24" t="s">
        <v>226</v>
      </c>
      <c r="U12" s="24" t="s">
        <v>226</v>
      </c>
      <c r="V12" s="24" t="s">
        <v>226</v>
      </c>
      <c r="W12" s="29" t="s">
        <v>226</v>
      </c>
      <c r="X12" s="28" t="s">
        <v>226</v>
      </c>
      <c r="Y12" s="24" t="s">
        <v>226</v>
      </c>
      <c r="Z12" s="29" t="s">
        <v>226</v>
      </c>
      <c r="AA12" s="28" t="s">
        <v>226</v>
      </c>
      <c r="AB12" s="24" t="s">
        <v>226</v>
      </c>
      <c r="AC12" s="24" t="s">
        <v>226</v>
      </c>
      <c r="AD12" s="24" t="s">
        <v>226</v>
      </c>
      <c r="AE12" s="24" t="s">
        <v>226</v>
      </c>
      <c r="AF12" s="24" t="s">
        <v>226</v>
      </c>
      <c r="AG12" s="29" t="s">
        <v>226</v>
      </c>
      <c r="AH12" s="28" t="s">
        <v>226</v>
      </c>
      <c r="AI12" s="24" t="s">
        <v>226</v>
      </c>
      <c r="AJ12" s="24" t="s">
        <v>226</v>
      </c>
      <c r="AK12" s="24" t="s">
        <v>226</v>
      </c>
      <c r="AL12" s="24" t="s">
        <v>226</v>
      </c>
      <c r="AM12" s="24" t="s">
        <v>226</v>
      </c>
      <c r="AN12" s="24" t="s">
        <v>226</v>
      </c>
      <c r="AO12" s="24" t="s">
        <v>226</v>
      </c>
      <c r="AP12" s="24" t="s">
        <v>226</v>
      </c>
      <c r="AQ12" s="29" t="s">
        <v>226</v>
      </c>
      <c r="AR12" s="28" t="s">
        <v>226</v>
      </c>
      <c r="AS12" s="24" t="s">
        <v>225</v>
      </c>
      <c r="AT12" s="24" t="s">
        <v>225</v>
      </c>
      <c r="AU12" s="24" t="s">
        <v>226</v>
      </c>
      <c r="AV12" s="24" t="s">
        <v>226</v>
      </c>
      <c r="AW12" s="24" t="s">
        <v>226</v>
      </c>
      <c r="AX12" s="24" t="s">
        <v>226</v>
      </c>
      <c r="AY12" s="24" t="s">
        <v>226</v>
      </c>
      <c r="AZ12" s="29" t="s">
        <v>226</v>
      </c>
      <c r="BA12" s="28" t="s">
        <v>225</v>
      </c>
      <c r="BB12" s="24" t="s">
        <v>226</v>
      </c>
      <c r="BC12" s="24" t="s">
        <v>226</v>
      </c>
      <c r="BD12" s="29" t="s">
        <v>226</v>
      </c>
      <c r="BE12" s="28" t="s">
        <v>226</v>
      </c>
      <c r="BF12" s="24" t="s">
        <v>226</v>
      </c>
      <c r="BG12" s="24" t="s">
        <v>226</v>
      </c>
      <c r="BH12" s="24" t="s">
        <v>226</v>
      </c>
      <c r="BI12" s="29" t="s">
        <v>226</v>
      </c>
      <c r="BJ12" s="28" t="s">
        <v>226</v>
      </c>
      <c r="BK12" s="24" t="s">
        <v>226</v>
      </c>
      <c r="BL12" s="24" t="s">
        <v>226</v>
      </c>
      <c r="BM12" s="24" t="s">
        <v>226</v>
      </c>
      <c r="BN12" s="24" t="s">
        <v>226</v>
      </c>
      <c r="BO12" s="24" t="s">
        <v>226</v>
      </c>
      <c r="BP12" s="29" t="s">
        <v>226</v>
      </c>
    </row>
    <row r="13" spans="1:68" x14ac:dyDescent="0.4">
      <c r="A13" s="595"/>
      <c r="B13" s="602"/>
      <c r="C13" s="19" t="str">
        <f>'1.2-Visibility Data'!C10</f>
        <v>Attachments</v>
      </c>
      <c r="D13" s="28" t="s">
        <v>225</v>
      </c>
      <c r="E13" s="24" t="s">
        <v>225</v>
      </c>
      <c r="F13" s="24" t="s">
        <v>226</v>
      </c>
      <c r="G13" s="24" t="s">
        <v>226</v>
      </c>
      <c r="H13" s="29" t="s">
        <v>226</v>
      </c>
      <c r="I13" s="28" t="s">
        <v>226</v>
      </c>
      <c r="J13" s="24" t="s">
        <v>226</v>
      </c>
      <c r="K13" s="24" t="s">
        <v>226</v>
      </c>
      <c r="L13" s="24" t="s">
        <v>226</v>
      </c>
      <c r="M13" s="24" t="s">
        <v>226</v>
      </c>
      <c r="N13" s="24" t="s">
        <v>226</v>
      </c>
      <c r="O13" s="24" t="s">
        <v>226</v>
      </c>
      <c r="P13" s="24" t="s">
        <v>226</v>
      </c>
      <c r="Q13" s="24" t="s">
        <v>225</v>
      </c>
      <c r="R13" s="24" t="s">
        <v>225</v>
      </c>
      <c r="S13" s="24" t="s">
        <v>226</v>
      </c>
      <c r="T13" s="24" t="s">
        <v>226</v>
      </c>
      <c r="U13" s="24" t="s">
        <v>226</v>
      </c>
      <c r="V13" s="24" t="s">
        <v>226</v>
      </c>
      <c r="W13" s="29" t="s">
        <v>226</v>
      </c>
      <c r="X13" s="28" t="s">
        <v>226</v>
      </c>
      <c r="Y13" s="24" t="s">
        <v>226</v>
      </c>
      <c r="Z13" s="29" t="s">
        <v>226</v>
      </c>
      <c r="AA13" s="28" t="s">
        <v>226</v>
      </c>
      <c r="AB13" s="24" t="s">
        <v>226</v>
      </c>
      <c r="AC13" s="24" t="s">
        <v>226</v>
      </c>
      <c r="AD13" s="24" t="s">
        <v>226</v>
      </c>
      <c r="AE13" s="24" t="s">
        <v>226</v>
      </c>
      <c r="AF13" s="24" t="s">
        <v>226</v>
      </c>
      <c r="AG13" s="29" t="s">
        <v>226</v>
      </c>
      <c r="AH13" s="28" t="s">
        <v>226</v>
      </c>
      <c r="AI13" s="24" t="s">
        <v>226</v>
      </c>
      <c r="AJ13" s="24" t="s">
        <v>226</v>
      </c>
      <c r="AK13" s="24" t="s">
        <v>226</v>
      </c>
      <c r="AL13" s="24" t="s">
        <v>226</v>
      </c>
      <c r="AM13" s="24" t="s">
        <v>226</v>
      </c>
      <c r="AN13" s="24" t="s">
        <v>226</v>
      </c>
      <c r="AO13" s="24" t="s">
        <v>226</v>
      </c>
      <c r="AP13" s="24" t="s">
        <v>226</v>
      </c>
      <c r="AQ13" s="29" t="s">
        <v>226</v>
      </c>
      <c r="AR13" s="28" t="s">
        <v>226</v>
      </c>
      <c r="AS13" s="24" t="s">
        <v>225</v>
      </c>
      <c r="AT13" s="24" t="s">
        <v>225</v>
      </c>
      <c r="AU13" s="24" t="s">
        <v>226</v>
      </c>
      <c r="AV13" s="24" t="s">
        <v>226</v>
      </c>
      <c r="AW13" s="24" t="s">
        <v>226</v>
      </c>
      <c r="AX13" s="24" t="s">
        <v>226</v>
      </c>
      <c r="AY13" s="24" t="s">
        <v>226</v>
      </c>
      <c r="AZ13" s="29" t="s">
        <v>226</v>
      </c>
      <c r="BA13" s="28" t="s">
        <v>225</v>
      </c>
      <c r="BB13" s="24" t="s">
        <v>226</v>
      </c>
      <c r="BC13" s="24" t="s">
        <v>226</v>
      </c>
      <c r="BD13" s="29" t="s">
        <v>226</v>
      </c>
      <c r="BE13" s="28" t="s">
        <v>226</v>
      </c>
      <c r="BF13" s="24" t="s">
        <v>226</v>
      </c>
      <c r="BG13" s="24" t="s">
        <v>226</v>
      </c>
      <c r="BH13" s="24" t="s">
        <v>226</v>
      </c>
      <c r="BI13" s="29" t="s">
        <v>226</v>
      </c>
      <c r="BJ13" s="28" t="s">
        <v>226</v>
      </c>
      <c r="BK13" s="24" t="s">
        <v>226</v>
      </c>
      <c r="BL13" s="24" t="s">
        <v>226</v>
      </c>
      <c r="BM13" s="24" t="s">
        <v>226</v>
      </c>
      <c r="BN13" s="24" t="s">
        <v>226</v>
      </c>
      <c r="BO13" s="24" t="s">
        <v>226</v>
      </c>
      <c r="BP13" s="29" t="s">
        <v>226</v>
      </c>
    </row>
    <row r="14" spans="1:68" x14ac:dyDescent="0.4">
      <c r="A14" s="595"/>
      <c r="B14" s="600" t="str">
        <f>'1.2-Visibility Data'!B11</f>
        <v>Email Sent</v>
      </c>
      <c r="C14" s="19" t="str">
        <f>'1.2-Visibility Data'!C11</f>
        <v>Sender</v>
      </c>
      <c r="D14" s="28" t="s">
        <v>226</v>
      </c>
      <c r="E14" s="24" t="s">
        <v>226</v>
      </c>
      <c r="F14" s="24" t="s">
        <v>226</v>
      </c>
      <c r="G14" s="24" t="s">
        <v>225</v>
      </c>
      <c r="H14" s="29" t="s">
        <v>225</v>
      </c>
      <c r="I14" s="28" t="s">
        <v>226</v>
      </c>
      <c r="J14" s="24" t="s">
        <v>226</v>
      </c>
      <c r="K14" s="24" t="s">
        <v>226</v>
      </c>
      <c r="L14" s="24" t="s">
        <v>226</v>
      </c>
      <c r="M14" s="24" t="s">
        <v>226</v>
      </c>
      <c r="N14" s="24" t="s">
        <v>226</v>
      </c>
      <c r="O14" s="24" t="s">
        <v>226</v>
      </c>
      <c r="P14" s="24" t="s">
        <v>226</v>
      </c>
      <c r="Q14" s="24" t="s">
        <v>226</v>
      </c>
      <c r="R14" s="24" t="s">
        <v>226</v>
      </c>
      <c r="S14" s="24" t="s">
        <v>226</v>
      </c>
      <c r="T14" s="24" t="s">
        <v>226</v>
      </c>
      <c r="U14" s="24" t="s">
        <v>226</v>
      </c>
      <c r="V14" s="24" t="s">
        <v>225</v>
      </c>
      <c r="W14" s="29" t="s">
        <v>225</v>
      </c>
      <c r="X14" s="28" t="s">
        <v>226</v>
      </c>
      <c r="Y14" s="24" t="s">
        <v>225</v>
      </c>
      <c r="Z14" s="29" t="s">
        <v>225</v>
      </c>
      <c r="AA14" s="28" t="s">
        <v>226</v>
      </c>
      <c r="AB14" s="24" t="s">
        <v>226</v>
      </c>
      <c r="AC14" s="24" t="s">
        <v>225</v>
      </c>
      <c r="AD14" s="24" t="s">
        <v>225</v>
      </c>
      <c r="AE14" s="24" t="s">
        <v>226</v>
      </c>
      <c r="AF14" s="24" t="s">
        <v>225</v>
      </c>
      <c r="AG14" s="29" t="s">
        <v>225</v>
      </c>
      <c r="AH14" s="28" t="s">
        <v>226</v>
      </c>
      <c r="AI14" s="24" t="s">
        <v>226</v>
      </c>
      <c r="AJ14" s="24" t="s">
        <v>226</v>
      </c>
      <c r="AK14" s="24" t="s">
        <v>226</v>
      </c>
      <c r="AL14" s="24" t="s">
        <v>226</v>
      </c>
      <c r="AM14" s="24" t="s">
        <v>226</v>
      </c>
      <c r="AN14" s="24" t="s">
        <v>226</v>
      </c>
      <c r="AO14" s="24" t="s">
        <v>226</v>
      </c>
      <c r="AP14" s="24" t="s">
        <v>226</v>
      </c>
      <c r="AQ14" s="29" t="s">
        <v>226</v>
      </c>
      <c r="AR14" s="28" t="s">
        <v>226</v>
      </c>
      <c r="AS14" s="24" t="s">
        <v>226</v>
      </c>
      <c r="AT14" s="24" t="s">
        <v>226</v>
      </c>
      <c r="AU14" s="24" t="s">
        <v>226</v>
      </c>
      <c r="AV14" s="24" t="s">
        <v>226</v>
      </c>
      <c r="AW14" s="24" t="s">
        <v>226</v>
      </c>
      <c r="AX14" s="24" t="s">
        <v>226</v>
      </c>
      <c r="AY14" s="24" t="s">
        <v>226</v>
      </c>
      <c r="AZ14" s="29" t="s">
        <v>226</v>
      </c>
      <c r="BA14" s="28" t="s">
        <v>225</v>
      </c>
      <c r="BB14" s="24" t="s">
        <v>226</v>
      </c>
      <c r="BC14" s="24" t="s">
        <v>225</v>
      </c>
      <c r="BD14" s="29" t="s">
        <v>225</v>
      </c>
      <c r="BE14" s="28" t="s">
        <v>226</v>
      </c>
      <c r="BF14" s="24" t="s">
        <v>226</v>
      </c>
      <c r="BG14" s="24" t="s">
        <v>226</v>
      </c>
      <c r="BH14" s="24" t="s">
        <v>226</v>
      </c>
      <c r="BI14" s="29" t="s">
        <v>225</v>
      </c>
      <c r="BJ14" s="28" t="s">
        <v>226</v>
      </c>
      <c r="BK14" s="24" t="s">
        <v>226</v>
      </c>
      <c r="BL14" s="24" t="s">
        <v>226</v>
      </c>
      <c r="BM14" s="24" t="s">
        <v>226</v>
      </c>
      <c r="BN14" s="24" t="s">
        <v>226</v>
      </c>
      <c r="BO14" s="24" t="s">
        <v>226</v>
      </c>
      <c r="BP14" s="29" t="s">
        <v>226</v>
      </c>
    </row>
    <row r="15" spans="1:68" x14ac:dyDescent="0.4">
      <c r="A15" s="595"/>
      <c r="B15" s="601"/>
      <c r="C15" s="19" t="str">
        <f>'1.2-Visibility Data'!C12</f>
        <v>Receiver</v>
      </c>
      <c r="D15" s="28" t="s">
        <v>226</v>
      </c>
      <c r="E15" s="24" t="s">
        <v>226</v>
      </c>
      <c r="F15" s="24" t="s">
        <v>226</v>
      </c>
      <c r="G15" s="24" t="s">
        <v>225</v>
      </c>
      <c r="H15" s="29" t="s">
        <v>225</v>
      </c>
      <c r="I15" s="28" t="s">
        <v>226</v>
      </c>
      <c r="J15" s="24" t="s">
        <v>226</v>
      </c>
      <c r="K15" s="24" t="s">
        <v>226</v>
      </c>
      <c r="L15" s="24" t="s">
        <v>226</v>
      </c>
      <c r="M15" s="24" t="s">
        <v>226</v>
      </c>
      <c r="N15" s="24" t="s">
        <v>226</v>
      </c>
      <c r="O15" s="24" t="s">
        <v>226</v>
      </c>
      <c r="P15" s="24" t="s">
        <v>226</v>
      </c>
      <c r="Q15" s="24" t="s">
        <v>226</v>
      </c>
      <c r="R15" s="24" t="s">
        <v>226</v>
      </c>
      <c r="S15" s="24" t="s">
        <v>226</v>
      </c>
      <c r="T15" s="24" t="s">
        <v>226</v>
      </c>
      <c r="U15" s="24" t="s">
        <v>226</v>
      </c>
      <c r="V15" s="24" t="s">
        <v>225</v>
      </c>
      <c r="W15" s="29" t="s">
        <v>225</v>
      </c>
      <c r="X15" s="28" t="s">
        <v>226</v>
      </c>
      <c r="Y15" s="24" t="s">
        <v>225</v>
      </c>
      <c r="Z15" s="29" t="s">
        <v>225</v>
      </c>
      <c r="AA15" s="28" t="s">
        <v>226</v>
      </c>
      <c r="AB15" s="24" t="s">
        <v>226</v>
      </c>
      <c r="AC15" s="24" t="s">
        <v>225</v>
      </c>
      <c r="AD15" s="24" t="s">
        <v>225</v>
      </c>
      <c r="AE15" s="24" t="s">
        <v>226</v>
      </c>
      <c r="AF15" s="24" t="s">
        <v>225</v>
      </c>
      <c r="AG15" s="29" t="s">
        <v>225</v>
      </c>
      <c r="AH15" s="28" t="s">
        <v>226</v>
      </c>
      <c r="AI15" s="24" t="s">
        <v>226</v>
      </c>
      <c r="AJ15" s="24" t="s">
        <v>226</v>
      </c>
      <c r="AK15" s="24" t="s">
        <v>226</v>
      </c>
      <c r="AL15" s="24" t="s">
        <v>226</v>
      </c>
      <c r="AM15" s="24" t="s">
        <v>226</v>
      </c>
      <c r="AN15" s="24" t="s">
        <v>226</v>
      </c>
      <c r="AO15" s="24" t="s">
        <v>226</v>
      </c>
      <c r="AP15" s="24" t="s">
        <v>226</v>
      </c>
      <c r="AQ15" s="29" t="s">
        <v>226</v>
      </c>
      <c r="AR15" s="28" t="s">
        <v>226</v>
      </c>
      <c r="AS15" s="24" t="s">
        <v>226</v>
      </c>
      <c r="AT15" s="24" t="s">
        <v>226</v>
      </c>
      <c r="AU15" s="24" t="s">
        <v>226</v>
      </c>
      <c r="AV15" s="24" t="s">
        <v>226</v>
      </c>
      <c r="AW15" s="24" t="s">
        <v>226</v>
      </c>
      <c r="AX15" s="24" t="s">
        <v>226</v>
      </c>
      <c r="AY15" s="24" t="s">
        <v>226</v>
      </c>
      <c r="AZ15" s="29" t="s">
        <v>226</v>
      </c>
      <c r="BA15" s="28" t="s">
        <v>225</v>
      </c>
      <c r="BB15" s="24" t="s">
        <v>226</v>
      </c>
      <c r="BC15" s="24" t="s">
        <v>225</v>
      </c>
      <c r="BD15" s="29" t="s">
        <v>225</v>
      </c>
      <c r="BE15" s="28" t="s">
        <v>226</v>
      </c>
      <c r="BF15" s="24" t="s">
        <v>226</v>
      </c>
      <c r="BG15" s="24" t="s">
        <v>226</v>
      </c>
      <c r="BH15" s="24" t="s">
        <v>226</v>
      </c>
      <c r="BI15" s="29" t="s">
        <v>225</v>
      </c>
      <c r="BJ15" s="28" t="s">
        <v>226</v>
      </c>
      <c r="BK15" s="24" t="s">
        <v>226</v>
      </c>
      <c r="BL15" s="24" t="s">
        <v>226</v>
      </c>
      <c r="BM15" s="24" t="s">
        <v>226</v>
      </c>
      <c r="BN15" s="24" t="s">
        <v>226</v>
      </c>
      <c r="BO15" s="24" t="s">
        <v>226</v>
      </c>
      <c r="BP15" s="29" t="s">
        <v>226</v>
      </c>
    </row>
    <row r="16" spans="1:68" x14ac:dyDescent="0.4">
      <c r="A16" s="595"/>
      <c r="B16" s="601"/>
      <c r="C16" s="19" t="str">
        <f>'1.2-Visibility Data'!C13</f>
        <v>Subject</v>
      </c>
      <c r="D16" s="28" t="s">
        <v>226</v>
      </c>
      <c r="E16" s="24" t="s">
        <v>226</v>
      </c>
      <c r="F16" s="24" t="s">
        <v>226</v>
      </c>
      <c r="G16" s="24" t="s">
        <v>225</v>
      </c>
      <c r="H16" s="29" t="s">
        <v>225</v>
      </c>
      <c r="I16" s="28" t="s">
        <v>226</v>
      </c>
      <c r="J16" s="24" t="s">
        <v>226</v>
      </c>
      <c r="K16" s="24" t="s">
        <v>226</v>
      </c>
      <c r="L16" s="24" t="s">
        <v>226</v>
      </c>
      <c r="M16" s="24" t="s">
        <v>226</v>
      </c>
      <c r="N16" s="24" t="s">
        <v>226</v>
      </c>
      <c r="O16" s="24" t="s">
        <v>226</v>
      </c>
      <c r="P16" s="24" t="s">
        <v>226</v>
      </c>
      <c r="Q16" s="24" t="s">
        <v>226</v>
      </c>
      <c r="R16" s="24" t="s">
        <v>226</v>
      </c>
      <c r="S16" s="24" t="s">
        <v>226</v>
      </c>
      <c r="T16" s="24" t="s">
        <v>226</v>
      </c>
      <c r="U16" s="24" t="s">
        <v>226</v>
      </c>
      <c r="V16" s="24" t="s">
        <v>225</v>
      </c>
      <c r="W16" s="29" t="s">
        <v>225</v>
      </c>
      <c r="X16" s="28" t="s">
        <v>226</v>
      </c>
      <c r="Y16" s="24" t="s">
        <v>225</v>
      </c>
      <c r="Z16" s="29" t="s">
        <v>225</v>
      </c>
      <c r="AA16" s="28" t="s">
        <v>226</v>
      </c>
      <c r="AB16" s="24" t="s">
        <v>226</v>
      </c>
      <c r="AC16" s="24" t="s">
        <v>225</v>
      </c>
      <c r="AD16" s="24" t="s">
        <v>225</v>
      </c>
      <c r="AE16" s="24" t="s">
        <v>226</v>
      </c>
      <c r="AF16" s="24" t="s">
        <v>225</v>
      </c>
      <c r="AG16" s="29" t="s">
        <v>225</v>
      </c>
      <c r="AH16" s="28" t="s">
        <v>226</v>
      </c>
      <c r="AI16" s="24" t="s">
        <v>226</v>
      </c>
      <c r="AJ16" s="24" t="s">
        <v>226</v>
      </c>
      <c r="AK16" s="24" t="s">
        <v>226</v>
      </c>
      <c r="AL16" s="24" t="s">
        <v>226</v>
      </c>
      <c r="AM16" s="24" t="s">
        <v>226</v>
      </c>
      <c r="AN16" s="24" t="s">
        <v>226</v>
      </c>
      <c r="AO16" s="24" t="s">
        <v>226</v>
      </c>
      <c r="AP16" s="24" t="s">
        <v>226</v>
      </c>
      <c r="AQ16" s="29" t="s">
        <v>226</v>
      </c>
      <c r="AR16" s="28" t="s">
        <v>226</v>
      </c>
      <c r="AS16" s="24" t="s">
        <v>226</v>
      </c>
      <c r="AT16" s="24" t="s">
        <v>226</v>
      </c>
      <c r="AU16" s="24" t="s">
        <v>226</v>
      </c>
      <c r="AV16" s="24" t="s">
        <v>226</v>
      </c>
      <c r="AW16" s="24" t="s">
        <v>226</v>
      </c>
      <c r="AX16" s="24" t="s">
        <v>226</v>
      </c>
      <c r="AY16" s="24" t="s">
        <v>226</v>
      </c>
      <c r="AZ16" s="29" t="s">
        <v>226</v>
      </c>
      <c r="BA16" s="28" t="s">
        <v>225</v>
      </c>
      <c r="BB16" s="24" t="s">
        <v>226</v>
      </c>
      <c r="BC16" s="24" t="s">
        <v>225</v>
      </c>
      <c r="BD16" s="29" t="s">
        <v>225</v>
      </c>
      <c r="BE16" s="28" t="s">
        <v>226</v>
      </c>
      <c r="BF16" s="24" t="s">
        <v>226</v>
      </c>
      <c r="BG16" s="24" t="s">
        <v>226</v>
      </c>
      <c r="BH16" s="24" t="s">
        <v>226</v>
      </c>
      <c r="BI16" s="29" t="s">
        <v>225</v>
      </c>
      <c r="BJ16" s="28" t="s">
        <v>226</v>
      </c>
      <c r="BK16" s="24" t="s">
        <v>226</v>
      </c>
      <c r="BL16" s="24" t="s">
        <v>226</v>
      </c>
      <c r="BM16" s="24" t="s">
        <v>226</v>
      </c>
      <c r="BN16" s="24" t="s">
        <v>226</v>
      </c>
      <c r="BO16" s="24" t="s">
        <v>226</v>
      </c>
      <c r="BP16" s="29" t="s">
        <v>226</v>
      </c>
    </row>
    <row r="17" spans="1:68" x14ac:dyDescent="0.4">
      <c r="A17" s="595"/>
      <c r="B17" s="601"/>
      <c r="C17" s="19" t="str">
        <f>'1.2-Visibility Data'!C14</f>
        <v>Other Headers</v>
      </c>
      <c r="D17" s="28" t="s">
        <v>226</v>
      </c>
      <c r="E17" s="24" t="s">
        <v>226</v>
      </c>
      <c r="F17" s="24" t="s">
        <v>226</v>
      </c>
      <c r="G17" s="24" t="s">
        <v>225</v>
      </c>
      <c r="H17" s="29" t="s">
        <v>225</v>
      </c>
      <c r="I17" s="28" t="s">
        <v>226</v>
      </c>
      <c r="J17" s="24" t="s">
        <v>226</v>
      </c>
      <c r="K17" s="24" t="s">
        <v>226</v>
      </c>
      <c r="L17" s="24" t="s">
        <v>226</v>
      </c>
      <c r="M17" s="24" t="s">
        <v>226</v>
      </c>
      <c r="N17" s="24" t="s">
        <v>226</v>
      </c>
      <c r="O17" s="24" t="s">
        <v>226</v>
      </c>
      <c r="P17" s="24" t="s">
        <v>226</v>
      </c>
      <c r="Q17" s="24" t="s">
        <v>226</v>
      </c>
      <c r="R17" s="24" t="s">
        <v>226</v>
      </c>
      <c r="S17" s="24" t="s">
        <v>226</v>
      </c>
      <c r="T17" s="24" t="s">
        <v>226</v>
      </c>
      <c r="U17" s="24" t="s">
        <v>226</v>
      </c>
      <c r="V17" s="24" t="s">
        <v>225</v>
      </c>
      <c r="W17" s="29" t="s">
        <v>225</v>
      </c>
      <c r="X17" s="28" t="s">
        <v>226</v>
      </c>
      <c r="Y17" s="24" t="s">
        <v>225</v>
      </c>
      <c r="Z17" s="29" t="s">
        <v>225</v>
      </c>
      <c r="AA17" s="28" t="s">
        <v>226</v>
      </c>
      <c r="AB17" s="24" t="s">
        <v>226</v>
      </c>
      <c r="AC17" s="24" t="s">
        <v>225</v>
      </c>
      <c r="AD17" s="24" t="s">
        <v>225</v>
      </c>
      <c r="AE17" s="24" t="s">
        <v>226</v>
      </c>
      <c r="AF17" s="24" t="s">
        <v>225</v>
      </c>
      <c r="AG17" s="29" t="s">
        <v>225</v>
      </c>
      <c r="AH17" s="28" t="s">
        <v>226</v>
      </c>
      <c r="AI17" s="24" t="s">
        <v>226</v>
      </c>
      <c r="AJ17" s="24" t="s">
        <v>226</v>
      </c>
      <c r="AK17" s="24" t="s">
        <v>226</v>
      </c>
      <c r="AL17" s="24" t="s">
        <v>226</v>
      </c>
      <c r="AM17" s="24" t="s">
        <v>226</v>
      </c>
      <c r="AN17" s="24" t="s">
        <v>226</v>
      </c>
      <c r="AO17" s="24" t="s">
        <v>226</v>
      </c>
      <c r="AP17" s="24" t="s">
        <v>226</v>
      </c>
      <c r="AQ17" s="29" t="s">
        <v>226</v>
      </c>
      <c r="AR17" s="28" t="s">
        <v>226</v>
      </c>
      <c r="AS17" s="24" t="s">
        <v>226</v>
      </c>
      <c r="AT17" s="24" t="s">
        <v>226</v>
      </c>
      <c r="AU17" s="24" t="s">
        <v>226</v>
      </c>
      <c r="AV17" s="24" t="s">
        <v>226</v>
      </c>
      <c r="AW17" s="24" t="s">
        <v>226</v>
      </c>
      <c r="AX17" s="24" t="s">
        <v>226</v>
      </c>
      <c r="AY17" s="24" t="s">
        <v>226</v>
      </c>
      <c r="AZ17" s="29" t="s">
        <v>226</v>
      </c>
      <c r="BA17" s="28" t="s">
        <v>225</v>
      </c>
      <c r="BB17" s="24" t="s">
        <v>226</v>
      </c>
      <c r="BC17" s="24" t="s">
        <v>225</v>
      </c>
      <c r="BD17" s="29" t="s">
        <v>225</v>
      </c>
      <c r="BE17" s="28" t="s">
        <v>226</v>
      </c>
      <c r="BF17" s="24" t="s">
        <v>226</v>
      </c>
      <c r="BG17" s="24" t="s">
        <v>226</v>
      </c>
      <c r="BH17" s="24" t="s">
        <v>226</v>
      </c>
      <c r="BI17" s="29" t="s">
        <v>225</v>
      </c>
      <c r="BJ17" s="28" t="s">
        <v>226</v>
      </c>
      <c r="BK17" s="24" t="s">
        <v>226</v>
      </c>
      <c r="BL17" s="24" t="s">
        <v>226</v>
      </c>
      <c r="BM17" s="24" t="s">
        <v>226</v>
      </c>
      <c r="BN17" s="24" t="s">
        <v>226</v>
      </c>
      <c r="BO17" s="24" t="s">
        <v>226</v>
      </c>
      <c r="BP17" s="29" t="s">
        <v>226</v>
      </c>
    </row>
    <row r="18" spans="1:68" x14ac:dyDescent="0.4">
      <c r="A18" s="595"/>
      <c r="B18" s="601"/>
      <c r="C18" s="19" t="str">
        <f>'1.2-Visibility Data'!C15</f>
        <v>URLs</v>
      </c>
      <c r="D18" s="28" t="s">
        <v>226</v>
      </c>
      <c r="E18" s="24" t="s">
        <v>226</v>
      </c>
      <c r="F18" s="24" t="s">
        <v>226</v>
      </c>
      <c r="G18" s="24" t="s">
        <v>225</v>
      </c>
      <c r="H18" s="29" t="s">
        <v>225</v>
      </c>
      <c r="I18" s="28" t="s">
        <v>226</v>
      </c>
      <c r="J18" s="24" t="s">
        <v>226</v>
      </c>
      <c r="K18" s="24" t="s">
        <v>226</v>
      </c>
      <c r="L18" s="24" t="s">
        <v>226</v>
      </c>
      <c r="M18" s="24" t="s">
        <v>226</v>
      </c>
      <c r="N18" s="24" t="s">
        <v>226</v>
      </c>
      <c r="O18" s="24" t="s">
        <v>226</v>
      </c>
      <c r="P18" s="24" t="s">
        <v>226</v>
      </c>
      <c r="Q18" s="24" t="s">
        <v>226</v>
      </c>
      <c r="R18" s="24" t="s">
        <v>226</v>
      </c>
      <c r="S18" s="24" t="s">
        <v>226</v>
      </c>
      <c r="T18" s="24" t="s">
        <v>226</v>
      </c>
      <c r="U18" s="24" t="s">
        <v>226</v>
      </c>
      <c r="V18" s="24" t="s">
        <v>225</v>
      </c>
      <c r="W18" s="29" t="s">
        <v>225</v>
      </c>
      <c r="X18" s="28" t="s">
        <v>226</v>
      </c>
      <c r="Y18" s="24" t="s">
        <v>225</v>
      </c>
      <c r="Z18" s="29" t="s">
        <v>225</v>
      </c>
      <c r="AA18" s="28" t="s">
        <v>226</v>
      </c>
      <c r="AB18" s="24" t="s">
        <v>226</v>
      </c>
      <c r="AC18" s="24" t="s">
        <v>225</v>
      </c>
      <c r="AD18" s="24" t="s">
        <v>225</v>
      </c>
      <c r="AE18" s="24" t="s">
        <v>226</v>
      </c>
      <c r="AF18" s="24" t="s">
        <v>225</v>
      </c>
      <c r="AG18" s="29" t="s">
        <v>225</v>
      </c>
      <c r="AH18" s="28" t="s">
        <v>226</v>
      </c>
      <c r="AI18" s="24" t="s">
        <v>226</v>
      </c>
      <c r="AJ18" s="24" t="s">
        <v>226</v>
      </c>
      <c r="AK18" s="24" t="s">
        <v>226</v>
      </c>
      <c r="AL18" s="24" t="s">
        <v>226</v>
      </c>
      <c r="AM18" s="24" t="s">
        <v>226</v>
      </c>
      <c r="AN18" s="24" t="s">
        <v>226</v>
      </c>
      <c r="AO18" s="24" t="s">
        <v>226</v>
      </c>
      <c r="AP18" s="24" t="s">
        <v>226</v>
      </c>
      <c r="AQ18" s="29" t="s">
        <v>226</v>
      </c>
      <c r="AR18" s="28" t="s">
        <v>226</v>
      </c>
      <c r="AS18" s="24" t="s">
        <v>226</v>
      </c>
      <c r="AT18" s="24" t="s">
        <v>226</v>
      </c>
      <c r="AU18" s="24" t="s">
        <v>226</v>
      </c>
      <c r="AV18" s="24" t="s">
        <v>226</v>
      </c>
      <c r="AW18" s="24" t="s">
        <v>226</v>
      </c>
      <c r="AX18" s="24" t="s">
        <v>226</v>
      </c>
      <c r="AY18" s="24" t="s">
        <v>226</v>
      </c>
      <c r="AZ18" s="29" t="s">
        <v>226</v>
      </c>
      <c r="BA18" s="28" t="s">
        <v>225</v>
      </c>
      <c r="BB18" s="24" t="s">
        <v>226</v>
      </c>
      <c r="BC18" s="24" t="s">
        <v>225</v>
      </c>
      <c r="BD18" s="29" t="s">
        <v>225</v>
      </c>
      <c r="BE18" s="28" t="s">
        <v>226</v>
      </c>
      <c r="BF18" s="24" t="s">
        <v>226</v>
      </c>
      <c r="BG18" s="24" t="s">
        <v>226</v>
      </c>
      <c r="BH18" s="24" t="s">
        <v>226</v>
      </c>
      <c r="BI18" s="29" t="s">
        <v>225</v>
      </c>
      <c r="BJ18" s="28" t="s">
        <v>226</v>
      </c>
      <c r="BK18" s="24" t="s">
        <v>226</v>
      </c>
      <c r="BL18" s="24" t="s">
        <v>226</v>
      </c>
      <c r="BM18" s="24" t="s">
        <v>226</v>
      </c>
      <c r="BN18" s="24" t="s">
        <v>226</v>
      </c>
      <c r="BO18" s="24" t="s">
        <v>226</v>
      </c>
      <c r="BP18" s="29" t="s">
        <v>226</v>
      </c>
    </row>
    <row r="19" spans="1:68" x14ac:dyDescent="0.4">
      <c r="A19" s="595"/>
      <c r="B19" s="601"/>
      <c r="C19" s="19" t="str">
        <f>'1.2-Visibility Data'!C16</f>
        <v>Body</v>
      </c>
      <c r="D19" s="28" t="s">
        <v>226</v>
      </c>
      <c r="E19" s="24" t="s">
        <v>226</v>
      </c>
      <c r="F19" s="24" t="s">
        <v>226</v>
      </c>
      <c r="G19" s="24" t="s">
        <v>225</v>
      </c>
      <c r="H19" s="29" t="s">
        <v>225</v>
      </c>
      <c r="I19" s="28" t="s">
        <v>226</v>
      </c>
      <c r="J19" s="24" t="s">
        <v>226</v>
      </c>
      <c r="K19" s="24" t="s">
        <v>226</v>
      </c>
      <c r="L19" s="24" t="s">
        <v>226</v>
      </c>
      <c r="M19" s="24" t="s">
        <v>226</v>
      </c>
      <c r="N19" s="24" t="s">
        <v>226</v>
      </c>
      <c r="O19" s="24" t="s">
        <v>226</v>
      </c>
      <c r="P19" s="24" t="s">
        <v>226</v>
      </c>
      <c r="Q19" s="24" t="s">
        <v>226</v>
      </c>
      <c r="R19" s="24" t="s">
        <v>226</v>
      </c>
      <c r="S19" s="24" t="s">
        <v>226</v>
      </c>
      <c r="T19" s="24" t="s">
        <v>226</v>
      </c>
      <c r="U19" s="24" t="s">
        <v>226</v>
      </c>
      <c r="V19" s="24" t="s">
        <v>225</v>
      </c>
      <c r="W19" s="29" t="s">
        <v>225</v>
      </c>
      <c r="X19" s="28" t="s">
        <v>226</v>
      </c>
      <c r="Y19" s="24" t="s">
        <v>225</v>
      </c>
      <c r="Z19" s="29" t="s">
        <v>225</v>
      </c>
      <c r="AA19" s="28" t="s">
        <v>226</v>
      </c>
      <c r="AB19" s="24" t="s">
        <v>226</v>
      </c>
      <c r="AC19" s="24" t="s">
        <v>225</v>
      </c>
      <c r="AD19" s="24" t="s">
        <v>225</v>
      </c>
      <c r="AE19" s="24" t="s">
        <v>226</v>
      </c>
      <c r="AF19" s="24" t="s">
        <v>225</v>
      </c>
      <c r="AG19" s="29" t="s">
        <v>225</v>
      </c>
      <c r="AH19" s="28" t="s">
        <v>226</v>
      </c>
      <c r="AI19" s="24" t="s">
        <v>226</v>
      </c>
      <c r="AJ19" s="24" t="s">
        <v>226</v>
      </c>
      <c r="AK19" s="24" t="s">
        <v>226</v>
      </c>
      <c r="AL19" s="24" t="s">
        <v>226</v>
      </c>
      <c r="AM19" s="24" t="s">
        <v>226</v>
      </c>
      <c r="AN19" s="24" t="s">
        <v>226</v>
      </c>
      <c r="AO19" s="24" t="s">
        <v>226</v>
      </c>
      <c r="AP19" s="24" t="s">
        <v>226</v>
      </c>
      <c r="AQ19" s="29" t="s">
        <v>226</v>
      </c>
      <c r="AR19" s="28" t="s">
        <v>226</v>
      </c>
      <c r="AS19" s="24" t="s">
        <v>226</v>
      </c>
      <c r="AT19" s="24" t="s">
        <v>226</v>
      </c>
      <c r="AU19" s="24" t="s">
        <v>226</v>
      </c>
      <c r="AV19" s="24" t="s">
        <v>226</v>
      </c>
      <c r="AW19" s="24" t="s">
        <v>226</v>
      </c>
      <c r="AX19" s="24" t="s">
        <v>226</v>
      </c>
      <c r="AY19" s="24" t="s">
        <v>226</v>
      </c>
      <c r="AZ19" s="29" t="s">
        <v>226</v>
      </c>
      <c r="BA19" s="28" t="s">
        <v>225</v>
      </c>
      <c r="BB19" s="24" t="s">
        <v>226</v>
      </c>
      <c r="BC19" s="24" t="s">
        <v>225</v>
      </c>
      <c r="BD19" s="29" t="s">
        <v>225</v>
      </c>
      <c r="BE19" s="28" t="s">
        <v>226</v>
      </c>
      <c r="BF19" s="24" t="s">
        <v>226</v>
      </c>
      <c r="BG19" s="24" t="s">
        <v>226</v>
      </c>
      <c r="BH19" s="24" t="s">
        <v>226</v>
      </c>
      <c r="BI19" s="29" t="s">
        <v>225</v>
      </c>
      <c r="BJ19" s="28" t="s">
        <v>226</v>
      </c>
      <c r="BK19" s="24" t="s">
        <v>226</v>
      </c>
      <c r="BL19" s="24" t="s">
        <v>226</v>
      </c>
      <c r="BM19" s="24" t="s">
        <v>226</v>
      </c>
      <c r="BN19" s="24" t="s">
        <v>226</v>
      </c>
      <c r="BO19" s="24" t="s">
        <v>226</v>
      </c>
      <c r="BP19" s="29" t="s">
        <v>226</v>
      </c>
    </row>
    <row r="20" spans="1:68" x14ac:dyDescent="0.4">
      <c r="A20" s="595"/>
      <c r="B20" s="601"/>
      <c r="C20" s="19" t="s">
        <v>52</v>
      </c>
      <c r="D20" s="28" t="s">
        <v>226</v>
      </c>
      <c r="E20" s="24" t="s">
        <v>226</v>
      </c>
      <c r="F20" s="24" t="s">
        <v>226</v>
      </c>
      <c r="G20" s="24" t="s">
        <v>225</v>
      </c>
      <c r="H20" s="29" t="s">
        <v>225</v>
      </c>
      <c r="I20" s="28" t="s">
        <v>226</v>
      </c>
      <c r="J20" s="24" t="s">
        <v>226</v>
      </c>
      <c r="K20" s="24" t="s">
        <v>226</v>
      </c>
      <c r="L20" s="24" t="s">
        <v>226</v>
      </c>
      <c r="M20" s="24" t="s">
        <v>226</v>
      </c>
      <c r="N20" s="24" t="s">
        <v>226</v>
      </c>
      <c r="O20" s="24" t="s">
        <v>226</v>
      </c>
      <c r="P20" s="24" t="s">
        <v>226</v>
      </c>
      <c r="Q20" s="24" t="s">
        <v>226</v>
      </c>
      <c r="R20" s="24" t="s">
        <v>226</v>
      </c>
      <c r="S20" s="24" t="s">
        <v>226</v>
      </c>
      <c r="T20" s="24" t="s">
        <v>226</v>
      </c>
      <c r="U20" s="24" t="s">
        <v>226</v>
      </c>
      <c r="V20" s="24" t="s">
        <v>225</v>
      </c>
      <c r="W20" s="29" t="s">
        <v>225</v>
      </c>
      <c r="X20" s="28" t="s">
        <v>226</v>
      </c>
      <c r="Y20" s="24" t="s">
        <v>225</v>
      </c>
      <c r="Z20" s="29" t="s">
        <v>225</v>
      </c>
      <c r="AA20" s="28" t="s">
        <v>226</v>
      </c>
      <c r="AB20" s="24" t="s">
        <v>226</v>
      </c>
      <c r="AC20" s="24" t="s">
        <v>225</v>
      </c>
      <c r="AD20" s="24" t="s">
        <v>225</v>
      </c>
      <c r="AE20" s="24" t="s">
        <v>226</v>
      </c>
      <c r="AF20" s="24" t="s">
        <v>225</v>
      </c>
      <c r="AG20" s="29" t="s">
        <v>225</v>
      </c>
      <c r="AH20" s="28" t="s">
        <v>226</v>
      </c>
      <c r="AI20" s="24" t="s">
        <v>226</v>
      </c>
      <c r="AJ20" s="24" t="s">
        <v>226</v>
      </c>
      <c r="AK20" s="24" t="s">
        <v>226</v>
      </c>
      <c r="AL20" s="24" t="s">
        <v>226</v>
      </c>
      <c r="AM20" s="24" t="s">
        <v>226</v>
      </c>
      <c r="AN20" s="24" t="s">
        <v>226</v>
      </c>
      <c r="AO20" s="24" t="s">
        <v>226</v>
      </c>
      <c r="AP20" s="24" t="s">
        <v>226</v>
      </c>
      <c r="AQ20" s="29" t="s">
        <v>226</v>
      </c>
      <c r="AR20" s="28" t="s">
        <v>226</v>
      </c>
      <c r="AS20" s="24" t="s">
        <v>226</v>
      </c>
      <c r="AT20" s="24" t="s">
        <v>226</v>
      </c>
      <c r="AU20" s="24" t="s">
        <v>226</v>
      </c>
      <c r="AV20" s="24" t="s">
        <v>226</v>
      </c>
      <c r="AW20" s="24" t="s">
        <v>226</v>
      </c>
      <c r="AX20" s="24" t="s">
        <v>226</v>
      </c>
      <c r="AY20" s="24" t="s">
        <v>226</v>
      </c>
      <c r="AZ20" s="29" t="s">
        <v>226</v>
      </c>
      <c r="BA20" s="28" t="s">
        <v>225</v>
      </c>
      <c r="BB20" s="24" t="s">
        <v>226</v>
      </c>
      <c r="BC20" s="24" t="s">
        <v>225</v>
      </c>
      <c r="BD20" s="29" t="s">
        <v>225</v>
      </c>
      <c r="BE20" s="28" t="s">
        <v>226</v>
      </c>
      <c r="BF20" s="24" t="s">
        <v>226</v>
      </c>
      <c r="BG20" s="24" t="s">
        <v>226</v>
      </c>
      <c r="BH20" s="24" t="s">
        <v>226</v>
      </c>
      <c r="BI20" s="29" t="s">
        <v>225</v>
      </c>
      <c r="BJ20" s="28" t="s">
        <v>226</v>
      </c>
      <c r="BK20" s="24" t="s">
        <v>226</v>
      </c>
      <c r="BL20" s="24" t="s">
        <v>226</v>
      </c>
      <c r="BM20" s="24" t="s">
        <v>226</v>
      </c>
      <c r="BN20" s="24" t="s">
        <v>226</v>
      </c>
      <c r="BO20" s="24" t="s">
        <v>226</v>
      </c>
      <c r="BP20" s="29" t="s">
        <v>226</v>
      </c>
    </row>
    <row r="21" spans="1:68" x14ac:dyDescent="0.4">
      <c r="A21" s="595"/>
      <c r="B21" s="602"/>
      <c r="C21" s="19" t="str">
        <f>'1.2-Visibility Data'!C18</f>
        <v>Attachments</v>
      </c>
      <c r="D21" s="28" t="s">
        <v>226</v>
      </c>
      <c r="E21" s="24" t="s">
        <v>226</v>
      </c>
      <c r="F21" s="24" t="s">
        <v>226</v>
      </c>
      <c r="G21" s="24" t="s">
        <v>225</v>
      </c>
      <c r="H21" s="29" t="s">
        <v>225</v>
      </c>
      <c r="I21" s="28" t="s">
        <v>226</v>
      </c>
      <c r="J21" s="24" t="s">
        <v>226</v>
      </c>
      <c r="K21" s="24" t="s">
        <v>226</v>
      </c>
      <c r="L21" s="24" t="s">
        <v>226</v>
      </c>
      <c r="M21" s="24" t="s">
        <v>226</v>
      </c>
      <c r="N21" s="24" t="s">
        <v>226</v>
      </c>
      <c r="O21" s="24" t="s">
        <v>226</v>
      </c>
      <c r="P21" s="24" t="s">
        <v>226</v>
      </c>
      <c r="Q21" s="24" t="s">
        <v>226</v>
      </c>
      <c r="R21" s="24" t="s">
        <v>226</v>
      </c>
      <c r="S21" s="24" t="s">
        <v>226</v>
      </c>
      <c r="T21" s="24" t="s">
        <v>226</v>
      </c>
      <c r="U21" s="24" t="s">
        <v>226</v>
      </c>
      <c r="V21" s="24" t="s">
        <v>225</v>
      </c>
      <c r="W21" s="29" t="s">
        <v>225</v>
      </c>
      <c r="X21" s="28" t="s">
        <v>226</v>
      </c>
      <c r="Y21" s="24" t="s">
        <v>225</v>
      </c>
      <c r="Z21" s="29" t="s">
        <v>225</v>
      </c>
      <c r="AA21" s="28" t="s">
        <v>226</v>
      </c>
      <c r="AB21" s="24" t="s">
        <v>226</v>
      </c>
      <c r="AC21" s="24" t="s">
        <v>225</v>
      </c>
      <c r="AD21" s="24" t="s">
        <v>225</v>
      </c>
      <c r="AE21" s="24" t="s">
        <v>226</v>
      </c>
      <c r="AF21" s="24" t="s">
        <v>225</v>
      </c>
      <c r="AG21" s="29" t="s">
        <v>225</v>
      </c>
      <c r="AH21" s="28" t="s">
        <v>226</v>
      </c>
      <c r="AI21" s="24" t="s">
        <v>226</v>
      </c>
      <c r="AJ21" s="24" t="s">
        <v>226</v>
      </c>
      <c r="AK21" s="24" t="s">
        <v>226</v>
      </c>
      <c r="AL21" s="24" t="s">
        <v>226</v>
      </c>
      <c r="AM21" s="24" t="s">
        <v>226</v>
      </c>
      <c r="AN21" s="24" t="s">
        <v>226</v>
      </c>
      <c r="AO21" s="24" t="s">
        <v>226</v>
      </c>
      <c r="AP21" s="24" t="s">
        <v>226</v>
      </c>
      <c r="AQ21" s="29" t="s">
        <v>226</v>
      </c>
      <c r="AR21" s="28" t="s">
        <v>226</v>
      </c>
      <c r="AS21" s="24" t="s">
        <v>226</v>
      </c>
      <c r="AT21" s="24" t="s">
        <v>226</v>
      </c>
      <c r="AU21" s="24" t="s">
        <v>226</v>
      </c>
      <c r="AV21" s="24" t="s">
        <v>226</v>
      </c>
      <c r="AW21" s="24" t="s">
        <v>226</v>
      </c>
      <c r="AX21" s="24" t="s">
        <v>226</v>
      </c>
      <c r="AY21" s="24" t="s">
        <v>226</v>
      </c>
      <c r="AZ21" s="29" t="s">
        <v>226</v>
      </c>
      <c r="BA21" s="28" t="s">
        <v>225</v>
      </c>
      <c r="BB21" s="24" t="s">
        <v>226</v>
      </c>
      <c r="BC21" s="24" t="s">
        <v>225</v>
      </c>
      <c r="BD21" s="29" t="s">
        <v>225</v>
      </c>
      <c r="BE21" s="28" t="s">
        <v>226</v>
      </c>
      <c r="BF21" s="24" t="s">
        <v>226</v>
      </c>
      <c r="BG21" s="24" t="s">
        <v>226</v>
      </c>
      <c r="BH21" s="24" t="s">
        <v>226</v>
      </c>
      <c r="BI21" s="29" t="s">
        <v>225</v>
      </c>
      <c r="BJ21" s="28" t="s">
        <v>226</v>
      </c>
      <c r="BK21" s="24" t="s">
        <v>226</v>
      </c>
      <c r="BL21" s="24" t="s">
        <v>226</v>
      </c>
      <c r="BM21" s="24" t="s">
        <v>226</v>
      </c>
      <c r="BN21" s="24" t="s">
        <v>226</v>
      </c>
      <c r="BO21" s="24" t="s">
        <v>226</v>
      </c>
      <c r="BP21" s="29" t="s">
        <v>226</v>
      </c>
    </row>
    <row r="22" spans="1:68" x14ac:dyDescent="0.4">
      <c r="A22" s="595"/>
      <c r="B22" s="600" t="str">
        <f>'1.2-Visibility Data'!B19</f>
        <v>Malicious Email Received</v>
      </c>
      <c r="C22" s="19" t="str">
        <f>'1.2-Visibility Data'!C19</f>
        <v>Sender</v>
      </c>
      <c r="D22" s="28" t="s">
        <v>225</v>
      </c>
      <c r="E22" s="24" t="s">
        <v>225</v>
      </c>
      <c r="F22" s="24" t="s">
        <v>226</v>
      </c>
      <c r="G22" s="24" t="s">
        <v>226</v>
      </c>
      <c r="H22" s="29" t="s">
        <v>226</v>
      </c>
      <c r="I22" s="28" t="s">
        <v>226</v>
      </c>
      <c r="J22" s="24" t="s">
        <v>226</v>
      </c>
      <c r="K22" s="24" t="s">
        <v>226</v>
      </c>
      <c r="L22" s="24" t="s">
        <v>226</v>
      </c>
      <c r="M22" s="24" t="s">
        <v>226</v>
      </c>
      <c r="N22" s="24" t="s">
        <v>226</v>
      </c>
      <c r="O22" s="24" t="s">
        <v>226</v>
      </c>
      <c r="P22" s="24" t="s">
        <v>226</v>
      </c>
      <c r="Q22" s="24" t="s">
        <v>226</v>
      </c>
      <c r="R22" s="24" t="s">
        <v>226</v>
      </c>
      <c r="S22" s="24" t="s">
        <v>226</v>
      </c>
      <c r="T22" s="24" t="s">
        <v>226</v>
      </c>
      <c r="U22" s="24" t="s">
        <v>226</v>
      </c>
      <c r="V22" s="24" t="s">
        <v>226</v>
      </c>
      <c r="W22" s="29" t="s">
        <v>226</v>
      </c>
      <c r="X22" s="28" t="s">
        <v>226</v>
      </c>
      <c r="Y22" s="24" t="s">
        <v>226</v>
      </c>
      <c r="Z22" s="29" t="s">
        <v>226</v>
      </c>
      <c r="AA22" s="28" t="s">
        <v>226</v>
      </c>
      <c r="AB22" s="24" t="s">
        <v>226</v>
      </c>
      <c r="AC22" s="24" t="s">
        <v>226</v>
      </c>
      <c r="AD22" s="24" t="s">
        <v>226</v>
      </c>
      <c r="AE22" s="24" t="s">
        <v>226</v>
      </c>
      <c r="AF22" s="24" t="s">
        <v>226</v>
      </c>
      <c r="AG22" s="29" t="s">
        <v>226</v>
      </c>
      <c r="AH22" s="28" t="s">
        <v>226</v>
      </c>
      <c r="AI22" s="24" t="s">
        <v>226</v>
      </c>
      <c r="AJ22" s="24" t="s">
        <v>226</v>
      </c>
      <c r="AK22" s="24" t="s">
        <v>226</v>
      </c>
      <c r="AL22" s="24" t="s">
        <v>226</v>
      </c>
      <c r="AM22" s="24" t="s">
        <v>226</v>
      </c>
      <c r="AN22" s="24" t="s">
        <v>226</v>
      </c>
      <c r="AO22" s="24" t="s">
        <v>226</v>
      </c>
      <c r="AP22" s="24" t="s">
        <v>226</v>
      </c>
      <c r="AQ22" s="29" t="s">
        <v>226</v>
      </c>
      <c r="AR22" s="28" t="s">
        <v>226</v>
      </c>
      <c r="AS22" s="24" t="s">
        <v>225</v>
      </c>
      <c r="AT22" s="24" t="s">
        <v>225</v>
      </c>
      <c r="AU22" s="24" t="s">
        <v>226</v>
      </c>
      <c r="AV22" s="24" t="s">
        <v>226</v>
      </c>
      <c r="AW22" s="24" t="s">
        <v>226</v>
      </c>
      <c r="AX22" s="24" t="s">
        <v>226</v>
      </c>
      <c r="AY22" s="24" t="s">
        <v>226</v>
      </c>
      <c r="AZ22" s="29" t="s">
        <v>226</v>
      </c>
      <c r="BA22" s="28" t="s">
        <v>225</v>
      </c>
      <c r="BB22" s="24" t="s">
        <v>226</v>
      </c>
      <c r="BC22" s="24" t="s">
        <v>226</v>
      </c>
      <c r="BD22" s="29" t="s">
        <v>226</v>
      </c>
      <c r="BE22" s="28" t="s">
        <v>226</v>
      </c>
      <c r="BF22" s="24" t="s">
        <v>226</v>
      </c>
      <c r="BG22" s="24" t="s">
        <v>226</v>
      </c>
      <c r="BH22" s="24" t="s">
        <v>226</v>
      </c>
      <c r="BI22" s="29" t="s">
        <v>226</v>
      </c>
      <c r="BJ22" s="28" t="s">
        <v>226</v>
      </c>
      <c r="BK22" s="24" t="s">
        <v>226</v>
      </c>
      <c r="BL22" s="24" t="s">
        <v>226</v>
      </c>
      <c r="BM22" s="24" t="s">
        <v>226</v>
      </c>
      <c r="BN22" s="24" t="s">
        <v>226</v>
      </c>
      <c r="BO22" s="24" t="s">
        <v>226</v>
      </c>
      <c r="BP22" s="29" t="s">
        <v>226</v>
      </c>
    </row>
    <row r="23" spans="1:68" x14ac:dyDescent="0.4">
      <c r="A23" s="595"/>
      <c r="B23" s="601"/>
      <c r="C23" s="19" t="str">
        <f>'1.2-Visibility Data'!C20</f>
        <v>Receiver</v>
      </c>
      <c r="D23" s="28" t="s">
        <v>225</v>
      </c>
      <c r="E23" s="24" t="s">
        <v>225</v>
      </c>
      <c r="F23" s="24" t="s">
        <v>226</v>
      </c>
      <c r="G23" s="24" t="s">
        <v>226</v>
      </c>
      <c r="H23" s="29" t="s">
        <v>226</v>
      </c>
      <c r="I23" s="28" t="s">
        <v>226</v>
      </c>
      <c r="J23" s="24" t="s">
        <v>226</v>
      </c>
      <c r="K23" s="24" t="s">
        <v>226</v>
      </c>
      <c r="L23" s="24" t="s">
        <v>226</v>
      </c>
      <c r="M23" s="24" t="s">
        <v>226</v>
      </c>
      <c r="N23" s="24" t="s">
        <v>226</v>
      </c>
      <c r="O23" s="24" t="s">
        <v>226</v>
      </c>
      <c r="P23" s="24" t="s">
        <v>226</v>
      </c>
      <c r="Q23" s="24" t="s">
        <v>225</v>
      </c>
      <c r="R23" s="24" t="s">
        <v>225</v>
      </c>
      <c r="S23" s="24" t="s">
        <v>226</v>
      </c>
      <c r="T23" s="24" t="s">
        <v>226</v>
      </c>
      <c r="U23" s="24" t="s">
        <v>226</v>
      </c>
      <c r="V23" s="24" t="s">
        <v>226</v>
      </c>
      <c r="W23" s="29" t="s">
        <v>226</v>
      </c>
      <c r="X23" s="28" t="s">
        <v>226</v>
      </c>
      <c r="Y23" s="24" t="s">
        <v>226</v>
      </c>
      <c r="Z23" s="29" t="s">
        <v>226</v>
      </c>
      <c r="AA23" s="28" t="s">
        <v>226</v>
      </c>
      <c r="AB23" s="24" t="s">
        <v>226</v>
      </c>
      <c r="AC23" s="24" t="s">
        <v>226</v>
      </c>
      <c r="AD23" s="24" t="s">
        <v>226</v>
      </c>
      <c r="AE23" s="24" t="s">
        <v>226</v>
      </c>
      <c r="AF23" s="24" t="s">
        <v>226</v>
      </c>
      <c r="AG23" s="29" t="s">
        <v>226</v>
      </c>
      <c r="AH23" s="28" t="s">
        <v>226</v>
      </c>
      <c r="AI23" s="24" t="s">
        <v>226</v>
      </c>
      <c r="AJ23" s="24" t="s">
        <v>226</v>
      </c>
      <c r="AK23" s="24" t="s">
        <v>226</v>
      </c>
      <c r="AL23" s="24" t="s">
        <v>226</v>
      </c>
      <c r="AM23" s="24" t="s">
        <v>226</v>
      </c>
      <c r="AN23" s="24" t="s">
        <v>226</v>
      </c>
      <c r="AO23" s="24" t="s">
        <v>226</v>
      </c>
      <c r="AP23" s="24" t="s">
        <v>226</v>
      </c>
      <c r="AQ23" s="29" t="s">
        <v>226</v>
      </c>
      <c r="AR23" s="28" t="s">
        <v>226</v>
      </c>
      <c r="AS23" s="24" t="s">
        <v>225</v>
      </c>
      <c r="AT23" s="24" t="s">
        <v>225</v>
      </c>
      <c r="AU23" s="24" t="s">
        <v>226</v>
      </c>
      <c r="AV23" s="24" t="s">
        <v>226</v>
      </c>
      <c r="AW23" s="24" t="s">
        <v>226</v>
      </c>
      <c r="AX23" s="24" t="s">
        <v>226</v>
      </c>
      <c r="AY23" s="24" t="s">
        <v>226</v>
      </c>
      <c r="AZ23" s="29" t="s">
        <v>226</v>
      </c>
      <c r="BA23" s="28" t="s">
        <v>225</v>
      </c>
      <c r="BB23" s="24" t="s">
        <v>226</v>
      </c>
      <c r="BC23" s="24" t="s">
        <v>226</v>
      </c>
      <c r="BD23" s="29" t="s">
        <v>226</v>
      </c>
      <c r="BE23" s="28" t="s">
        <v>226</v>
      </c>
      <c r="BF23" s="24" t="s">
        <v>226</v>
      </c>
      <c r="BG23" s="24" t="s">
        <v>226</v>
      </c>
      <c r="BH23" s="24" t="s">
        <v>226</v>
      </c>
      <c r="BI23" s="29" t="s">
        <v>226</v>
      </c>
      <c r="BJ23" s="28" t="s">
        <v>226</v>
      </c>
      <c r="BK23" s="24" t="s">
        <v>226</v>
      </c>
      <c r="BL23" s="24" t="s">
        <v>226</v>
      </c>
      <c r="BM23" s="24" t="s">
        <v>226</v>
      </c>
      <c r="BN23" s="24" t="s">
        <v>226</v>
      </c>
      <c r="BO23" s="24" t="s">
        <v>226</v>
      </c>
      <c r="BP23" s="29" t="s">
        <v>226</v>
      </c>
    </row>
    <row r="24" spans="1:68" x14ac:dyDescent="0.4">
      <c r="A24" s="595"/>
      <c r="B24" s="601"/>
      <c r="C24" s="19" t="str">
        <f>'1.2-Visibility Data'!C21</f>
        <v>Subject</v>
      </c>
      <c r="D24" s="28" t="s">
        <v>225</v>
      </c>
      <c r="E24" s="24" t="s">
        <v>225</v>
      </c>
      <c r="F24" s="24" t="s">
        <v>226</v>
      </c>
      <c r="G24" s="24" t="s">
        <v>226</v>
      </c>
      <c r="H24" s="29" t="s">
        <v>226</v>
      </c>
      <c r="I24" s="28" t="s">
        <v>226</v>
      </c>
      <c r="J24" s="24" t="s">
        <v>226</v>
      </c>
      <c r="K24" s="24" t="s">
        <v>226</v>
      </c>
      <c r="L24" s="24" t="s">
        <v>226</v>
      </c>
      <c r="M24" s="24" t="s">
        <v>226</v>
      </c>
      <c r="N24" s="24" t="s">
        <v>226</v>
      </c>
      <c r="O24" s="24" t="s">
        <v>226</v>
      </c>
      <c r="P24" s="24" t="s">
        <v>226</v>
      </c>
      <c r="Q24" s="24" t="s">
        <v>225</v>
      </c>
      <c r="R24" s="24" t="s">
        <v>225</v>
      </c>
      <c r="S24" s="24" t="s">
        <v>226</v>
      </c>
      <c r="T24" s="24" t="s">
        <v>226</v>
      </c>
      <c r="U24" s="24" t="s">
        <v>226</v>
      </c>
      <c r="V24" s="24" t="s">
        <v>226</v>
      </c>
      <c r="W24" s="29" t="s">
        <v>226</v>
      </c>
      <c r="X24" s="28" t="s">
        <v>226</v>
      </c>
      <c r="Y24" s="24" t="s">
        <v>226</v>
      </c>
      <c r="Z24" s="29" t="s">
        <v>226</v>
      </c>
      <c r="AA24" s="28" t="s">
        <v>226</v>
      </c>
      <c r="AB24" s="24" t="s">
        <v>226</v>
      </c>
      <c r="AC24" s="24" t="s">
        <v>226</v>
      </c>
      <c r="AD24" s="24" t="s">
        <v>226</v>
      </c>
      <c r="AE24" s="24" t="s">
        <v>226</v>
      </c>
      <c r="AF24" s="24" t="s">
        <v>226</v>
      </c>
      <c r="AG24" s="29" t="s">
        <v>226</v>
      </c>
      <c r="AH24" s="28" t="s">
        <v>226</v>
      </c>
      <c r="AI24" s="24" t="s">
        <v>226</v>
      </c>
      <c r="AJ24" s="24" t="s">
        <v>226</v>
      </c>
      <c r="AK24" s="24" t="s">
        <v>226</v>
      </c>
      <c r="AL24" s="24" t="s">
        <v>226</v>
      </c>
      <c r="AM24" s="24" t="s">
        <v>226</v>
      </c>
      <c r="AN24" s="24" t="s">
        <v>226</v>
      </c>
      <c r="AO24" s="24" t="s">
        <v>226</v>
      </c>
      <c r="AP24" s="24" t="s">
        <v>226</v>
      </c>
      <c r="AQ24" s="29" t="s">
        <v>226</v>
      </c>
      <c r="AR24" s="28" t="s">
        <v>226</v>
      </c>
      <c r="AS24" s="24" t="s">
        <v>225</v>
      </c>
      <c r="AT24" s="24" t="s">
        <v>225</v>
      </c>
      <c r="AU24" s="24" t="s">
        <v>226</v>
      </c>
      <c r="AV24" s="24" t="s">
        <v>226</v>
      </c>
      <c r="AW24" s="24" t="s">
        <v>226</v>
      </c>
      <c r="AX24" s="24" t="s">
        <v>226</v>
      </c>
      <c r="AY24" s="24" t="s">
        <v>226</v>
      </c>
      <c r="AZ24" s="29" t="s">
        <v>226</v>
      </c>
      <c r="BA24" s="28" t="s">
        <v>225</v>
      </c>
      <c r="BB24" s="24" t="s">
        <v>226</v>
      </c>
      <c r="BC24" s="24" t="s">
        <v>226</v>
      </c>
      <c r="BD24" s="29" t="s">
        <v>226</v>
      </c>
      <c r="BE24" s="28" t="s">
        <v>226</v>
      </c>
      <c r="BF24" s="24" t="s">
        <v>226</v>
      </c>
      <c r="BG24" s="24" t="s">
        <v>226</v>
      </c>
      <c r="BH24" s="24" t="s">
        <v>226</v>
      </c>
      <c r="BI24" s="29" t="s">
        <v>226</v>
      </c>
      <c r="BJ24" s="28" t="s">
        <v>226</v>
      </c>
      <c r="BK24" s="24" t="s">
        <v>226</v>
      </c>
      <c r="BL24" s="24" t="s">
        <v>226</v>
      </c>
      <c r="BM24" s="24" t="s">
        <v>226</v>
      </c>
      <c r="BN24" s="24" t="s">
        <v>226</v>
      </c>
      <c r="BO24" s="24" t="s">
        <v>226</v>
      </c>
      <c r="BP24" s="29" t="s">
        <v>226</v>
      </c>
    </row>
    <row r="25" spans="1:68" x14ac:dyDescent="0.4">
      <c r="A25" s="595"/>
      <c r="B25" s="601"/>
      <c r="C25" s="19" t="str">
        <f>'1.2-Visibility Data'!C22</f>
        <v>Other Headers</v>
      </c>
      <c r="D25" s="28" t="s">
        <v>225</v>
      </c>
      <c r="E25" s="24" t="s">
        <v>225</v>
      </c>
      <c r="F25" s="24" t="s">
        <v>226</v>
      </c>
      <c r="G25" s="24" t="s">
        <v>226</v>
      </c>
      <c r="H25" s="29" t="s">
        <v>226</v>
      </c>
      <c r="I25" s="28" t="s">
        <v>226</v>
      </c>
      <c r="J25" s="24" t="s">
        <v>226</v>
      </c>
      <c r="K25" s="24" t="s">
        <v>226</v>
      </c>
      <c r="L25" s="24" t="s">
        <v>226</v>
      </c>
      <c r="M25" s="24" t="s">
        <v>226</v>
      </c>
      <c r="N25" s="24" t="s">
        <v>226</v>
      </c>
      <c r="O25" s="24" t="s">
        <v>226</v>
      </c>
      <c r="P25" s="24" t="s">
        <v>226</v>
      </c>
      <c r="Q25" s="24" t="s">
        <v>225</v>
      </c>
      <c r="R25" s="24" t="s">
        <v>225</v>
      </c>
      <c r="S25" s="24" t="s">
        <v>226</v>
      </c>
      <c r="T25" s="24" t="s">
        <v>226</v>
      </c>
      <c r="U25" s="24" t="s">
        <v>226</v>
      </c>
      <c r="V25" s="24" t="s">
        <v>226</v>
      </c>
      <c r="W25" s="29" t="s">
        <v>226</v>
      </c>
      <c r="X25" s="28" t="s">
        <v>226</v>
      </c>
      <c r="Y25" s="24" t="s">
        <v>226</v>
      </c>
      <c r="Z25" s="29" t="s">
        <v>226</v>
      </c>
      <c r="AA25" s="28" t="s">
        <v>226</v>
      </c>
      <c r="AB25" s="24" t="s">
        <v>226</v>
      </c>
      <c r="AC25" s="24" t="s">
        <v>226</v>
      </c>
      <c r="AD25" s="24" t="s">
        <v>226</v>
      </c>
      <c r="AE25" s="24" t="s">
        <v>226</v>
      </c>
      <c r="AF25" s="24" t="s">
        <v>226</v>
      </c>
      <c r="AG25" s="29" t="s">
        <v>226</v>
      </c>
      <c r="AH25" s="28" t="s">
        <v>226</v>
      </c>
      <c r="AI25" s="24" t="s">
        <v>226</v>
      </c>
      <c r="AJ25" s="24" t="s">
        <v>226</v>
      </c>
      <c r="AK25" s="24" t="s">
        <v>226</v>
      </c>
      <c r="AL25" s="24" t="s">
        <v>226</v>
      </c>
      <c r="AM25" s="24" t="s">
        <v>226</v>
      </c>
      <c r="AN25" s="24" t="s">
        <v>226</v>
      </c>
      <c r="AO25" s="24" t="s">
        <v>226</v>
      </c>
      <c r="AP25" s="24" t="s">
        <v>226</v>
      </c>
      <c r="AQ25" s="29" t="s">
        <v>226</v>
      </c>
      <c r="AR25" s="28" t="s">
        <v>226</v>
      </c>
      <c r="AS25" s="24" t="s">
        <v>225</v>
      </c>
      <c r="AT25" s="24" t="s">
        <v>225</v>
      </c>
      <c r="AU25" s="24" t="s">
        <v>226</v>
      </c>
      <c r="AV25" s="24" t="s">
        <v>226</v>
      </c>
      <c r="AW25" s="24" t="s">
        <v>226</v>
      </c>
      <c r="AX25" s="24" t="s">
        <v>226</v>
      </c>
      <c r="AY25" s="24" t="s">
        <v>226</v>
      </c>
      <c r="AZ25" s="29" t="s">
        <v>226</v>
      </c>
      <c r="BA25" s="28" t="s">
        <v>225</v>
      </c>
      <c r="BB25" s="24" t="s">
        <v>226</v>
      </c>
      <c r="BC25" s="24" t="s">
        <v>226</v>
      </c>
      <c r="BD25" s="29" t="s">
        <v>226</v>
      </c>
      <c r="BE25" s="28" t="s">
        <v>226</v>
      </c>
      <c r="BF25" s="24" t="s">
        <v>226</v>
      </c>
      <c r="BG25" s="24" t="s">
        <v>226</v>
      </c>
      <c r="BH25" s="24" t="s">
        <v>226</v>
      </c>
      <c r="BI25" s="29" t="s">
        <v>226</v>
      </c>
      <c r="BJ25" s="28" t="s">
        <v>226</v>
      </c>
      <c r="BK25" s="24" t="s">
        <v>226</v>
      </c>
      <c r="BL25" s="24" t="s">
        <v>226</v>
      </c>
      <c r="BM25" s="24" t="s">
        <v>226</v>
      </c>
      <c r="BN25" s="24" t="s">
        <v>226</v>
      </c>
      <c r="BO25" s="24" t="s">
        <v>226</v>
      </c>
      <c r="BP25" s="29" t="s">
        <v>226</v>
      </c>
    </row>
    <row r="26" spans="1:68" x14ac:dyDescent="0.4">
      <c r="A26" s="595"/>
      <c r="B26" s="601"/>
      <c r="C26" s="19" t="str">
        <f>'1.2-Visibility Data'!C23</f>
        <v>URLs</v>
      </c>
      <c r="D26" s="28" t="s">
        <v>225</v>
      </c>
      <c r="E26" s="24" t="s">
        <v>225</v>
      </c>
      <c r="F26" s="24" t="s">
        <v>226</v>
      </c>
      <c r="G26" s="24" t="s">
        <v>226</v>
      </c>
      <c r="H26" s="29" t="s">
        <v>226</v>
      </c>
      <c r="I26" s="28" t="s">
        <v>226</v>
      </c>
      <c r="J26" s="24" t="s">
        <v>226</v>
      </c>
      <c r="K26" s="24" t="s">
        <v>226</v>
      </c>
      <c r="L26" s="24" t="s">
        <v>226</v>
      </c>
      <c r="M26" s="24" t="s">
        <v>226</v>
      </c>
      <c r="N26" s="24" t="s">
        <v>226</v>
      </c>
      <c r="O26" s="24" t="s">
        <v>226</v>
      </c>
      <c r="P26" s="24" t="s">
        <v>226</v>
      </c>
      <c r="Q26" s="24" t="s">
        <v>225</v>
      </c>
      <c r="R26" s="24" t="s">
        <v>225</v>
      </c>
      <c r="S26" s="24" t="s">
        <v>226</v>
      </c>
      <c r="T26" s="24" t="s">
        <v>226</v>
      </c>
      <c r="U26" s="24" t="s">
        <v>226</v>
      </c>
      <c r="V26" s="24" t="s">
        <v>226</v>
      </c>
      <c r="W26" s="29" t="s">
        <v>226</v>
      </c>
      <c r="X26" s="28" t="s">
        <v>226</v>
      </c>
      <c r="Y26" s="24" t="s">
        <v>226</v>
      </c>
      <c r="Z26" s="29" t="s">
        <v>226</v>
      </c>
      <c r="AA26" s="28" t="s">
        <v>226</v>
      </c>
      <c r="AB26" s="24" t="s">
        <v>226</v>
      </c>
      <c r="AC26" s="24" t="s">
        <v>226</v>
      </c>
      <c r="AD26" s="24" t="s">
        <v>226</v>
      </c>
      <c r="AE26" s="24" t="s">
        <v>226</v>
      </c>
      <c r="AF26" s="24" t="s">
        <v>226</v>
      </c>
      <c r="AG26" s="29" t="s">
        <v>226</v>
      </c>
      <c r="AH26" s="28" t="s">
        <v>226</v>
      </c>
      <c r="AI26" s="24" t="s">
        <v>226</v>
      </c>
      <c r="AJ26" s="24" t="s">
        <v>226</v>
      </c>
      <c r="AK26" s="24" t="s">
        <v>226</v>
      </c>
      <c r="AL26" s="24" t="s">
        <v>226</v>
      </c>
      <c r="AM26" s="24" t="s">
        <v>226</v>
      </c>
      <c r="AN26" s="24" t="s">
        <v>226</v>
      </c>
      <c r="AO26" s="24" t="s">
        <v>226</v>
      </c>
      <c r="AP26" s="24" t="s">
        <v>226</v>
      </c>
      <c r="AQ26" s="29" t="s">
        <v>226</v>
      </c>
      <c r="AR26" s="28" t="s">
        <v>226</v>
      </c>
      <c r="AS26" s="24" t="s">
        <v>225</v>
      </c>
      <c r="AT26" s="24" t="s">
        <v>225</v>
      </c>
      <c r="AU26" s="24" t="s">
        <v>226</v>
      </c>
      <c r="AV26" s="24" t="s">
        <v>226</v>
      </c>
      <c r="AW26" s="24" t="s">
        <v>226</v>
      </c>
      <c r="AX26" s="24" t="s">
        <v>226</v>
      </c>
      <c r="AY26" s="24" t="s">
        <v>226</v>
      </c>
      <c r="AZ26" s="29" t="s">
        <v>226</v>
      </c>
      <c r="BA26" s="28" t="s">
        <v>225</v>
      </c>
      <c r="BB26" s="24" t="s">
        <v>226</v>
      </c>
      <c r="BC26" s="24" t="s">
        <v>226</v>
      </c>
      <c r="BD26" s="29" t="s">
        <v>226</v>
      </c>
      <c r="BE26" s="28" t="s">
        <v>226</v>
      </c>
      <c r="BF26" s="24" t="s">
        <v>226</v>
      </c>
      <c r="BG26" s="24" t="s">
        <v>226</v>
      </c>
      <c r="BH26" s="24" t="s">
        <v>226</v>
      </c>
      <c r="BI26" s="29" t="s">
        <v>226</v>
      </c>
      <c r="BJ26" s="28" t="s">
        <v>226</v>
      </c>
      <c r="BK26" s="24" t="s">
        <v>226</v>
      </c>
      <c r="BL26" s="24" t="s">
        <v>226</v>
      </c>
      <c r="BM26" s="24" t="s">
        <v>226</v>
      </c>
      <c r="BN26" s="24" t="s">
        <v>226</v>
      </c>
      <c r="BO26" s="24" t="s">
        <v>226</v>
      </c>
      <c r="BP26" s="29" t="s">
        <v>226</v>
      </c>
    </row>
    <row r="27" spans="1:68" x14ac:dyDescent="0.4">
      <c r="A27" s="595"/>
      <c r="B27" s="601"/>
      <c r="C27" s="19" t="str">
        <f>'1.2-Visibility Data'!C24</f>
        <v>Body</v>
      </c>
      <c r="D27" s="28" t="s">
        <v>225</v>
      </c>
      <c r="E27" s="24" t="s">
        <v>225</v>
      </c>
      <c r="F27" s="24" t="s">
        <v>226</v>
      </c>
      <c r="G27" s="24" t="s">
        <v>226</v>
      </c>
      <c r="H27" s="29" t="s">
        <v>226</v>
      </c>
      <c r="I27" s="28" t="s">
        <v>226</v>
      </c>
      <c r="J27" s="24" t="s">
        <v>226</v>
      </c>
      <c r="K27" s="24" t="s">
        <v>226</v>
      </c>
      <c r="L27" s="24" t="s">
        <v>226</v>
      </c>
      <c r="M27" s="24" t="s">
        <v>226</v>
      </c>
      <c r="N27" s="24" t="s">
        <v>226</v>
      </c>
      <c r="O27" s="24" t="s">
        <v>226</v>
      </c>
      <c r="P27" s="24" t="s">
        <v>226</v>
      </c>
      <c r="Q27" s="24" t="s">
        <v>225</v>
      </c>
      <c r="R27" s="24" t="s">
        <v>225</v>
      </c>
      <c r="S27" s="24" t="s">
        <v>226</v>
      </c>
      <c r="T27" s="24" t="s">
        <v>226</v>
      </c>
      <c r="U27" s="24" t="s">
        <v>226</v>
      </c>
      <c r="V27" s="24" t="s">
        <v>226</v>
      </c>
      <c r="W27" s="29" t="s">
        <v>226</v>
      </c>
      <c r="X27" s="28" t="s">
        <v>226</v>
      </c>
      <c r="Y27" s="24" t="s">
        <v>226</v>
      </c>
      <c r="Z27" s="29" t="s">
        <v>226</v>
      </c>
      <c r="AA27" s="28" t="s">
        <v>226</v>
      </c>
      <c r="AB27" s="24" t="s">
        <v>226</v>
      </c>
      <c r="AC27" s="24" t="s">
        <v>226</v>
      </c>
      <c r="AD27" s="24" t="s">
        <v>226</v>
      </c>
      <c r="AE27" s="24" t="s">
        <v>226</v>
      </c>
      <c r="AF27" s="24" t="s">
        <v>226</v>
      </c>
      <c r="AG27" s="29" t="s">
        <v>226</v>
      </c>
      <c r="AH27" s="28" t="s">
        <v>226</v>
      </c>
      <c r="AI27" s="24" t="s">
        <v>226</v>
      </c>
      <c r="AJ27" s="24" t="s">
        <v>226</v>
      </c>
      <c r="AK27" s="24" t="s">
        <v>226</v>
      </c>
      <c r="AL27" s="24" t="s">
        <v>226</v>
      </c>
      <c r="AM27" s="24" t="s">
        <v>226</v>
      </c>
      <c r="AN27" s="24" t="s">
        <v>226</v>
      </c>
      <c r="AO27" s="24" t="s">
        <v>226</v>
      </c>
      <c r="AP27" s="24" t="s">
        <v>226</v>
      </c>
      <c r="AQ27" s="29" t="s">
        <v>226</v>
      </c>
      <c r="AR27" s="28" t="s">
        <v>226</v>
      </c>
      <c r="AS27" s="24" t="s">
        <v>225</v>
      </c>
      <c r="AT27" s="24" t="s">
        <v>225</v>
      </c>
      <c r="AU27" s="24" t="s">
        <v>226</v>
      </c>
      <c r="AV27" s="24" t="s">
        <v>226</v>
      </c>
      <c r="AW27" s="24" t="s">
        <v>226</v>
      </c>
      <c r="AX27" s="24" t="s">
        <v>226</v>
      </c>
      <c r="AY27" s="24" t="s">
        <v>226</v>
      </c>
      <c r="AZ27" s="29" t="s">
        <v>226</v>
      </c>
      <c r="BA27" s="28" t="s">
        <v>225</v>
      </c>
      <c r="BB27" s="24" t="s">
        <v>226</v>
      </c>
      <c r="BC27" s="24" t="s">
        <v>226</v>
      </c>
      <c r="BD27" s="29" t="s">
        <v>226</v>
      </c>
      <c r="BE27" s="28" t="s">
        <v>226</v>
      </c>
      <c r="BF27" s="24" t="s">
        <v>226</v>
      </c>
      <c r="BG27" s="24" t="s">
        <v>226</v>
      </c>
      <c r="BH27" s="24" t="s">
        <v>226</v>
      </c>
      <c r="BI27" s="29" t="s">
        <v>226</v>
      </c>
      <c r="BJ27" s="28" t="s">
        <v>226</v>
      </c>
      <c r="BK27" s="24" t="s">
        <v>226</v>
      </c>
      <c r="BL27" s="24" t="s">
        <v>226</v>
      </c>
      <c r="BM27" s="24" t="s">
        <v>226</v>
      </c>
      <c r="BN27" s="24" t="s">
        <v>226</v>
      </c>
      <c r="BO27" s="24" t="s">
        <v>226</v>
      </c>
      <c r="BP27" s="29" t="s">
        <v>226</v>
      </c>
    </row>
    <row r="28" spans="1:68" x14ac:dyDescent="0.4">
      <c r="A28" s="595"/>
      <c r="B28" s="601"/>
      <c r="C28" s="19" t="str">
        <f>'1.2-Visibility Data'!C25</f>
        <v>Message Trace</v>
      </c>
      <c r="D28" s="28" t="s">
        <v>225</v>
      </c>
      <c r="E28" s="24" t="s">
        <v>225</v>
      </c>
      <c r="F28" s="24" t="s">
        <v>226</v>
      </c>
      <c r="G28" s="24" t="s">
        <v>226</v>
      </c>
      <c r="H28" s="29" t="s">
        <v>226</v>
      </c>
      <c r="I28" s="28" t="s">
        <v>226</v>
      </c>
      <c r="J28" s="24" t="s">
        <v>226</v>
      </c>
      <c r="K28" s="24" t="s">
        <v>226</v>
      </c>
      <c r="L28" s="24" t="s">
        <v>226</v>
      </c>
      <c r="M28" s="24" t="s">
        <v>226</v>
      </c>
      <c r="N28" s="24" t="s">
        <v>226</v>
      </c>
      <c r="O28" s="24" t="s">
        <v>226</v>
      </c>
      <c r="P28" s="24" t="s">
        <v>226</v>
      </c>
      <c r="Q28" s="24" t="s">
        <v>225</v>
      </c>
      <c r="R28" s="24" t="s">
        <v>225</v>
      </c>
      <c r="S28" s="24" t="s">
        <v>226</v>
      </c>
      <c r="T28" s="24" t="s">
        <v>226</v>
      </c>
      <c r="U28" s="24" t="s">
        <v>226</v>
      </c>
      <c r="V28" s="24" t="s">
        <v>226</v>
      </c>
      <c r="W28" s="29" t="s">
        <v>226</v>
      </c>
      <c r="X28" s="28" t="s">
        <v>226</v>
      </c>
      <c r="Y28" s="24" t="s">
        <v>226</v>
      </c>
      <c r="Z28" s="29" t="s">
        <v>226</v>
      </c>
      <c r="AA28" s="28" t="s">
        <v>226</v>
      </c>
      <c r="AB28" s="24" t="s">
        <v>226</v>
      </c>
      <c r="AC28" s="24" t="s">
        <v>226</v>
      </c>
      <c r="AD28" s="24" t="s">
        <v>226</v>
      </c>
      <c r="AE28" s="24" t="s">
        <v>226</v>
      </c>
      <c r="AF28" s="24" t="s">
        <v>226</v>
      </c>
      <c r="AG28" s="29" t="s">
        <v>226</v>
      </c>
      <c r="AH28" s="28" t="s">
        <v>226</v>
      </c>
      <c r="AI28" s="24" t="s">
        <v>226</v>
      </c>
      <c r="AJ28" s="24" t="s">
        <v>226</v>
      </c>
      <c r="AK28" s="24" t="s">
        <v>226</v>
      </c>
      <c r="AL28" s="24" t="s">
        <v>226</v>
      </c>
      <c r="AM28" s="24" t="s">
        <v>226</v>
      </c>
      <c r="AN28" s="24" t="s">
        <v>226</v>
      </c>
      <c r="AO28" s="24" t="s">
        <v>226</v>
      </c>
      <c r="AP28" s="24" t="s">
        <v>226</v>
      </c>
      <c r="AQ28" s="29" t="s">
        <v>226</v>
      </c>
      <c r="AR28" s="28" t="s">
        <v>226</v>
      </c>
      <c r="AS28" s="24" t="s">
        <v>225</v>
      </c>
      <c r="AT28" s="24" t="s">
        <v>225</v>
      </c>
      <c r="AU28" s="24" t="s">
        <v>226</v>
      </c>
      <c r="AV28" s="24" t="s">
        <v>226</v>
      </c>
      <c r="AW28" s="24" t="s">
        <v>226</v>
      </c>
      <c r="AX28" s="24" t="s">
        <v>226</v>
      </c>
      <c r="AY28" s="24" t="s">
        <v>226</v>
      </c>
      <c r="AZ28" s="29" t="s">
        <v>226</v>
      </c>
      <c r="BA28" s="28" t="s">
        <v>225</v>
      </c>
      <c r="BB28" s="24" t="s">
        <v>226</v>
      </c>
      <c r="BC28" s="24" t="s">
        <v>226</v>
      </c>
      <c r="BD28" s="29" t="s">
        <v>226</v>
      </c>
      <c r="BE28" s="28" t="s">
        <v>226</v>
      </c>
      <c r="BF28" s="24" t="s">
        <v>226</v>
      </c>
      <c r="BG28" s="24" t="s">
        <v>226</v>
      </c>
      <c r="BH28" s="24" t="s">
        <v>226</v>
      </c>
      <c r="BI28" s="29" t="s">
        <v>226</v>
      </c>
      <c r="BJ28" s="28" t="s">
        <v>226</v>
      </c>
      <c r="BK28" s="24" t="s">
        <v>226</v>
      </c>
      <c r="BL28" s="24" t="s">
        <v>226</v>
      </c>
      <c r="BM28" s="24" t="s">
        <v>226</v>
      </c>
      <c r="BN28" s="24" t="s">
        <v>226</v>
      </c>
      <c r="BO28" s="24" t="s">
        <v>226</v>
      </c>
      <c r="BP28" s="29" t="s">
        <v>226</v>
      </c>
    </row>
    <row r="29" spans="1:68" x14ac:dyDescent="0.4">
      <c r="A29" s="595"/>
      <c r="B29" s="602"/>
      <c r="C29" s="19" t="str">
        <f>'1.2-Visibility Data'!C26</f>
        <v>Attachments</v>
      </c>
      <c r="D29" s="28" t="s">
        <v>225</v>
      </c>
      <c r="E29" s="24" t="s">
        <v>225</v>
      </c>
      <c r="F29" s="24" t="s">
        <v>226</v>
      </c>
      <c r="G29" s="24" t="s">
        <v>226</v>
      </c>
      <c r="H29" s="29" t="s">
        <v>226</v>
      </c>
      <c r="I29" s="28" t="s">
        <v>226</v>
      </c>
      <c r="J29" s="24" t="s">
        <v>226</v>
      </c>
      <c r="K29" s="24" t="s">
        <v>226</v>
      </c>
      <c r="L29" s="24" t="s">
        <v>226</v>
      </c>
      <c r="M29" s="24" t="s">
        <v>226</v>
      </c>
      <c r="N29" s="24" t="s">
        <v>226</v>
      </c>
      <c r="O29" s="24" t="s">
        <v>226</v>
      </c>
      <c r="P29" s="24" t="s">
        <v>226</v>
      </c>
      <c r="Q29" s="24" t="s">
        <v>225</v>
      </c>
      <c r="R29" s="24" t="s">
        <v>225</v>
      </c>
      <c r="S29" s="24" t="s">
        <v>226</v>
      </c>
      <c r="T29" s="24" t="s">
        <v>226</v>
      </c>
      <c r="U29" s="24" t="s">
        <v>226</v>
      </c>
      <c r="V29" s="24" t="s">
        <v>226</v>
      </c>
      <c r="W29" s="29" t="s">
        <v>226</v>
      </c>
      <c r="X29" s="28" t="s">
        <v>226</v>
      </c>
      <c r="Y29" s="24" t="s">
        <v>226</v>
      </c>
      <c r="Z29" s="29" t="s">
        <v>226</v>
      </c>
      <c r="AA29" s="28" t="s">
        <v>226</v>
      </c>
      <c r="AB29" s="24" t="s">
        <v>226</v>
      </c>
      <c r="AC29" s="24" t="s">
        <v>226</v>
      </c>
      <c r="AD29" s="24" t="s">
        <v>226</v>
      </c>
      <c r="AE29" s="24" t="s">
        <v>226</v>
      </c>
      <c r="AF29" s="24" t="s">
        <v>226</v>
      </c>
      <c r="AG29" s="29" t="s">
        <v>226</v>
      </c>
      <c r="AH29" s="28" t="s">
        <v>226</v>
      </c>
      <c r="AI29" s="24" t="s">
        <v>226</v>
      </c>
      <c r="AJ29" s="24" t="s">
        <v>226</v>
      </c>
      <c r="AK29" s="24" t="s">
        <v>226</v>
      </c>
      <c r="AL29" s="24" t="s">
        <v>226</v>
      </c>
      <c r="AM29" s="24" t="s">
        <v>226</v>
      </c>
      <c r="AN29" s="24" t="s">
        <v>226</v>
      </c>
      <c r="AO29" s="24" t="s">
        <v>226</v>
      </c>
      <c r="AP29" s="24" t="s">
        <v>226</v>
      </c>
      <c r="AQ29" s="29" t="s">
        <v>226</v>
      </c>
      <c r="AR29" s="28" t="s">
        <v>226</v>
      </c>
      <c r="AS29" s="24" t="s">
        <v>225</v>
      </c>
      <c r="AT29" s="24" t="s">
        <v>225</v>
      </c>
      <c r="AU29" s="24" t="s">
        <v>226</v>
      </c>
      <c r="AV29" s="24" t="s">
        <v>226</v>
      </c>
      <c r="AW29" s="24" t="s">
        <v>226</v>
      </c>
      <c r="AX29" s="24" t="s">
        <v>226</v>
      </c>
      <c r="AY29" s="24" t="s">
        <v>226</v>
      </c>
      <c r="AZ29" s="29" t="s">
        <v>226</v>
      </c>
      <c r="BA29" s="28" t="s">
        <v>225</v>
      </c>
      <c r="BB29" s="24" t="s">
        <v>226</v>
      </c>
      <c r="BC29" s="24" t="s">
        <v>226</v>
      </c>
      <c r="BD29" s="29" t="s">
        <v>226</v>
      </c>
      <c r="BE29" s="28" t="s">
        <v>226</v>
      </c>
      <c r="BF29" s="24" t="s">
        <v>226</v>
      </c>
      <c r="BG29" s="24" t="s">
        <v>226</v>
      </c>
      <c r="BH29" s="24" t="s">
        <v>226</v>
      </c>
      <c r="BI29" s="29" t="s">
        <v>226</v>
      </c>
      <c r="BJ29" s="28" t="s">
        <v>226</v>
      </c>
      <c r="BK29" s="24" t="s">
        <v>226</v>
      </c>
      <c r="BL29" s="24" t="s">
        <v>226</v>
      </c>
      <c r="BM29" s="24" t="s">
        <v>226</v>
      </c>
      <c r="BN29" s="24" t="s">
        <v>226</v>
      </c>
      <c r="BO29" s="24" t="s">
        <v>226</v>
      </c>
      <c r="BP29" s="29" t="s">
        <v>226</v>
      </c>
    </row>
    <row r="30" spans="1:68" x14ac:dyDescent="0.4">
      <c r="A30" s="595"/>
      <c r="B30" s="600" t="str">
        <f>'1.2-Visibility Data'!B27</f>
        <v>Malicious Email Sent</v>
      </c>
      <c r="C30" s="19" t="str">
        <f>'1.2-Visibility Data'!C27</f>
        <v>Sender</v>
      </c>
      <c r="D30" s="28" t="s">
        <v>226</v>
      </c>
      <c r="E30" s="24" t="s">
        <v>226</v>
      </c>
      <c r="F30" s="24" t="s">
        <v>226</v>
      </c>
      <c r="G30" s="24" t="s">
        <v>225</v>
      </c>
      <c r="H30" s="29" t="s">
        <v>225</v>
      </c>
      <c r="I30" s="28" t="s">
        <v>226</v>
      </c>
      <c r="J30" s="24" t="s">
        <v>226</v>
      </c>
      <c r="K30" s="24" t="s">
        <v>226</v>
      </c>
      <c r="L30" s="24" t="s">
        <v>226</v>
      </c>
      <c r="M30" s="24" t="s">
        <v>226</v>
      </c>
      <c r="N30" s="24" t="s">
        <v>226</v>
      </c>
      <c r="O30" s="24" t="s">
        <v>226</v>
      </c>
      <c r="P30" s="24" t="s">
        <v>226</v>
      </c>
      <c r="Q30" s="24" t="s">
        <v>226</v>
      </c>
      <c r="R30" s="24" t="s">
        <v>226</v>
      </c>
      <c r="S30" s="24" t="s">
        <v>226</v>
      </c>
      <c r="T30" s="24" t="s">
        <v>226</v>
      </c>
      <c r="U30" s="24" t="s">
        <v>226</v>
      </c>
      <c r="V30" s="24" t="s">
        <v>225</v>
      </c>
      <c r="W30" s="29" t="s">
        <v>225</v>
      </c>
      <c r="X30" s="28" t="s">
        <v>226</v>
      </c>
      <c r="Y30" s="24" t="s">
        <v>225</v>
      </c>
      <c r="Z30" s="29" t="s">
        <v>225</v>
      </c>
      <c r="AA30" s="28" t="s">
        <v>226</v>
      </c>
      <c r="AB30" s="24" t="s">
        <v>226</v>
      </c>
      <c r="AC30" s="24" t="s">
        <v>225</v>
      </c>
      <c r="AD30" s="24" t="s">
        <v>225</v>
      </c>
      <c r="AE30" s="24" t="s">
        <v>226</v>
      </c>
      <c r="AF30" s="24" t="s">
        <v>225</v>
      </c>
      <c r="AG30" s="29" t="s">
        <v>225</v>
      </c>
      <c r="AH30" s="28" t="s">
        <v>226</v>
      </c>
      <c r="AI30" s="24" t="s">
        <v>226</v>
      </c>
      <c r="AJ30" s="24" t="s">
        <v>226</v>
      </c>
      <c r="AK30" s="24" t="s">
        <v>226</v>
      </c>
      <c r="AL30" s="24" t="s">
        <v>226</v>
      </c>
      <c r="AM30" s="24" t="s">
        <v>226</v>
      </c>
      <c r="AN30" s="24" t="s">
        <v>226</v>
      </c>
      <c r="AO30" s="24" t="s">
        <v>226</v>
      </c>
      <c r="AP30" s="24" t="s">
        <v>226</v>
      </c>
      <c r="AQ30" s="29" t="s">
        <v>226</v>
      </c>
      <c r="AR30" s="28" t="s">
        <v>226</v>
      </c>
      <c r="AS30" s="24" t="s">
        <v>226</v>
      </c>
      <c r="AT30" s="24" t="s">
        <v>226</v>
      </c>
      <c r="AU30" s="24" t="s">
        <v>226</v>
      </c>
      <c r="AV30" s="24" t="s">
        <v>226</v>
      </c>
      <c r="AW30" s="24" t="s">
        <v>226</v>
      </c>
      <c r="AX30" s="24" t="s">
        <v>226</v>
      </c>
      <c r="AY30" s="24" t="s">
        <v>226</v>
      </c>
      <c r="AZ30" s="29" t="s">
        <v>226</v>
      </c>
      <c r="BA30" s="28" t="s">
        <v>225</v>
      </c>
      <c r="BB30" s="24" t="s">
        <v>226</v>
      </c>
      <c r="BC30" s="24" t="s">
        <v>225</v>
      </c>
      <c r="BD30" s="29" t="s">
        <v>225</v>
      </c>
      <c r="BE30" s="28" t="s">
        <v>226</v>
      </c>
      <c r="BF30" s="24" t="s">
        <v>226</v>
      </c>
      <c r="BG30" s="24" t="s">
        <v>226</v>
      </c>
      <c r="BH30" s="24" t="s">
        <v>226</v>
      </c>
      <c r="BI30" s="29" t="s">
        <v>225</v>
      </c>
      <c r="BJ30" s="28" t="s">
        <v>226</v>
      </c>
      <c r="BK30" s="24" t="s">
        <v>226</v>
      </c>
      <c r="BL30" s="24" t="s">
        <v>226</v>
      </c>
      <c r="BM30" s="24" t="s">
        <v>226</v>
      </c>
      <c r="BN30" s="24" t="s">
        <v>226</v>
      </c>
      <c r="BO30" s="24" t="s">
        <v>226</v>
      </c>
      <c r="BP30" s="29" t="s">
        <v>226</v>
      </c>
    </row>
    <row r="31" spans="1:68" x14ac:dyDescent="0.4">
      <c r="A31" s="595"/>
      <c r="B31" s="601"/>
      <c r="C31" s="19" t="str">
        <f>'1.2-Visibility Data'!C28</f>
        <v>Receiver</v>
      </c>
      <c r="D31" s="28" t="s">
        <v>226</v>
      </c>
      <c r="E31" s="24" t="s">
        <v>226</v>
      </c>
      <c r="F31" s="24" t="s">
        <v>226</v>
      </c>
      <c r="G31" s="24" t="s">
        <v>225</v>
      </c>
      <c r="H31" s="29" t="s">
        <v>225</v>
      </c>
      <c r="I31" s="28" t="s">
        <v>226</v>
      </c>
      <c r="J31" s="24" t="s">
        <v>226</v>
      </c>
      <c r="K31" s="24" t="s">
        <v>226</v>
      </c>
      <c r="L31" s="24" t="s">
        <v>226</v>
      </c>
      <c r="M31" s="24" t="s">
        <v>226</v>
      </c>
      <c r="N31" s="24" t="s">
        <v>226</v>
      </c>
      <c r="O31" s="24" t="s">
        <v>226</v>
      </c>
      <c r="P31" s="24" t="s">
        <v>226</v>
      </c>
      <c r="Q31" s="24" t="s">
        <v>226</v>
      </c>
      <c r="R31" s="24" t="s">
        <v>226</v>
      </c>
      <c r="S31" s="24" t="s">
        <v>226</v>
      </c>
      <c r="T31" s="24" t="s">
        <v>226</v>
      </c>
      <c r="U31" s="24" t="s">
        <v>226</v>
      </c>
      <c r="V31" s="24" t="s">
        <v>225</v>
      </c>
      <c r="W31" s="29" t="s">
        <v>225</v>
      </c>
      <c r="X31" s="28" t="s">
        <v>226</v>
      </c>
      <c r="Y31" s="24" t="s">
        <v>225</v>
      </c>
      <c r="Z31" s="29" t="s">
        <v>225</v>
      </c>
      <c r="AA31" s="28" t="s">
        <v>226</v>
      </c>
      <c r="AB31" s="24" t="s">
        <v>226</v>
      </c>
      <c r="AC31" s="24" t="s">
        <v>225</v>
      </c>
      <c r="AD31" s="24" t="s">
        <v>225</v>
      </c>
      <c r="AE31" s="24" t="s">
        <v>226</v>
      </c>
      <c r="AF31" s="24" t="s">
        <v>225</v>
      </c>
      <c r="AG31" s="29" t="s">
        <v>225</v>
      </c>
      <c r="AH31" s="28" t="s">
        <v>226</v>
      </c>
      <c r="AI31" s="24" t="s">
        <v>226</v>
      </c>
      <c r="AJ31" s="24" t="s">
        <v>226</v>
      </c>
      <c r="AK31" s="24" t="s">
        <v>226</v>
      </c>
      <c r="AL31" s="24" t="s">
        <v>226</v>
      </c>
      <c r="AM31" s="24" t="s">
        <v>226</v>
      </c>
      <c r="AN31" s="24" t="s">
        <v>226</v>
      </c>
      <c r="AO31" s="24" t="s">
        <v>226</v>
      </c>
      <c r="AP31" s="24" t="s">
        <v>226</v>
      </c>
      <c r="AQ31" s="29" t="s">
        <v>226</v>
      </c>
      <c r="AR31" s="28" t="s">
        <v>226</v>
      </c>
      <c r="AS31" s="24" t="s">
        <v>226</v>
      </c>
      <c r="AT31" s="24" t="s">
        <v>226</v>
      </c>
      <c r="AU31" s="24" t="s">
        <v>226</v>
      </c>
      <c r="AV31" s="24" t="s">
        <v>226</v>
      </c>
      <c r="AW31" s="24" t="s">
        <v>226</v>
      </c>
      <c r="AX31" s="24" t="s">
        <v>226</v>
      </c>
      <c r="AY31" s="24" t="s">
        <v>226</v>
      </c>
      <c r="AZ31" s="29" t="s">
        <v>226</v>
      </c>
      <c r="BA31" s="28" t="s">
        <v>225</v>
      </c>
      <c r="BB31" s="24" t="s">
        <v>226</v>
      </c>
      <c r="BC31" s="24" t="s">
        <v>225</v>
      </c>
      <c r="BD31" s="29" t="s">
        <v>225</v>
      </c>
      <c r="BE31" s="28" t="s">
        <v>226</v>
      </c>
      <c r="BF31" s="24" t="s">
        <v>226</v>
      </c>
      <c r="BG31" s="24" t="s">
        <v>226</v>
      </c>
      <c r="BH31" s="24" t="s">
        <v>226</v>
      </c>
      <c r="BI31" s="29" t="s">
        <v>225</v>
      </c>
      <c r="BJ31" s="28" t="s">
        <v>226</v>
      </c>
      <c r="BK31" s="24" t="s">
        <v>226</v>
      </c>
      <c r="BL31" s="24" t="s">
        <v>226</v>
      </c>
      <c r="BM31" s="24" t="s">
        <v>226</v>
      </c>
      <c r="BN31" s="24" t="s">
        <v>226</v>
      </c>
      <c r="BO31" s="24" t="s">
        <v>226</v>
      </c>
      <c r="BP31" s="29" t="s">
        <v>226</v>
      </c>
    </row>
    <row r="32" spans="1:68" x14ac:dyDescent="0.4">
      <c r="A32" s="595"/>
      <c r="B32" s="601"/>
      <c r="C32" s="19" t="str">
        <f>'1.2-Visibility Data'!C29</f>
        <v>Subject</v>
      </c>
      <c r="D32" s="28" t="s">
        <v>226</v>
      </c>
      <c r="E32" s="24" t="s">
        <v>226</v>
      </c>
      <c r="F32" s="24" t="s">
        <v>226</v>
      </c>
      <c r="G32" s="24" t="s">
        <v>225</v>
      </c>
      <c r="H32" s="29" t="s">
        <v>225</v>
      </c>
      <c r="I32" s="28" t="s">
        <v>226</v>
      </c>
      <c r="J32" s="24" t="s">
        <v>226</v>
      </c>
      <c r="K32" s="24" t="s">
        <v>226</v>
      </c>
      <c r="L32" s="24" t="s">
        <v>226</v>
      </c>
      <c r="M32" s="24" t="s">
        <v>226</v>
      </c>
      <c r="N32" s="24" t="s">
        <v>226</v>
      </c>
      <c r="O32" s="24" t="s">
        <v>226</v>
      </c>
      <c r="P32" s="24" t="s">
        <v>226</v>
      </c>
      <c r="Q32" s="24" t="s">
        <v>226</v>
      </c>
      <c r="R32" s="24" t="s">
        <v>226</v>
      </c>
      <c r="S32" s="24" t="s">
        <v>226</v>
      </c>
      <c r="T32" s="24" t="s">
        <v>226</v>
      </c>
      <c r="U32" s="24" t="s">
        <v>226</v>
      </c>
      <c r="V32" s="24" t="s">
        <v>225</v>
      </c>
      <c r="W32" s="29" t="s">
        <v>225</v>
      </c>
      <c r="X32" s="28" t="s">
        <v>226</v>
      </c>
      <c r="Y32" s="24" t="s">
        <v>225</v>
      </c>
      <c r="Z32" s="29" t="s">
        <v>225</v>
      </c>
      <c r="AA32" s="28" t="s">
        <v>226</v>
      </c>
      <c r="AB32" s="24" t="s">
        <v>226</v>
      </c>
      <c r="AC32" s="24" t="s">
        <v>225</v>
      </c>
      <c r="AD32" s="24" t="s">
        <v>225</v>
      </c>
      <c r="AE32" s="24" t="s">
        <v>226</v>
      </c>
      <c r="AF32" s="24" t="s">
        <v>225</v>
      </c>
      <c r="AG32" s="29" t="s">
        <v>225</v>
      </c>
      <c r="AH32" s="28" t="s">
        <v>226</v>
      </c>
      <c r="AI32" s="24" t="s">
        <v>226</v>
      </c>
      <c r="AJ32" s="24" t="s">
        <v>226</v>
      </c>
      <c r="AK32" s="24" t="s">
        <v>226</v>
      </c>
      <c r="AL32" s="24" t="s">
        <v>226</v>
      </c>
      <c r="AM32" s="24" t="s">
        <v>226</v>
      </c>
      <c r="AN32" s="24" t="s">
        <v>226</v>
      </c>
      <c r="AO32" s="24" t="s">
        <v>226</v>
      </c>
      <c r="AP32" s="24" t="s">
        <v>226</v>
      </c>
      <c r="AQ32" s="29" t="s">
        <v>226</v>
      </c>
      <c r="AR32" s="28" t="s">
        <v>226</v>
      </c>
      <c r="AS32" s="24" t="s">
        <v>226</v>
      </c>
      <c r="AT32" s="24" t="s">
        <v>226</v>
      </c>
      <c r="AU32" s="24" t="s">
        <v>226</v>
      </c>
      <c r="AV32" s="24" t="s">
        <v>226</v>
      </c>
      <c r="AW32" s="24" t="s">
        <v>226</v>
      </c>
      <c r="AX32" s="24" t="s">
        <v>226</v>
      </c>
      <c r="AY32" s="24" t="s">
        <v>226</v>
      </c>
      <c r="AZ32" s="29" t="s">
        <v>226</v>
      </c>
      <c r="BA32" s="28" t="s">
        <v>225</v>
      </c>
      <c r="BB32" s="24" t="s">
        <v>226</v>
      </c>
      <c r="BC32" s="24" t="s">
        <v>225</v>
      </c>
      <c r="BD32" s="29" t="s">
        <v>225</v>
      </c>
      <c r="BE32" s="28" t="s">
        <v>226</v>
      </c>
      <c r="BF32" s="24" t="s">
        <v>226</v>
      </c>
      <c r="BG32" s="24" t="s">
        <v>226</v>
      </c>
      <c r="BH32" s="24" t="s">
        <v>226</v>
      </c>
      <c r="BI32" s="29" t="s">
        <v>225</v>
      </c>
      <c r="BJ32" s="28" t="s">
        <v>226</v>
      </c>
      <c r="BK32" s="24" t="s">
        <v>226</v>
      </c>
      <c r="BL32" s="24" t="s">
        <v>226</v>
      </c>
      <c r="BM32" s="24" t="s">
        <v>226</v>
      </c>
      <c r="BN32" s="24" t="s">
        <v>226</v>
      </c>
      <c r="BO32" s="24" t="s">
        <v>226</v>
      </c>
      <c r="BP32" s="29" t="s">
        <v>226</v>
      </c>
    </row>
    <row r="33" spans="1:68" ht="16.5" customHeight="1" x14ac:dyDescent="0.4">
      <c r="A33" s="595"/>
      <c r="B33" s="601"/>
      <c r="C33" s="19" t="str">
        <f>'1.2-Visibility Data'!C30</f>
        <v>Other Headers</v>
      </c>
      <c r="D33" s="28" t="s">
        <v>226</v>
      </c>
      <c r="E33" s="24" t="s">
        <v>226</v>
      </c>
      <c r="F33" s="24" t="s">
        <v>226</v>
      </c>
      <c r="G33" s="24" t="s">
        <v>225</v>
      </c>
      <c r="H33" s="29" t="s">
        <v>225</v>
      </c>
      <c r="I33" s="28" t="s">
        <v>226</v>
      </c>
      <c r="J33" s="24" t="s">
        <v>226</v>
      </c>
      <c r="K33" s="24" t="s">
        <v>226</v>
      </c>
      <c r="L33" s="24" t="s">
        <v>226</v>
      </c>
      <c r="M33" s="24" t="s">
        <v>226</v>
      </c>
      <c r="N33" s="24" t="s">
        <v>226</v>
      </c>
      <c r="O33" s="24" t="s">
        <v>226</v>
      </c>
      <c r="P33" s="24" t="s">
        <v>226</v>
      </c>
      <c r="Q33" s="24" t="s">
        <v>226</v>
      </c>
      <c r="R33" s="24" t="s">
        <v>226</v>
      </c>
      <c r="S33" s="24" t="s">
        <v>226</v>
      </c>
      <c r="T33" s="24" t="s">
        <v>226</v>
      </c>
      <c r="U33" s="24" t="s">
        <v>226</v>
      </c>
      <c r="V33" s="24" t="s">
        <v>225</v>
      </c>
      <c r="W33" s="29" t="s">
        <v>225</v>
      </c>
      <c r="X33" s="28" t="s">
        <v>226</v>
      </c>
      <c r="Y33" s="24" t="s">
        <v>225</v>
      </c>
      <c r="Z33" s="29" t="s">
        <v>225</v>
      </c>
      <c r="AA33" s="28" t="s">
        <v>226</v>
      </c>
      <c r="AB33" s="24" t="s">
        <v>226</v>
      </c>
      <c r="AC33" s="24" t="s">
        <v>225</v>
      </c>
      <c r="AD33" s="24" t="s">
        <v>225</v>
      </c>
      <c r="AE33" s="24" t="s">
        <v>226</v>
      </c>
      <c r="AF33" s="24" t="s">
        <v>225</v>
      </c>
      <c r="AG33" s="29" t="s">
        <v>225</v>
      </c>
      <c r="AH33" s="28" t="s">
        <v>226</v>
      </c>
      <c r="AI33" s="24" t="s">
        <v>226</v>
      </c>
      <c r="AJ33" s="24" t="s">
        <v>226</v>
      </c>
      <c r="AK33" s="24" t="s">
        <v>226</v>
      </c>
      <c r="AL33" s="24" t="s">
        <v>226</v>
      </c>
      <c r="AM33" s="24" t="s">
        <v>226</v>
      </c>
      <c r="AN33" s="24" t="s">
        <v>226</v>
      </c>
      <c r="AO33" s="24" t="s">
        <v>226</v>
      </c>
      <c r="AP33" s="24" t="s">
        <v>226</v>
      </c>
      <c r="AQ33" s="29" t="s">
        <v>226</v>
      </c>
      <c r="AR33" s="28" t="s">
        <v>226</v>
      </c>
      <c r="AS33" s="24" t="s">
        <v>226</v>
      </c>
      <c r="AT33" s="24" t="s">
        <v>226</v>
      </c>
      <c r="AU33" s="24" t="s">
        <v>226</v>
      </c>
      <c r="AV33" s="24" t="s">
        <v>226</v>
      </c>
      <c r="AW33" s="24" t="s">
        <v>226</v>
      </c>
      <c r="AX33" s="24" t="s">
        <v>226</v>
      </c>
      <c r="AY33" s="24" t="s">
        <v>226</v>
      </c>
      <c r="AZ33" s="29" t="s">
        <v>226</v>
      </c>
      <c r="BA33" s="28" t="s">
        <v>225</v>
      </c>
      <c r="BB33" s="24" t="s">
        <v>226</v>
      </c>
      <c r="BC33" s="24" t="s">
        <v>225</v>
      </c>
      <c r="BD33" s="29" t="s">
        <v>225</v>
      </c>
      <c r="BE33" s="28" t="s">
        <v>226</v>
      </c>
      <c r="BF33" s="24" t="s">
        <v>226</v>
      </c>
      <c r="BG33" s="24" t="s">
        <v>226</v>
      </c>
      <c r="BH33" s="24" t="s">
        <v>226</v>
      </c>
      <c r="BI33" s="29" t="s">
        <v>225</v>
      </c>
      <c r="BJ33" s="28" t="s">
        <v>226</v>
      </c>
      <c r="BK33" s="24" t="s">
        <v>226</v>
      </c>
      <c r="BL33" s="24" t="s">
        <v>226</v>
      </c>
      <c r="BM33" s="24" t="s">
        <v>226</v>
      </c>
      <c r="BN33" s="24" t="s">
        <v>226</v>
      </c>
      <c r="BO33" s="24" t="s">
        <v>226</v>
      </c>
      <c r="BP33" s="29" t="s">
        <v>226</v>
      </c>
    </row>
    <row r="34" spans="1:68" x14ac:dyDescent="0.4">
      <c r="A34" s="595"/>
      <c r="B34" s="601"/>
      <c r="C34" s="19" t="str">
        <f>'1.2-Visibility Data'!C31</f>
        <v>URLs</v>
      </c>
      <c r="D34" s="28" t="s">
        <v>226</v>
      </c>
      <c r="E34" s="24" t="s">
        <v>226</v>
      </c>
      <c r="F34" s="24" t="s">
        <v>226</v>
      </c>
      <c r="G34" s="24" t="s">
        <v>225</v>
      </c>
      <c r="H34" s="29" t="s">
        <v>225</v>
      </c>
      <c r="I34" s="28" t="s">
        <v>226</v>
      </c>
      <c r="J34" s="24" t="s">
        <v>226</v>
      </c>
      <c r="K34" s="24" t="s">
        <v>226</v>
      </c>
      <c r="L34" s="24" t="s">
        <v>226</v>
      </c>
      <c r="M34" s="24" t="s">
        <v>226</v>
      </c>
      <c r="N34" s="24" t="s">
        <v>226</v>
      </c>
      <c r="O34" s="24" t="s">
        <v>226</v>
      </c>
      <c r="P34" s="24" t="s">
        <v>226</v>
      </c>
      <c r="Q34" s="24" t="s">
        <v>226</v>
      </c>
      <c r="R34" s="24" t="s">
        <v>226</v>
      </c>
      <c r="S34" s="24" t="s">
        <v>226</v>
      </c>
      <c r="T34" s="24" t="s">
        <v>226</v>
      </c>
      <c r="U34" s="24" t="s">
        <v>226</v>
      </c>
      <c r="V34" s="24" t="s">
        <v>225</v>
      </c>
      <c r="W34" s="29" t="s">
        <v>225</v>
      </c>
      <c r="X34" s="28" t="s">
        <v>226</v>
      </c>
      <c r="Y34" s="24" t="s">
        <v>225</v>
      </c>
      <c r="Z34" s="29" t="s">
        <v>225</v>
      </c>
      <c r="AA34" s="28" t="s">
        <v>226</v>
      </c>
      <c r="AB34" s="24" t="s">
        <v>226</v>
      </c>
      <c r="AC34" s="24" t="s">
        <v>225</v>
      </c>
      <c r="AD34" s="24" t="s">
        <v>225</v>
      </c>
      <c r="AE34" s="24" t="s">
        <v>226</v>
      </c>
      <c r="AF34" s="24" t="s">
        <v>225</v>
      </c>
      <c r="AG34" s="29" t="s">
        <v>225</v>
      </c>
      <c r="AH34" s="28" t="s">
        <v>226</v>
      </c>
      <c r="AI34" s="24" t="s">
        <v>226</v>
      </c>
      <c r="AJ34" s="24" t="s">
        <v>226</v>
      </c>
      <c r="AK34" s="24" t="s">
        <v>226</v>
      </c>
      <c r="AL34" s="24" t="s">
        <v>226</v>
      </c>
      <c r="AM34" s="24" t="s">
        <v>226</v>
      </c>
      <c r="AN34" s="24" t="s">
        <v>226</v>
      </c>
      <c r="AO34" s="24" t="s">
        <v>226</v>
      </c>
      <c r="AP34" s="24" t="s">
        <v>226</v>
      </c>
      <c r="AQ34" s="29" t="s">
        <v>226</v>
      </c>
      <c r="AR34" s="28" t="s">
        <v>226</v>
      </c>
      <c r="AS34" s="24" t="s">
        <v>226</v>
      </c>
      <c r="AT34" s="24" t="s">
        <v>226</v>
      </c>
      <c r="AU34" s="24" t="s">
        <v>226</v>
      </c>
      <c r="AV34" s="24" t="s">
        <v>226</v>
      </c>
      <c r="AW34" s="24" t="s">
        <v>226</v>
      </c>
      <c r="AX34" s="24" t="s">
        <v>226</v>
      </c>
      <c r="AY34" s="24" t="s">
        <v>226</v>
      </c>
      <c r="AZ34" s="29" t="s">
        <v>226</v>
      </c>
      <c r="BA34" s="28" t="s">
        <v>225</v>
      </c>
      <c r="BB34" s="24" t="s">
        <v>226</v>
      </c>
      <c r="BC34" s="24" t="s">
        <v>225</v>
      </c>
      <c r="BD34" s="29" t="s">
        <v>225</v>
      </c>
      <c r="BE34" s="28" t="s">
        <v>226</v>
      </c>
      <c r="BF34" s="24" t="s">
        <v>226</v>
      </c>
      <c r="BG34" s="24" t="s">
        <v>226</v>
      </c>
      <c r="BH34" s="24" t="s">
        <v>226</v>
      </c>
      <c r="BI34" s="29" t="s">
        <v>225</v>
      </c>
      <c r="BJ34" s="28" t="s">
        <v>226</v>
      </c>
      <c r="BK34" s="24" t="s">
        <v>226</v>
      </c>
      <c r="BL34" s="24" t="s">
        <v>226</v>
      </c>
      <c r="BM34" s="24" t="s">
        <v>226</v>
      </c>
      <c r="BN34" s="24" t="s">
        <v>226</v>
      </c>
      <c r="BO34" s="24" t="s">
        <v>226</v>
      </c>
      <c r="BP34" s="29" t="s">
        <v>226</v>
      </c>
    </row>
    <row r="35" spans="1:68" x14ac:dyDescent="0.4">
      <c r="A35" s="595"/>
      <c r="B35" s="601"/>
      <c r="C35" s="19" t="str">
        <f>'1.2-Visibility Data'!C32</f>
        <v>Body</v>
      </c>
      <c r="D35" s="28" t="s">
        <v>226</v>
      </c>
      <c r="E35" s="24" t="s">
        <v>226</v>
      </c>
      <c r="F35" s="24" t="s">
        <v>226</v>
      </c>
      <c r="G35" s="24" t="s">
        <v>225</v>
      </c>
      <c r="H35" s="29" t="s">
        <v>225</v>
      </c>
      <c r="I35" s="28" t="s">
        <v>226</v>
      </c>
      <c r="J35" s="24" t="s">
        <v>226</v>
      </c>
      <c r="K35" s="24" t="s">
        <v>226</v>
      </c>
      <c r="L35" s="24" t="s">
        <v>226</v>
      </c>
      <c r="M35" s="24" t="s">
        <v>226</v>
      </c>
      <c r="N35" s="24" t="s">
        <v>226</v>
      </c>
      <c r="O35" s="24" t="s">
        <v>226</v>
      </c>
      <c r="P35" s="24" t="s">
        <v>226</v>
      </c>
      <c r="Q35" s="24" t="s">
        <v>226</v>
      </c>
      <c r="R35" s="24" t="s">
        <v>226</v>
      </c>
      <c r="S35" s="24" t="s">
        <v>226</v>
      </c>
      <c r="T35" s="24" t="s">
        <v>226</v>
      </c>
      <c r="U35" s="24" t="s">
        <v>226</v>
      </c>
      <c r="V35" s="24" t="s">
        <v>225</v>
      </c>
      <c r="W35" s="29" t="s">
        <v>225</v>
      </c>
      <c r="X35" s="28" t="s">
        <v>226</v>
      </c>
      <c r="Y35" s="24" t="s">
        <v>225</v>
      </c>
      <c r="Z35" s="29" t="s">
        <v>225</v>
      </c>
      <c r="AA35" s="28" t="s">
        <v>226</v>
      </c>
      <c r="AB35" s="24" t="s">
        <v>226</v>
      </c>
      <c r="AC35" s="24" t="s">
        <v>225</v>
      </c>
      <c r="AD35" s="24" t="s">
        <v>225</v>
      </c>
      <c r="AE35" s="24" t="s">
        <v>226</v>
      </c>
      <c r="AF35" s="24" t="s">
        <v>225</v>
      </c>
      <c r="AG35" s="29" t="s">
        <v>225</v>
      </c>
      <c r="AH35" s="28" t="s">
        <v>226</v>
      </c>
      <c r="AI35" s="24" t="s">
        <v>226</v>
      </c>
      <c r="AJ35" s="24" t="s">
        <v>226</v>
      </c>
      <c r="AK35" s="24" t="s">
        <v>226</v>
      </c>
      <c r="AL35" s="24" t="s">
        <v>226</v>
      </c>
      <c r="AM35" s="24" t="s">
        <v>226</v>
      </c>
      <c r="AN35" s="24" t="s">
        <v>226</v>
      </c>
      <c r="AO35" s="24" t="s">
        <v>226</v>
      </c>
      <c r="AP35" s="24" t="s">
        <v>226</v>
      </c>
      <c r="AQ35" s="29" t="s">
        <v>226</v>
      </c>
      <c r="AR35" s="28" t="s">
        <v>226</v>
      </c>
      <c r="AS35" s="24" t="s">
        <v>226</v>
      </c>
      <c r="AT35" s="24" t="s">
        <v>226</v>
      </c>
      <c r="AU35" s="24" t="s">
        <v>226</v>
      </c>
      <c r="AV35" s="24" t="s">
        <v>226</v>
      </c>
      <c r="AW35" s="24" t="s">
        <v>226</v>
      </c>
      <c r="AX35" s="24" t="s">
        <v>226</v>
      </c>
      <c r="AY35" s="24" t="s">
        <v>226</v>
      </c>
      <c r="AZ35" s="29" t="s">
        <v>226</v>
      </c>
      <c r="BA35" s="28" t="s">
        <v>225</v>
      </c>
      <c r="BB35" s="24" t="s">
        <v>226</v>
      </c>
      <c r="BC35" s="24" t="s">
        <v>225</v>
      </c>
      <c r="BD35" s="29" t="s">
        <v>225</v>
      </c>
      <c r="BE35" s="28" t="s">
        <v>226</v>
      </c>
      <c r="BF35" s="24" t="s">
        <v>226</v>
      </c>
      <c r="BG35" s="24" t="s">
        <v>226</v>
      </c>
      <c r="BH35" s="24" t="s">
        <v>226</v>
      </c>
      <c r="BI35" s="29" t="s">
        <v>225</v>
      </c>
      <c r="BJ35" s="28" t="s">
        <v>226</v>
      </c>
      <c r="BK35" s="24" t="s">
        <v>226</v>
      </c>
      <c r="BL35" s="24" t="s">
        <v>226</v>
      </c>
      <c r="BM35" s="24" t="s">
        <v>226</v>
      </c>
      <c r="BN35" s="24" t="s">
        <v>226</v>
      </c>
      <c r="BO35" s="24" t="s">
        <v>226</v>
      </c>
      <c r="BP35" s="29" t="s">
        <v>226</v>
      </c>
    </row>
    <row r="36" spans="1:68" x14ac:dyDescent="0.4">
      <c r="A36" s="595"/>
      <c r="B36" s="601"/>
      <c r="C36" s="19" t="str">
        <f>'1.2-Visibility Data'!C33</f>
        <v>Message Trace</v>
      </c>
      <c r="D36" s="28" t="s">
        <v>226</v>
      </c>
      <c r="E36" s="24" t="s">
        <v>226</v>
      </c>
      <c r="F36" s="24" t="s">
        <v>226</v>
      </c>
      <c r="G36" s="24" t="s">
        <v>225</v>
      </c>
      <c r="H36" s="29" t="s">
        <v>225</v>
      </c>
      <c r="I36" s="28" t="s">
        <v>226</v>
      </c>
      <c r="J36" s="24" t="s">
        <v>226</v>
      </c>
      <c r="K36" s="24" t="s">
        <v>226</v>
      </c>
      <c r="L36" s="24" t="s">
        <v>226</v>
      </c>
      <c r="M36" s="24" t="s">
        <v>226</v>
      </c>
      <c r="N36" s="24" t="s">
        <v>226</v>
      </c>
      <c r="O36" s="24" t="s">
        <v>226</v>
      </c>
      <c r="P36" s="24" t="s">
        <v>226</v>
      </c>
      <c r="Q36" s="24" t="s">
        <v>226</v>
      </c>
      <c r="R36" s="24" t="s">
        <v>226</v>
      </c>
      <c r="S36" s="24" t="s">
        <v>226</v>
      </c>
      <c r="T36" s="24" t="s">
        <v>226</v>
      </c>
      <c r="U36" s="24" t="s">
        <v>226</v>
      </c>
      <c r="V36" s="24" t="s">
        <v>225</v>
      </c>
      <c r="W36" s="29" t="s">
        <v>225</v>
      </c>
      <c r="X36" s="28" t="s">
        <v>226</v>
      </c>
      <c r="Y36" s="24" t="s">
        <v>225</v>
      </c>
      <c r="Z36" s="29" t="s">
        <v>225</v>
      </c>
      <c r="AA36" s="28" t="s">
        <v>226</v>
      </c>
      <c r="AB36" s="24" t="s">
        <v>226</v>
      </c>
      <c r="AC36" s="24" t="s">
        <v>225</v>
      </c>
      <c r="AD36" s="24" t="s">
        <v>225</v>
      </c>
      <c r="AE36" s="24" t="s">
        <v>226</v>
      </c>
      <c r="AF36" s="24" t="s">
        <v>225</v>
      </c>
      <c r="AG36" s="29" t="s">
        <v>225</v>
      </c>
      <c r="AH36" s="28" t="s">
        <v>226</v>
      </c>
      <c r="AI36" s="24" t="s">
        <v>226</v>
      </c>
      <c r="AJ36" s="24" t="s">
        <v>226</v>
      </c>
      <c r="AK36" s="24" t="s">
        <v>226</v>
      </c>
      <c r="AL36" s="24" t="s">
        <v>226</v>
      </c>
      <c r="AM36" s="24" t="s">
        <v>226</v>
      </c>
      <c r="AN36" s="24" t="s">
        <v>226</v>
      </c>
      <c r="AO36" s="24" t="s">
        <v>226</v>
      </c>
      <c r="AP36" s="24" t="s">
        <v>226</v>
      </c>
      <c r="AQ36" s="29" t="s">
        <v>226</v>
      </c>
      <c r="AR36" s="28" t="s">
        <v>226</v>
      </c>
      <c r="AS36" s="24" t="s">
        <v>226</v>
      </c>
      <c r="AT36" s="24" t="s">
        <v>226</v>
      </c>
      <c r="AU36" s="24" t="s">
        <v>226</v>
      </c>
      <c r="AV36" s="24" t="s">
        <v>226</v>
      </c>
      <c r="AW36" s="24" t="s">
        <v>226</v>
      </c>
      <c r="AX36" s="24" t="s">
        <v>226</v>
      </c>
      <c r="AY36" s="24" t="s">
        <v>226</v>
      </c>
      <c r="AZ36" s="29" t="s">
        <v>226</v>
      </c>
      <c r="BA36" s="28" t="s">
        <v>225</v>
      </c>
      <c r="BB36" s="24" t="s">
        <v>226</v>
      </c>
      <c r="BC36" s="24" t="s">
        <v>225</v>
      </c>
      <c r="BD36" s="29" t="s">
        <v>225</v>
      </c>
      <c r="BE36" s="28" t="s">
        <v>226</v>
      </c>
      <c r="BF36" s="24" t="s">
        <v>226</v>
      </c>
      <c r="BG36" s="24" t="s">
        <v>226</v>
      </c>
      <c r="BH36" s="24" t="s">
        <v>226</v>
      </c>
      <c r="BI36" s="29" t="s">
        <v>225</v>
      </c>
      <c r="BJ36" s="28" t="s">
        <v>226</v>
      </c>
      <c r="BK36" s="24" t="s">
        <v>226</v>
      </c>
      <c r="BL36" s="24" t="s">
        <v>226</v>
      </c>
      <c r="BM36" s="24" t="s">
        <v>226</v>
      </c>
      <c r="BN36" s="24" t="s">
        <v>226</v>
      </c>
      <c r="BO36" s="24" t="s">
        <v>226</v>
      </c>
      <c r="BP36" s="29" t="s">
        <v>226</v>
      </c>
    </row>
    <row r="37" spans="1:68" x14ac:dyDescent="0.4">
      <c r="A37" s="595"/>
      <c r="B37" s="602"/>
      <c r="C37" s="19" t="s">
        <v>53</v>
      </c>
      <c r="D37" s="28" t="s">
        <v>226</v>
      </c>
      <c r="E37" s="24" t="s">
        <v>226</v>
      </c>
      <c r="F37" s="24" t="s">
        <v>226</v>
      </c>
      <c r="G37" s="24" t="s">
        <v>225</v>
      </c>
      <c r="H37" s="29" t="s">
        <v>225</v>
      </c>
      <c r="I37" s="28" t="s">
        <v>226</v>
      </c>
      <c r="J37" s="24" t="s">
        <v>226</v>
      </c>
      <c r="K37" s="24" t="s">
        <v>226</v>
      </c>
      <c r="L37" s="24" t="s">
        <v>226</v>
      </c>
      <c r="M37" s="24" t="s">
        <v>226</v>
      </c>
      <c r="N37" s="24" t="s">
        <v>226</v>
      </c>
      <c r="O37" s="24" t="s">
        <v>226</v>
      </c>
      <c r="P37" s="24" t="s">
        <v>226</v>
      </c>
      <c r="Q37" s="24" t="s">
        <v>226</v>
      </c>
      <c r="R37" s="24" t="s">
        <v>226</v>
      </c>
      <c r="S37" s="24" t="s">
        <v>226</v>
      </c>
      <c r="T37" s="24" t="s">
        <v>226</v>
      </c>
      <c r="U37" s="24" t="s">
        <v>226</v>
      </c>
      <c r="V37" s="24" t="s">
        <v>225</v>
      </c>
      <c r="W37" s="29" t="s">
        <v>225</v>
      </c>
      <c r="X37" s="28" t="s">
        <v>226</v>
      </c>
      <c r="Y37" s="24" t="s">
        <v>225</v>
      </c>
      <c r="Z37" s="29" t="s">
        <v>225</v>
      </c>
      <c r="AA37" s="28" t="s">
        <v>226</v>
      </c>
      <c r="AB37" s="24" t="s">
        <v>226</v>
      </c>
      <c r="AC37" s="24" t="s">
        <v>225</v>
      </c>
      <c r="AD37" s="24" t="s">
        <v>225</v>
      </c>
      <c r="AE37" s="24" t="s">
        <v>226</v>
      </c>
      <c r="AF37" s="24" t="s">
        <v>225</v>
      </c>
      <c r="AG37" s="29" t="s">
        <v>225</v>
      </c>
      <c r="AH37" s="28" t="s">
        <v>226</v>
      </c>
      <c r="AI37" s="24" t="s">
        <v>226</v>
      </c>
      <c r="AJ37" s="24" t="s">
        <v>226</v>
      </c>
      <c r="AK37" s="24" t="s">
        <v>226</v>
      </c>
      <c r="AL37" s="24" t="s">
        <v>226</v>
      </c>
      <c r="AM37" s="24" t="s">
        <v>226</v>
      </c>
      <c r="AN37" s="24" t="s">
        <v>226</v>
      </c>
      <c r="AO37" s="24" t="s">
        <v>226</v>
      </c>
      <c r="AP37" s="24" t="s">
        <v>226</v>
      </c>
      <c r="AQ37" s="29" t="s">
        <v>226</v>
      </c>
      <c r="AR37" s="28" t="s">
        <v>226</v>
      </c>
      <c r="AS37" s="24" t="s">
        <v>226</v>
      </c>
      <c r="AT37" s="24" t="s">
        <v>226</v>
      </c>
      <c r="AU37" s="24" t="s">
        <v>226</v>
      </c>
      <c r="AV37" s="24" t="s">
        <v>226</v>
      </c>
      <c r="AW37" s="24" t="s">
        <v>226</v>
      </c>
      <c r="AX37" s="24" t="s">
        <v>226</v>
      </c>
      <c r="AY37" s="24" t="s">
        <v>226</v>
      </c>
      <c r="AZ37" s="29" t="s">
        <v>226</v>
      </c>
      <c r="BA37" s="28" t="s">
        <v>225</v>
      </c>
      <c r="BB37" s="24" t="s">
        <v>226</v>
      </c>
      <c r="BC37" s="24" t="s">
        <v>225</v>
      </c>
      <c r="BD37" s="29" t="s">
        <v>225</v>
      </c>
      <c r="BE37" s="28" t="s">
        <v>226</v>
      </c>
      <c r="BF37" s="24" t="s">
        <v>226</v>
      </c>
      <c r="BG37" s="24" t="s">
        <v>226</v>
      </c>
      <c r="BH37" s="24" t="s">
        <v>226</v>
      </c>
      <c r="BI37" s="29" t="s">
        <v>225</v>
      </c>
      <c r="BJ37" s="28" t="s">
        <v>226</v>
      </c>
      <c r="BK37" s="24" t="s">
        <v>226</v>
      </c>
      <c r="BL37" s="24" t="s">
        <v>226</v>
      </c>
      <c r="BM37" s="24" t="s">
        <v>226</v>
      </c>
      <c r="BN37" s="24" t="s">
        <v>226</v>
      </c>
      <c r="BO37" s="24" t="s">
        <v>226</v>
      </c>
      <c r="BP37" s="29" t="s">
        <v>226</v>
      </c>
    </row>
    <row r="38" spans="1:68" x14ac:dyDescent="0.4">
      <c r="A38" s="595"/>
      <c r="B38" s="66" t="str">
        <f>'1.2-Visibility Data'!B35</f>
        <v>Organization Modifications</v>
      </c>
      <c r="C38" s="19" t="str">
        <f>'1.2-Visibility Data'!C35</f>
        <v>All</v>
      </c>
      <c r="D38" s="28" t="s">
        <v>226</v>
      </c>
      <c r="E38" s="24" t="s">
        <v>226</v>
      </c>
      <c r="F38" s="24" t="s">
        <v>226</v>
      </c>
      <c r="G38" s="24" t="s">
        <v>225</v>
      </c>
      <c r="H38" s="29" t="s">
        <v>225</v>
      </c>
      <c r="I38" s="28" t="s">
        <v>226</v>
      </c>
      <c r="J38" s="24" t="s">
        <v>226</v>
      </c>
      <c r="K38" s="24" t="s">
        <v>226</v>
      </c>
      <c r="L38" s="24" t="s">
        <v>226</v>
      </c>
      <c r="M38" s="24" t="s">
        <v>226</v>
      </c>
      <c r="N38" s="24" t="s">
        <v>226</v>
      </c>
      <c r="O38" s="24" t="s">
        <v>226</v>
      </c>
      <c r="P38" s="24" t="s">
        <v>226</v>
      </c>
      <c r="Q38" s="24" t="s">
        <v>225</v>
      </c>
      <c r="R38" s="24" t="s">
        <v>225</v>
      </c>
      <c r="S38" s="24" t="s">
        <v>226</v>
      </c>
      <c r="T38" s="24" t="s">
        <v>226</v>
      </c>
      <c r="U38" s="24" t="s">
        <v>226</v>
      </c>
      <c r="V38" s="24" t="s">
        <v>226</v>
      </c>
      <c r="W38" s="29" t="s">
        <v>226</v>
      </c>
      <c r="X38" s="28" t="s">
        <v>226</v>
      </c>
      <c r="Y38" s="24" t="s">
        <v>226</v>
      </c>
      <c r="Z38" s="29" t="s">
        <v>226</v>
      </c>
      <c r="AA38" s="28" t="s">
        <v>225</v>
      </c>
      <c r="AB38" s="24" t="s">
        <v>226</v>
      </c>
      <c r="AC38" s="24" t="s">
        <v>226</v>
      </c>
      <c r="AD38" s="24" t="s">
        <v>226</v>
      </c>
      <c r="AE38" s="24" t="s">
        <v>226</v>
      </c>
      <c r="AF38" s="24" t="s">
        <v>226</v>
      </c>
      <c r="AG38" s="29" t="s">
        <v>226</v>
      </c>
      <c r="AH38" s="28" t="s">
        <v>226</v>
      </c>
      <c r="AI38" s="24" t="s">
        <v>226</v>
      </c>
      <c r="AJ38" s="24" t="s">
        <v>226</v>
      </c>
      <c r="AK38" s="24" t="s">
        <v>226</v>
      </c>
      <c r="AL38" s="24" t="s">
        <v>226</v>
      </c>
      <c r="AM38" s="24" t="s">
        <v>226</v>
      </c>
      <c r="AN38" s="24" t="s">
        <v>226</v>
      </c>
      <c r="AO38" s="24" t="s">
        <v>226</v>
      </c>
      <c r="AP38" s="24" t="s">
        <v>226</v>
      </c>
      <c r="AQ38" s="29" t="s">
        <v>226</v>
      </c>
      <c r="AR38" s="28" t="s">
        <v>226</v>
      </c>
      <c r="AS38" s="24" t="s">
        <v>226</v>
      </c>
      <c r="AT38" s="24" t="s">
        <v>226</v>
      </c>
      <c r="AU38" s="24" t="s">
        <v>226</v>
      </c>
      <c r="AV38" s="24" t="s">
        <v>226</v>
      </c>
      <c r="AW38" s="24" t="s">
        <v>226</v>
      </c>
      <c r="AX38" s="24" t="s">
        <v>226</v>
      </c>
      <c r="AY38" s="24" t="s">
        <v>226</v>
      </c>
      <c r="AZ38" s="29" t="s">
        <v>226</v>
      </c>
      <c r="BA38" s="28" t="s">
        <v>226</v>
      </c>
      <c r="BB38" s="24" t="s">
        <v>226</v>
      </c>
      <c r="BC38" s="24" t="s">
        <v>226</v>
      </c>
      <c r="BD38" s="29" t="s">
        <v>226</v>
      </c>
      <c r="BE38" s="28" t="s">
        <v>226</v>
      </c>
      <c r="BF38" s="24" t="s">
        <v>226</v>
      </c>
      <c r="BG38" s="24" t="s">
        <v>226</v>
      </c>
      <c r="BH38" s="24" t="s">
        <v>226</v>
      </c>
      <c r="BI38" s="29" t="s">
        <v>226</v>
      </c>
      <c r="BJ38" s="28" t="s">
        <v>226</v>
      </c>
      <c r="BK38" s="24" t="s">
        <v>226</v>
      </c>
      <c r="BL38" s="24" t="s">
        <v>226</v>
      </c>
      <c r="BM38" s="24" t="s">
        <v>226</v>
      </c>
      <c r="BN38" s="24" t="s">
        <v>226</v>
      </c>
      <c r="BO38" s="24" t="s">
        <v>226</v>
      </c>
      <c r="BP38" s="29" t="s">
        <v>226</v>
      </c>
    </row>
    <row r="39" spans="1:68" x14ac:dyDescent="0.4">
      <c r="A39" s="595"/>
      <c r="B39" s="66" t="str">
        <f>'1.2-Visibility Data'!B36</f>
        <v>User Modifications</v>
      </c>
      <c r="C39" s="19" t="str">
        <f>'1.2-Visibility Data'!C36</f>
        <v>All</v>
      </c>
      <c r="D39" s="28" t="s">
        <v>226</v>
      </c>
      <c r="E39" s="24" t="s">
        <v>226</v>
      </c>
      <c r="F39" s="24" t="s">
        <v>226</v>
      </c>
      <c r="G39" s="24" t="s">
        <v>225</v>
      </c>
      <c r="H39" s="29" t="s">
        <v>225</v>
      </c>
      <c r="I39" s="28" t="s">
        <v>225</v>
      </c>
      <c r="J39" s="24" t="s">
        <v>225</v>
      </c>
      <c r="K39" s="24" t="s">
        <v>225</v>
      </c>
      <c r="L39" s="24" t="s">
        <v>226</v>
      </c>
      <c r="M39" s="24" t="s">
        <v>225</v>
      </c>
      <c r="N39" s="24" t="s">
        <v>226</v>
      </c>
      <c r="O39" s="24" t="s">
        <v>226</v>
      </c>
      <c r="P39" s="24" t="s">
        <v>226</v>
      </c>
      <c r="Q39" s="24" t="s">
        <v>225</v>
      </c>
      <c r="R39" s="24" t="s">
        <v>225</v>
      </c>
      <c r="S39" s="24" t="s">
        <v>226</v>
      </c>
      <c r="T39" s="24" t="s">
        <v>226</v>
      </c>
      <c r="U39" s="24" t="s">
        <v>226</v>
      </c>
      <c r="V39" s="24" t="s">
        <v>225</v>
      </c>
      <c r="W39" s="29" t="s">
        <v>225</v>
      </c>
      <c r="X39" s="28" t="s">
        <v>226</v>
      </c>
      <c r="Y39" s="24" t="s">
        <v>225</v>
      </c>
      <c r="Z39" s="29" t="s">
        <v>225</v>
      </c>
      <c r="AA39" s="28" t="s">
        <v>225</v>
      </c>
      <c r="AB39" s="24" t="s">
        <v>226</v>
      </c>
      <c r="AC39" s="24" t="s">
        <v>225</v>
      </c>
      <c r="AD39" s="24" t="s">
        <v>225</v>
      </c>
      <c r="AE39" s="24" t="s">
        <v>226</v>
      </c>
      <c r="AF39" s="24" t="s">
        <v>225</v>
      </c>
      <c r="AG39" s="29" t="s">
        <v>225</v>
      </c>
      <c r="AH39" s="28" t="s">
        <v>226</v>
      </c>
      <c r="AI39" s="24" t="s">
        <v>226</v>
      </c>
      <c r="AJ39" s="24" t="s">
        <v>226</v>
      </c>
      <c r="AK39" s="24" t="s">
        <v>226</v>
      </c>
      <c r="AL39" s="24" t="s">
        <v>226</v>
      </c>
      <c r="AM39" s="24" t="s">
        <v>226</v>
      </c>
      <c r="AN39" s="24" t="s">
        <v>226</v>
      </c>
      <c r="AO39" s="24" t="s">
        <v>225</v>
      </c>
      <c r="AP39" s="24" t="s">
        <v>226</v>
      </c>
      <c r="AQ39" s="29" t="s">
        <v>226</v>
      </c>
      <c r="AR39" s="28" t="s">
        <v>226</v>
      </c>
      <c r="AS39" s="24" t="s">
        <v>226</v>
      </c>
      <c r="AT39" s="24" t="s">
        <v>226</v>
      </c>
      <c r="AU39" s="24" t="s">
        <v>226</v>
      </c>
      <c r="AV39" s="24" t="s">
        <v>226</v>
      </c>
      <c r="AW39" s="24" t="s">
        <v>226</v>
      </c>
      <c r="AX39" s="24" t="s">
        <v>226</v>
      </c>
      <c r="AY39" s="24" t="s">
        <v>226</v>
      </c>
      <c r="AZ39" s="29" t="s">
        <v>226</v>
      </c>
      <c r="BA39" s="28" t="s">
        <v>226</v>
      </c>
      <c r="BB39" s="24" t="s">
        <v>226</v>
      </c>
      <c r="BC39" s="24" t="s">
        <v>225</v>
      </c>
      <c r="BD39" s="29" t="s">
        <v>225</v>
      </c>
      <c r="BE39" s="28" t="s">
        <v>226</v>
      </c>
      <c r="BF39" s="24" t="s">
        <v>226</v>
      </c>
      <c r="BG39" s="24" t="s">
        <v>226</v>
      </c>
      <c r="BH39" s="24" t="s">
        <v>226</v>
      </c>
      <c r="BI39" s="29" t="s">
        <v>226</v>
      </c>
      <c r="BJ39" s="28" t="s">
        <v>226</v>
      </c>
      <c r="BK39" s="24" t="s">
        <v>226</v>
      </c>
      <c r="BL39" s="24" t="s">
        <v>226</v>
      </c>
      <c r="BM39" s="24" t="s">
        <v>226</v>
      </c>
      <c r="BN39" s="24" t="s">
        <v>226</v>
      </c>
      <c r="BO39" s="24" t="s">
        <v>226</v>
      </c>
      <c r="BP39" s="29" t="s">
        <v>226</v>
      </c>
    </row>
    <row r="40" spans="1:68" x14ac:dyDescent="0.4">
      <c r="A40" s="595"/>
      <c r="B40" s="66" t="str">
        <f>'1.2-Visibility Data'!B37</f>
        <v>User Login Activity</v>
      </c>
      <c r="C40" s="19" t="str">
        <f>'1.2-Visibility Data'!C37</f>
        <v>All</v>
      </c>
      <c r="D40" s="28" t="s">
        <v>226</v>
      </c>
      <c r="E40" s="24" t="s">
        <v>226</v>
      </c>
      <c r="F40" s="24" t="s">
        <v>226</v>
      </c>
      <c r="G40" s="24" t="s">
        <v>225</v>
      </c>
      <c r="H40" s="29" t="s">
        <v>225</v>
      </c>
      <c r="I40" s="28" t="s">
        <v>226</v>
      </c>
      <c r="J40" s="24" t="s">
        <v>226</v>
      </c>
      <c r="K40" s="24" t="s">
        <v>226</v>
      </c>
      <c r="L40" s="24" t="s">
        <v>226</v>
      </c>
      <c r="M40" s="24" t="s">
        <v>226</v>
      </c>
      <c r="N40" s="24" t="s">
        <v>226</v>
      </c>
      <c r="O40" s="24" t="s">
        <v>226</v>
      </c>
      <c r="P40" s="24" t="s">
        <v>226</v>
      </c>
      <c r="Q40" s="24" t="s">
        <v>226</v>
      </c>
      <c r="R40" s="24" t="s">
        <v>226</v>
      </c>
      <c r="S40" s="24" t="s">
        <v>226</v>
      </c>
      <c r="T40" s="24" t="s">
        <v>226</v>
      </c>
      <c r="U40" s="24" t="s">
        <v>226</v>
      </c>
      <c r="V40" s="24" t="s">
        <v>225</v>
      </c>
      <c r="W40" s="29" t="s">
        <v>225</v>
      </c>
      <c r="X40" s="28" t="s">
        <v>226</v>
      </c>
      <c r="Y40" s="24" t="s">
        <v>225</v>
      </c>
      <c r="Z40" s="29" t="s">
        <v>225</v>
      </c>
      <c r="AA40" s="28" t="s">
        <v>226</v>
      </c>
      <c r="AB40" s="24" t="s">
        <v>226</v>
      </c>
      <c r="AC40" s="24" t="s">
        <v>225</v>
      </c>
      <c r="AD40" s="24" t="s">
        <v>225</v>
      </c>
      <c r="AE40" s="24" t="s">
        <v>226</v>
      </c>
      <c r="AF40" s="24" t="s">
        <v>225</v>
      </c>
      <c r="AG40" s="29" t="s">
        <v>225</v>
      </c>
      <c r="AH40" s="28" t="s">
        <v>226</v>
      </c>
      <c r="AI40" s="24" t="s">
        <v>225</v>
      </c>
      <c r="AJ40" s="24" t="s">
        <v>226</v>
      </c>
      <c r="AK40" s="24" t="s">
        <v>225</v>
      </c>
      <c r="AL40" s="24" t="s">
        <v>225</v>
      </c>
      <c r="AM40" s="24" t="s">
        <v>226</v>
      </c>
      <c r="AN40" s="24" t="s">
        <v>226</v>
      </c>
      <c r="AO40" s="24" t="s">
        <v>226</v>
      </c>
      <c r="AP40" s="24" t="s">
        <v>226</v>
      </c>
      <c r="AQ40" s="29" t="s">
        <v>226</v>
      </c>
      <c r="AR40" s="28" t="s">
        <v>226</v>
      </c>
      <c r="AS40" s="24" t="s">
        <v>226</v>
      </c>
      <c r="AT40" s="24" t="s">
        <v>226</v>
      </c>
      <c r="AU40" s="24" t="s">
        <v>226</v>
      </c>
      <c r="AV40" s="24" t="s">
        <v>226</v>
      </c>
      <c r="AW40" s="24" t="s">
        <v>226</v>
      </c>
      <c r="AX40" s="24" t="s">
        <v>226</v>
      </c>
      <c r="AY40" s="24" t="s">
        <v>226</v>
      </c>
      <c r="AZ40" s="29" t="s">
        <v>226</v>
      </c>
      <c r="BA40" s="28" t="s">
        <v>226</v>
      </c>
      <c r="BB40" s="24" t="s">
        <v>226</v>
      </c>
      <c r="BC40" s="24" t="s">
        <v>225</v>
      </c>
      <c r="BD40" s="29" t="s">
        <v>225</v>
      </c>
      <c r="BE40" s="28" t="s">
        <v>226</v>
      </c>
      <c r="BF40" s="24" t="s">
        <v>226</v>
      </c>
      <c r="BG40" s="24" t="s">
        <v>226</v>
      </c>
      <c r="BH40" s="24" t="s">
        <v>226</v>
      </c>
      <c r="BI40" s="29" t="s">
        <v>226</v>
      </c>
      <c r="BJ40" s="28" t="s">
        <v>226</v>
      </c>
      <c r="BK40" s="24" t="s">
        <v>226</v>
      </c>
      <c r="BL40" s="24" t="s">
        <v>226</v>
      </c>
      <c r="BM40" s="24" t="s">
        <v>226</v>
      </c>
      <c r="BN40" s="24" t="s">
        <v>226</v>
      </c>
      <c r="BO40" s="24" t="s">
        <v>226</v>
      </c>
      <c r="BP40" s="29" t="s">
        <v>226</v>
      </c>
    </row>
    <row r="41" spans="1:68" x14ac:dyDescent="0.4">
      <c r="A41" s="595"/>
      <c r="B41" s="66" t="str">
        <f>'1.2-Visibility Data'!B38</f>
        <v>Anomalous User Login Activity</v>
      </c>
      <c r="C41" s="19" t="str">
        <f>'1.2-Visibility Data'!C38</f>
        <v>All</v>
      </c>
      <c r="D41" s="28" t="s">
        <v>226</v>
      </c>
      <c r="E41" s="24" t="s">
        <v>226</v>
      </c>
      <c r="F41" s="24" t="s">
        <v>226</v>
      </c>
      <c r="G41" s="24" t="s">
        <v>225</v>
      </c>
      <c r="H41" s="29" t="s">
        <v>225</v>
      </c>
      <c r="I41" s="28" t="s">
        <v>226</v>
      </c>
      <c r="J41" s="24" t="s">
        <v>226</v>
      </c>
      <c r="K41" s="24" t="s">
        <v>226</v>
      </c>
      <c r="L41" s="24" t="s">
        <v>226</v>
      </c>
      <c r="M41" s="24" t="s">
        <v>226</v>
      </c>
      <c r="N41" s="24" t="s">
        <v>226</v>
      </c>
      <c r="O41" s="24" t="s">
        <v>226</v>
      </c>
      <c r="P41" s="24" t="s">
        <v>226</v>
      </c>
      <c r="Q41" s="24" t="s">
        <v>226</v>
      </c>
      <c r="R41" s="24" t="s">
        <v>226</v>
      </c>
      <c r="S41" s="24" t="s">
        <v>226</v>
      </c>
      <c r="T41" s="24" t="s">
        <v>226</v>
      </c>
      <c r="U41" s="24" t="s">
        <v>226</v>
      </c>
      <c r="V41" s="24" t="s">
        <v>225</v>
      </c>
      <c r="W41" s="29" t="s">
        <v>225</v>
      </c>
      <c r="X41" s="28" t="s">
        <v>226</v>
      </c>
      <c r="Y41" s="24" t="s">
        <v>225</v>
      </c>
      <c r="Z41" s="29" t="s">
        <v>225</v>
      </c>
      <c r="AA41" s="28" t="s">
        <v>226</v>
      </c>
      <c r="AB41" s="24" t="s">
        <v>226</v>
      </c>
      <c r="AC41" s="24" t="s">
        <v>225</v>
      </c>
      <c r="AD41" s="24" t="s">
        <v>225</v>
      </c>
      <c r="AE41" s="24" t="s">
        <v>226</v>
      </c>
      <c r="AF41" s="24" t="s">
        <v>225</v>
      </c>
      <c r="AG41" s="29" t="s">
        <v>225</v>
      </c>
      <c r="AH41" s="28" t="s">
        <v>226</v>
      </c>
      <c r="AI41" s="24" t="s">
        <v>225</v>
      </c>
      <c r="AJ41" s="24" t="s">
        <v>226</v>
      </c>
      <c r="AK41" s="24" t="s">
        <v>225</v>
      </c>
      <c r="AL41" s="24" t="s">
        <v>225</v>
      </c>
      <c r="AM41" s="24" t="s">
        <v>226</v>
      </c>
      <c r="AN41" s="24" t="s">
        <v>226</v>
      </c>
      <c r="AO41" s="24" t="s">
        <v>226</v>
      </c>
      <c r="AP41" s="24" t="s">
        <v>226</v>
      </c>
      <c r="AQ41" s="29" t="s">
        <v>226</v>
      </c>
      <c r="AR41" s="28" t="s">
        <v>226</v>
      </c>
      <c r="AS41" s="24" t="s">
        <v>226</v>
      </c>
      <c r="AT41" s="24" t="s">
        <v>226</v>
      </c>
      <c r="AU41" s="24" t="s">
        <v>226</v>
      </c>
      <c r="AV41" s="24" t="s">
        <v>226</v>
      </c>
      <c r="AW41" s="24" t="s">
        <v>226</v>
      </c>
      <c r="AX41" s="24" t="s">
        <v>226</v>
      </c>
      <c r="AY41" s="24" t="s">
        <v>226</v>
      </c>
      <c r="AZ41" s="29" t="s">
        <v>226</v>
      </c>
      <c r="BA41" s="28" t="s">
        <v>226</v>
      </c>
      <c r="BB41" s="24" t="s">
        <v>226</v>
      </c>
      <c r="BC41" s="24" t="s">
        <v>225</v>
      </c>
      <c r="BD41" s="29" t="s">
        <v>225</v>
      </c>
      <c r="BE41" s="28" t="s">
        <v>226</v>
      </c>
      <c r="BF41" s="24" t="s">
        <v>226</v>
      </c>
      <c r="BG41" s="24" t="s">
        <v>226</v>
      </c>
      <c r="BH41" s="24" t="s">
        <v>226</v>
      </c>
      <c r="BI41" s="29" t="s">
        <v>226</v>
      </c>
      <c r="BJ41" s="28" t="s">
        <v>226</v>
      </c>
      <c r="BK41" s="24" t="s">
        <v>226</v>
      </c>
      <c r="BL41" s="24" t="s">
        <v>226</v>
      </c>
      <c r="BM41" s="24" t="s">
        <v>226</v>
      </c>
      <c r="BN41" s="24" t="s">
        <v>226</v>
      </c>
      <c r="BO41" s="24" t="s">
        <v>226</v>
      </c>
      <c r="BP41" s="29" t="s">
        <v>226</v>
      </c>
    </row>
    <row r="42" spans="1:68" x14ac:dyDescent="0.4">
      <c r="A42" s="595"/>
      <c r="B42" s="66" t="str">
        <f>'1.2-Visibility Data'!B39</f>
        <v>User Activity</v>
      </c>
      <c r="C42" s="19" t="str">
        <f>'1.2-Visibility Data'!C39</f>
        <v>All</v>
      </c>
      <c r="D42" s="28" t="s">
        <v>226</v>
      </c>
      <c r="E42" s="24" t="s">
        <v>226</v>
      </c>
      <c r="F42" s="24" t="s">
        <v>226</v>
      </c>
      <c r="G42" s="24" t="s">
        <v>225</v>
      </c>
      <c r="H42" s="29" t="s">
        <v>225</v>
      </c>
      <c r="I42" s="28" t="s">
        <v>225</v>
      </c>
      <c r="J42" s="24" t="s">
        <v>226</v>
      </c>
      <c r="K42" s="24" t="s">
        <v>226</v>
      </c>
      <c r="L42" s="24" t="s">
        <v>226</v>
      </c>
      <c r="M42" s="24" t="s">
        <v>226</v>
      </c>
      <c r="N42" s="24" t="s">
        <v>225</v>
      </c>
      <c r="O42" s="24" t="s">
        <v>225</v>
      </c>
      <c r="P42" s="24" t="s">
        <v>225</v>
      </c>
      <c r="Q42" s="24" t="s">
        <v>226</v>
      </c>
      <c r="R42" s="24" t="s">
        <v>226</v>
      </c>
      <c r="S42" s="24" t="s">
        <v>226</v>
      </c>
      <c r="T42" s="24" t="s">
        <v>226</v>
      </c>
      <c r="U42" s="24" t="s">
        <v>226</v>
      </c>
      <c r="V42" s="24" t="s">
        <v>225</v>
      </c>
      <c r="W42" s="29" t="s">
        <v>225</v>
      </c>
      <c r="X42" s="28" t="s">
        <v>226</v>
      </c>
      <c r="Y42" s="24" t="s">
        <v>225</v>
      </c>
      <c r="Z42" s="29" t="s">
        <v>225</v>
      </c>
      <c r="AA42" s="28" t="s">
        <v>226</v>
      </c>
      <c r="AB42" s="24" t="s">
        <v>226</v>
      </c>
      <c r="AC42" s="24" t="s">
        <v>225</v>
      </c>
      <c r="AD42" s="24" t="s">
        <v>225</v>
      </c>
      <c r="AE42" s="24" t="s">
        <v>226</v>
      </c>
      <c r="AF42" s="24" t="s">
        <v>225</v>
      </c>
      <c r="AG42" s="29" t="s">
        <v>225</v>
      </c>
      <c r="AH42" s="28" t="s">
        <v>226</v>
      </c>
      <c r="AI42" s="24" t="s">
        <v>225</v>
      </c>
      <c r="AJ42" s="24" t="s">
        <v>226</v>
      </c>
      <c r="AK42" s="24" t="s">
        <v>225</v>
      </c>
      <c r="AL42" s="24" t="s">
        <v>225</v>
      </c>
      <c r="AM42" s="24" t="s">
        <v>226</v>
      </c>
      <c r="AN42" s="24" t="s">
        <v>226</v>
      </c>
      <c r="AO42" s="24" t="s">
        <v>225</v>
      </c>
      <c r="AP42" s="24" t="s">
        <v>226</v>
      </c>
      <c r="AQ42" s="29" t="s">
        <v>225</v>
      </c>
      <c r="AR42" s="28" t="s">
        <v>226</v>
      </c>
      <c r="AS42" s="24" t="s">
        <v>225</v>
      </c>
      <c r="AT42" s="24" t="s">
        <v>225</v>
      </c>
      <c r="AU42" s="24" t="s">
        <v>225</v>
      </c>
      <c r="AV42" s="24" t="s">
        <v>225</v>
      </c>
      <c r="AW42" s="24" t="s">
        <v>226</v>
      </c>
      <c r="AX42" s="24" t="s">
        <v>225</v>
      </c>
      <c r="AY42" s="24" t="s">
        <v>226</v>
      </c>
      <c r="AZ42" s="29" t="s">
        <v>226</v>
      </c>
      <c r="BA42" s="28" t="s">
        <v>225</v>
      </c>
      <c r="BB42" s="24" t="s">
        <v>226</v>
      </c>
      <c r="BC42" s="24" t="s">
        <v>225</v>
      </c>
      <c r="BD42" s="29" t="s">
        <v>225</v>
      </c>
      <c r="BE42" s="28" t="s">
        <v>226</v>
      </c>
      <c r="BF42" s="24" t="s">
        <v>226</v>
      </c>
      <c r="BG42" s="24" t="s">
        <v>226</v>
      </c>
      <c r="BH42" s="24" t="s">
        <v>225</v>
      </c>
      <c r="BI42" s="29" t="s">
        <v>226</v>
      </c>
      <c r="BJ42" s="28" t="s">
        <v>226</v>
      </c>
      <c r="BK42" s="24" t="s">
        <v>226</v>
      </c>
      <c r="BL42" s="24" t="s">
        <v>226</v>
      </c>
      <c r="BM42" s="24" t="s">
        <v>226</v>
      </c>
      <c r="BN42" s="24" t="s">
        <v>226</v>
      </c>
      <c r="BO42" s="24" t="s">
        <v>226</v>
      </c>
      <c r="BP42" s="29" t="s">
        <v>226</v>
      </c>
    </row>
    <row r="43" spans="1:68" x14ac:dyDescent="0.4">
      <c r="A43" s="595"/>
      <c r="B43" s="66" t="str">
        <f>'1.2-Visibility Data'!B40</f>
        <v>Anomalous User Activity</v>
      </c>
      <c r="C43" s="19" t="str">
        <f>'1.2-Visibility Data'!C40</f>
        <v>All</v>
      </c>
      <c r="D43" s="28" t="s">
        <v>226</v>
      </c>
      <c r="E43" s="24" t="s">
        <v>226</v>
      </c>
      <c r="F43" s="24" t="s">
        <v>226</v>
      </c>
      <c r="G43" s="24" t="s">
        <v>225</v>
      </c>
      <c r="H43" s="29" t="s">
        <v>225</v>
      </c>
      <c r="I43" s="28" t="s">
        <v>225</v>
      </c>
      <c r="J43" s="24" t="s">
        <v>226</v>
      </c>
      <c r="K43" s="24" t="s">
        <v>226</v>
      </c>
      <c r="L43" s="24" t="s">
        <v>226</v>
      </c>
      <c r="M43" s="24" t="s">
        <v>226</v>
      </c>
      <c r="N43" s="24" t="s">
        <v>225</v>
      </c>
      <c r="O43" s="24" t="s">
        <v>225</v>
      </c>
      <c r="P43" s="24" t="s">
        <v>225</v>
      </c>
      <c r="Q43" s="24" t="s">
        <v>226</v>
      </c>
      <c r="R43" s="24" t="s">
        <v>226</v>
      </c>
      <c r="S43" s="24" t="s">
        <v>226</v>
      </c>
      <c r="T43" s="24" t="s">
        <v>226</v>
      </c>
      <c r="U43" s="24" t="s">
        <v>226</v>
      </c>
      <c r="V43" s="24" t="s">
        <v>225</v>
      </c>
      <c r="W43" s="29" t="s">
        <v>225</v>
      </c>
      <c r="X43" s="28" t="s">
        <v>226</v>
      </c>
      <c r="Y43" s="24" t="s">
        <v>225</v>
      </c>
      <c r="Z43" s="29" t="s">
        <v>225</v>
      </c>
      <c r="AA43" s="28" t="s">
        <v>226</v>
      </c>
      <c r="AB43" s="24" t="s">
        <v>226</v>
      </c>
      <c r="AC43" s="24" t="s">
        <v>225</v>
      </c>
      <c r="AD43" s="24" t="s">
        <v>225</v>
      </c>
      <c r="AE43" s="24" t="s">
        <v>226</v>
      </c>
      <c r="AF43" s="24" t="s">
        <v>225</v>
      </c>
      <c r="AG43" s="29" t="s">
        <v>225</v>
      </c>
      <c r="AH43" s="28" t="s">
        <v>226</v>
      </c>
      <c r="AI43" s="24" t="s">
        <v>225</v>
      </c>
      <c r="AJ43" s="24" t="s">
        <v>226</v>
      </c>
      <c r="AK43" s="24" t="s">
        <v>225</v>
      </c>
      <c r="AL43" s="24" t="s">
        <v>225</v>
      </c>
      <c r="AM43" s="24" t="s">
        <v>226</v>
      </c>
      <c r="AN43" s="24" t="s">
        <v>226</v>
      </c>
      <c r="AO43" s="24" t="s">
        <v>226</v>
      </c>
      <c r="AP43" s="24" t="s">
        <v>226</v>
      </c>
      <c r="AQ43" s="29" t="s">
        <v>225</v>
      </c>
      <c r="AR43" s="28" t="s">
        <v>226</v>
      </c>
      <c r="AS43" s="24" t="s">
        <v>225</v>
      </c>
      <c r="AT43" s="24" t="s">
        <v>225</v>
      </c>
      <c r="AU43" s="24" t="s">
        <v>225</v>
      </c>
      <c r="AV43" s="24" t="s">
        <v>225</v>
      </c>
      <c r="AW43" s="24" t="s">
        <v>226</v>
      </c>
      <c r="AX43" s="24" t="s">
        <v>225</v>
      </c>
      <c r="AY43" s="24" t="s">
        <v>226</v>
      </c>
      <c r="AZ43" s="29" t="s">
        <v>226</v>
      </c>
      <c r="BA43" s="28" t="s">
        <v>225</v>
      </c>
      <c r="BB43" s="24" t="s">
        <v>226</v>
      </c>
      <c r="BC43" s="24" t="s">
        <v>225</v>
      </c>
      <c r="BD43" s="29" t="s">
        <v>225</v>
      </c>
      <c r="BE43" s="28" t="s">
        <v>226</v>
      </c>
      <c r="BF43" s="24" t="s">
        <v>226</v>
      </c>
      <c r="BG43" s="24" t="s">
        <v>226</v>
      </c>
      <c r="BH43" s="24" t="s">
        <v>225</v>
      </c>
      <c r="BI43" s="29" t="s">
        <v>226</v>
      </c>
      <c r="BJ43" s="28" t="s">
        <v>226</v>
      </c>
      <c r="BK43" s="24" t="s">
        <v>226</v>
      </c>
      <c r="BL43" s="24" t="s">
        <v>226</v>
      </c>
      <c r="BM43" s="24" t="s">
        <v>226</v>
      </c>
      <c r="BN43" s="24" t="s">
        <v>226</v>
      </c>
      <c r="BO43" s="24" t="s">
        <v>226</v>
      </c>
      <c r="BP43" s="29" t="s">
        <v>226</v>
      </c>
    </row>
    <row r="44" spans="1:68" x14ac:dyDescent="0.4">
      <c r="A44" s="595"/>
      <c r="B44" s="66" t="str">
        <f>'1.2-Visibility Data'!B41</f>
        <v>Search Activity</v>
      </c>
      <c r="C44" s="19" t="str">
        <f>'1.2-Visibility Data'!C41</f>
        <v>All</v>
      </c>
      <c r="D44" s="28" t="s">
        <v>226</v>
      </c>
      <c r="E44" s="24" t="s">
        <v>226</v>
      </c>
      <c r="F44" s="24" t="s">
        <v>226</v>
      </c>
      <c r="G44" s="24" t="s">
        <v>225</v>
      </c>
      <c r="H44" s="29" t="s">
        <v>225</v>
      </c>
      <c r="I44" s="28" t="s">
        <v>226</v>
      </c>
      <c r="J44" s="24" t="s">
        <v>226</v>
      </c>
      <c r="K44" s="24" t="s">
        <v>226</v>
      </c>
      <c r="L44" s="24" t="s">
        <v>226</v>
      </c>
      <c r="M44" s="24" t="s">
        <v>226</v>
      </c>
      <c r="N44" s="24" t="s">
        <v>226</v>
      </c>
      <c r="O44" s="24" t="s">
        <v>226</v>
      </c>
      <c r="P44" s="24" t="s">
        <v>226</v>
      </c>
      <c r="Q44" s="24" t="s">
        <v>226</v>
      </c>
      <c r="R44" s="24" t="s">
        <v>226</v>
      </c>
      <c r="S44" s="24" t="s">
        <v>226</v>
      </c>
      <c r="T44" s="24" t="s">
        <v>226</v>
      </c>
      <c r="U44" s="24" t="s">
        <v>226</v>
      </c>
      <c r="V44" s="24" t="s">
        <v>225</v>
      </c>
      <c r="W44" s="29" t="s">
        <v>225</v>
      </c>
      <c r="X44" s="28" t="s">
        <v>226</v>
      </c>
      <c r="Y44" s="24" t="s">
        <v>225</v>
      </c>
      <c r="Z44" s="29" t="s">
        <v>225</v>
      </c>
      <c r="AA44" s="28" t="s">
        <v>226</v>
      </c>
      <c r="AB44" s="24" t="s">
        <v>226</v>
      </c>
      <c r="AC44" s="24" t="s">
        <v>225</v>
      </c>
      <c r="AD44" s="24" t="s">
        <v>225</v>
      </c>
      <c r="AE44" s="24" t="s">
        <v>226</v>
      </c>
      <c r="AF44" s="24" t="s">
        <v>225</v>
      </c>
      <c r="AG44" s="29" t="s">
        <v>225</v>
      </c>
      <c r="AH44" s="28" t="s">
        <v>226</v>
      </c>
      <c r="AI44" s="24" t="s">
        <v>226</v>
      </c>
      <c r="AJ44" s="24" t="s">
        <v>226</v>
      </c>
      <c r="AK44" s="24" t="s">
        <v>226</v>
      </c>
      <c r="AL44" s="24" t="s">
        <v>226</v>
      </c>
      <c r="AM44" s="24" t="s">
        <v>226</v>
      </c>
      <c r="AN44" s="24" t="s">
        <v>226</v>
      </c>
      <c r="AO44" s="24" t="s">
        <v>226</v>
      </c>
      <c r="AP44" s="24" t="s">
        <v>226</v>
      </c>
      <c r="AQ44" s="29" t="s">
        <v>226</v>
      </c>
      <c r="AR44" s="28" t="s">
        <v>226</v>
      </c>
      <c r="AS44" s="24" t="s">
        <v>225</v>
      </c>
      <c r="AT44" s="24" t="s">
        <v>225</v>
      </c>
      <c r="AU44" s="24" t="s">
        <v>226</v>
      </c>
      <c r="AV44" s="24" t="s">
        <v>226</v>
      </c>
      <c r="AW44" s="24" t="s">
        <v>226</v>
      </c>
      <c r="AX44" s="24" t="s">
        <v>225</v>
      </c>
      <c r="AY44" s="24" t="s">
        <v>226</v>
      </c>
      <c r="AZ44" s="29" t="s">
        <v>226</v>
      </c>
      <c r="BA44" s="28" t="s">
        <v>226</v>
      </c>
      <c r="BB44" s="24" t="s">
        <v>226</v>
      </c>
      <c r="BC44" s="24" t="s">
        <v>225</v>
      </c>
      <c r="BD44" s="29" t="s">
        <v>225</v>
      </c>
      <c r="BE44" s="28" t="s">
        <v>226</v>
      </c>
      <c r="BF44" s="24" t="s">
        <v>226</v>
      </c>
      <c r="BG44" s="24" t="s">
        <v>226</v>
      </c>
      <c r="BH44" s="24" t="s">
        <v>225</v>
      </c>
      <c r="BI44" s="29" t="s">
        <v>226</v>
      </c>
      <c r="BJ44" s="28" t="s">
        <v>226</v>
      </c>
      <c r="BK44" s="24" t="s">
        <v>226</v>
      </c>
      <c r="BL44" s="24" t="s">
        <v>226</v>
      </c>
      <c r="BM44" s="24" t="s">
        <v>226</v>
      </c>
      <c r="BN44" s="24" t="s">
        <v>226</v>
      </c>
      <c r="BO44" s="24" t="s">
        <v>226</v>
      </c>
      <c r="BP44" s="29" t="s">
        <v>226</v>
      </c>
    </row>
    <row r="45" spans="1:68" x14ac:dyDescent="0.4">
      <c r="A45" s="595"/>
      <c r="B45" s="66" t="str">
        <f>'1.2-Visibility Data'!B42</f>
        <v>Anomalous Search Activity</v>
      </c>
      <c r="C45" s="19" t="str">
        <f>'1.2-Visibility Data'!C42</f>
        <v>All</v>
      </c>
      <c r="D45" s="28" t="s">
        <v>226</v>
      </c>
      <c r="E45" s="24" t="s">
        <v>226</v>
      </c>
      <c r="F45" s="24" t="s">
        <v>226</v>
      </c>
      <c r="G45" s="24" t="s">
        <v>225</v>
      </c>
      <c r="H45" s="29" t="s">
        <v>225</v>
      </c>
      <c r="I45" s="28" t="s">
        <v>226</v>
      </c>
      <c r="J45" s="24" t="s">
        <v>226</v>
      </c>
      <c r="K45" s="24" t="s">
        <v>226</v>
      </c>
      <c r="L45" s="24" t="s">
        <v>226</v>
      </c>
      <c r="M45" s="24" t="s">
        <v>226</v>
      </c>
      <c r="N45" s="24" t="s">
        <v>226</v>
      </c>
      <c r="O45" s="24" t="s">
        <v>226</v>
      </c>
      <c r="P45" s="24" t="s">
        <v>226</v>
      </c>
      <c r="Q45" s="24" t="s">
        <v>226</v>
      </c>
      <c r="R45" s="24" t="s">
        <v>226</v>
      </c>
      <c r="S45" s="24" t="s">
        <v>226</v>
      </c>
      <c r="T45" s="24" t="s">
        <v>226</v>
      </c>
      <c r="U45" s="24" t="s">
        <v>226</v>
      </c>
      <c r="V45" s="24" t="s">
        <v>225</v>
      </c>
      <c r="W45" s="29" t="s">
        <v>225</v>
      </c>
      <c r="X45" s="28" t="s">
        <v>226</v>
      </c>
      <c r="Y45" s="24" t="s">
        <v>225</v>
      </c>
      <c r="Z45" s="29" t="s">
        <v>225</v>
      </c>
      <c r="AA45" s="28" t="s">
        <v>226</v>
      </c>
      <c r="AB45" s="24" t="s">
        <v>226</v>
      </c>
      <c r="AC45" s="24" t="s">
        <v>225</v>
      </c>
      <c r="AD45" s="24" t="s">
        <v>225</v>
      </c>
      <c r="AE45" s="24" t="s">
        <v>226</v>
      </c>
      <c r="AF45" s="24" t="s">
        <v>225</v>
      </c>
      <c r="AG45" s="29" t="s">
        <v>225</v>
      </c>
      <c r="AH45" s="28" t="s">
        <v>226</v>
      </c>
      <c r="AI45" s="24" t="s">
        <v>226</v>
      </c>
      <c r="AJ45" s="24" t="s">
        <v>226</v>
      </c>
      <c r="AK45" s="24" t="s">
        <v>226</v>
      </c>
      <c r="AL45" s="24" t="s">
        <v>226</v>
      </c>
      <c r="AM45" s="24" t="s">
        <v>226</v>
      </c>
      <c r="AN45" s="24" t="s">
        <v>226</v>
      </c>
      <c r="AO45" s="24" t="s">
        <v>226</v>
      </c>
      <c r="AP45" s="24" t="s">
        <v>226</v>
      </c>
      <c r="AQ45" s="29" t="s">
        <v>226</v>
      </c>
      <c r="AR45" s="28" t="s">
        <v>226</v>
      </c>
      <c r="AS45" s="24" t="s">
        <v>225</v>
      </c>
      <c r="AT45" s="24" t="s">
        <v>225</v>
      </c>
      <c r="AU45" s="24" t="s">
        <v>226</v>
      </c>
      <c r="AV45" s="24" t="s">
        <v>226</v>
      </c>
      <c r="AW45" s="24" t="s">
        <v>226</v>
      </c>
      <c r="AX45" s="24" t="s">
        <v>225</v>
      </c>
      <c r="AY45" s="24" t="s">
        <v>226</v>
      </c>
      <c r="AZ45" s="29" t="s">
        <v>226</v>
      </c>
      <c r="BA45" s="28" t="s">
        <v>226</v>
      </c>
      <c r="BB45" s="24" t="s">
        <v>226</v>
      </c>
      <c r="BC45" s="24" t="s">
        <v>225</v>
      </c>
      <c r="BD45" s="29" t="s">
        <v>225</v>
      </c>
      <c r="BE45" s="28" t="s">
        <v>226</v>
      </c>
      <c r="BF45" s="24" t="s">
        <v>226</v>
      </c>
      <c r="BG45" s="24" t="s">
        <v>226</v>
      </c>
      <c r="BH45" s="24" t="s">
        <v>225</v>
      </c>
      <c r="BI45" s="29" t="s">
        <v>226</v>
      </c>
      <c r="BJ45" s="28" t="s">
        <v>226</v>
      </c>
      <c r="BK45" s="24" t="s">
        <v>226</v>
      </c>
      <c r="BL45" s="24" t="s">
        <v>226</v>
      </c>
      <c r="BM45" s="24" t="s">
        <v>226</v>
      </c>
      <c r="BN45" s="24" t="s">
        <v>226</v>
      </c>
      <c r="BO45" s="24" t="s">
        <v>226</v>
      </c>
      <c r="BP45" s="29" t="s">
        <v>226</v>
      </c>
    </row>
    <row r="46" spans="1:68" x14ac:dyDescent="0.4">
      <c r="A46" s="595"/>
      <c r="B46" s="66" t="str">
        <f>'1.2-Visibility Data'!B43</f>
        <v>Mailbox Modifications</v>
      </c>
      <c r="C46" s="19" t="str">
        <f>'1.2-Visibility Data'!C43</f>
        <v>All</v>
      </c>
      <c r="D46" s="28" t="s">
        <v>226</v>
      </c>
      <c r="E46" s="24" t="s">
        <v>226</v>
      </c>
      <c r="F46" s="24" t="s">
        <v>226</v>
      </c>
      <c r="G46" s="24" t="s">
        <v>225</v>
      </c>
      <c r="H46" s="29" t="s">
        <v>225</v>
      </c>
      <c r="I46" s="28" t="s">
        <v>226</v>
      </c>
      <c r="J46" s="24" t="s">
        <v>225</v>
      </c>
      <c r="K46" s="24" t="s">
        <v>225</v>
      </c>
      <c r="L46" s="24" t="s">
        <v>226</v>
      </c>
      <c r="M46" s="24" t="s">
        <v>226</v>
      </c>
      <c r="N46" s="24" t="s">
        <v>226</v>
      </c>
      <c r="O46" s="24" t="s">
        <v>226</v>
      </c>
      <c r="P46" s="24" t="s">
        <v>226</v>
      </c>
      <c r="Q46" s="24" t="s">
        <v>225</v>
      </c>
      <c r="R46" s="24" t="s">
        <v>225</v>
      </c>
      <c r="S46" s="24" t="s">
        <v>225</v>
      </c>
      <c r="T46" s="24" t="s">
        <v>226</v>
      </c>
      <c r="U46" s="24" t="s">
        <v>226</v>
      </c>
      <c r="V46" s="24" t="s">
        <v>225</v>
      </c>
      <c r="W46" s="29" t="s">
        <v>225</v>
      </c>
      <c r="X46" s="28" t="s">
        <v>226</v>
      </c>
      <c r="Y46" s="24" t="s">
        <v>225</v>
      </c>
      <c r="Z46" s="29" t="s">
        <v>225</v>
      </c>
      <c r="AA46" s="28" t="s">
        <v>225</v>
      </c>
      <c r="AB46" s="24" t="s">
        <v>226</v>
      </c>
      <c r="AC46" s="24" t="s">
        <v>225</v>
      </c>
      <c r="AD46" s="24" t="s">
        <v>225</v>
      </c>
      <c r="AE46" s="24" t="s">
        <v>226</v>
      </c>
      <c r="AF46" s="24" t="s">
        <v>225</v>
      </c>
      <c r="AG46" s="29" t="s">
        <v>225</v>
      </c>
      <c r="AH46" s="28" t="s">
        <v>226</v>
      </c>
      <c r="AI46" s="24" t="s">
        <v>226</v>
      </c>
      <c r="AJ46" s="24" t="s">
        <v>226</v>
      </c>
      <c r="AK46" s="24" t="s">
        <v>226</v>
      </c>
      <c r="AL46" s="24" t="s">
        <v>226</v>
      </c>
      <c r="AM46" s="24" t="s">
        <v>226</v>
      </c>
      <c r="AN46" s="24" t="s">
        <v>226</v>
      </c>
      <c r="AO46" s="24" t="s">
        <v>226</v>
      </c>
      <c r="AP46" s="24" t="s">
        <v>226</v>
      </c>
      <c r="AQ46" s="29" t="s">
        <v>226</v>
      </c>
      <c r="AR46" s="28" t="s">
        <v>226</v>
      </c>
      <c r="AS46" s="24" t="s">
        <v>226</v>
      </c>
      <c r="AT46" s="24" t="s">
        <v>226</v>
      </c>
      <c r="AU46" s="24" t="s">
        <v>226</v>
      </c>
      <c r="AV46" s="24" t="s">
        <v>226</v>
      </c>
      <c r="AW46" s="24" t="s">
        <v>226</v>
      </c>
      <c r="AX46" s="24" t="s">
        <v>226</v>
      </c>
      <c r="AY46" s="24" t="s">
        <v>226</v>
      </c>
      <c r="AZ46" s="29" t="s">
        <v>226</v>
      </c>
      <c r="BA46" s="28" t="s">
        <v>226</v>
      </c>
      <c r="BB46" s="24" t="s">
        <v>226</v>
      </c>
      <c r="BC46" s="24" t="s">
        <v>225</v>
      </c>
      <c r="BD46" s="29" t="s">
        <v>225</v>
      </c>
      <c r="BE46" s="28" t="s">
        <v>226</v>
      </c>
      <c r="BF46" s="24" t="s">
        <v>226</v>
      </c>
      <c r="BG46" s="24" t="s">
        <v>226</v>
      </c>
      <c r="BH46" s="24" t="s">
        <v>226</v>
      </c>
      <c r="BI46" s="29" t="s">
        <v>225</v>
      </c>
      <c r="BJ46" s="28" t="s">
        <v>226</v>
      </c>
      <c r="BK46" s="24" t="s">
        <v>226</v>
      </c>
      <c r="BL46" s="24" t="s">
        <v>226</v>
      </c>
      <c r="BM46" s="24" t="s">
        <v>226</v>
      </c>
      <c r="BN46" s="24" t="s">
        <v>226</v>
      </c>
      <c r="BO46" s="24" t="s">
        <v>226</v>
      </c>
      <c r="BP46" s="29" t="s">
        <v>226</v>
      </c>
    </row>
    <row r="47" spans="1:68" x14ac:dyDescent="0.4">
      <c r="A47" s="595"/>
      <c r="B47" s="66" t="str">
        <f>'1.2-Visibility Data'!B44</f>
        <v>Mailbox Read</v>
      </c>
      <c r="C47" s="19" t="str">
        <f>'1.2-Visibility Data'!C44</f>
        <v>All</v>
      </c>
      <c r="D47" s="28" t="s">
        <v>225</v>
      </c>
      <c r="E47" s="24" t="s">
        <v>225</v>
      </c>
      <c r="F47" s="24" t="s">
        <v>226</v>
      </c>
      <c r="G47" s="24" t="s">
        <v>225</v>
      </c>
      <c r="H47" s="29" t="s">
        <v>225</v>
      </c>
      <c r="I47" s="28" t="s">
        <v>226</v>
      </c>
      <c r="J47" s="24" t="s">
        <v>226</v>
      </c>
      <c r="K47" s="24" t="s">
        <v>226</v>
      </c>
      <c r="L47" s="24" t="s">
        <v>226</v>
      </c>
      <c r="M47" s="24" t="s">
        <v>226</v>
      </c>
      <c r="N47" s="24" t="s">
        <v>226</v>
      </c>
      <c r="O47" s="24" t="s">
        <v>226</v>
      </c>
      <c r="P47" s="24" t="s">
        <v>226</v>
      </c>
      <c r="Q47" s="24" t="s">
        <v>226</v>
      </c>
      <c r="R47" s="24" t="s">
        <v>226</v>
      </c>
      <c r="S47" s="24" t="s">
        <v>226</v>
      </c>
      <c r="T47" s="24" t="s">
        <v>226</v>
      </c>
      <c r="U47" s="24" t="s">
        <v>226</v>
      </c>
      <c r="V47" s="24" t="s">
        <v>226</v>
      </c>
      <c r="W47" s="29" t="s">
        <v>226</v>
      </c>
      <c r="X47" s="28" t="s">
        <v>226</v>
      </c>
      <c r="Y47" s="24" t="s">
        <v>226</v>
      </c>
      <c r="Z47" s="29" t="s">
        <v>226</v>
      </c>
      <c r="AA47" s="28" t="s">
        <v>226</v>
      </c>
      <c r="AB47" s="24" t="s">
        <v>226</v>
      </c>
      <c r="AC47" s="24" t="s">
        <v>226</v>
      </c>
      <c r="AD47" s="24" t="s">
        <v>226</v>
      </c>
      <c r="AE47" s="24" t="s">
        <v>226</v>
      </c>
      <c r="AF47" s="24" t="s">
        <v>226</v>
      </c>
      <c r="AG47" s="29" t="s">
        <v>226</v>
      </c>
      <c r="AH47" s="28" t="s">
        <v>226</v>
      </c>
      <c r="AI47" s="24" t="s">
        <v>226</v>
      </c>
      <c r="AJ47" s="24" t="s">
        <v>226</v>
      </c>
      <c r="AK47" s="24" t="s">
        <v>226</v>
      </c>
      <c r="AL47" s="24" t="s">
        <v>226</v>
      </c>
      <c r="AM47" s="24" t="s">
        <v>226</v>
      </c>
      <c r="AN47" s="24" t="s">
        <v>226</v>
      </c>
      <c r="AO47" s="24" t="s">
        <v>226</v>
      </c>
      <c r="AP47" s="24" t="s">
        <v>226</v>
      </c>
      <c r="AQ47" s="29" t="s">
        <v>226</v>
      </c>
      <c r="AR47" s="28" t="s">
        <v>226</v>
      </c>
      <c r="AS47" s="24" t="s">
        <v>226</v>
      </c>
      <c r="AT47" s="24" t="s">
        <v>226</v>
      </c>
      <c r="AU47" s="24" t="s">
        <v>226</v>
      </c>
      <c r="AV47" s="24" t="s">
        <v>226</v>
      </c>
      <c r="AW47" s="24" t="s">
        <v>226</v>
      </c>
      <c r="AX47" s="24" t="s">
        <v>226</v>
      </c>
      <c r="AY47" s="24" t="s">
        <v>226</v>
      </c>
      <c r="AZ47" s="29" t="s">
        <v>226</v>
      </c>
      <c r="BA47" s="28" t="s">
        <v>226</v>
      </c>
      <c r="BB47" s="24" t="s">
        <v>226</v>
      </c>
      <c r="BC47" s="24" t="s">
        <v>226</v>
      </c>
      <c r="BD47" s="29" t="s">
        <v>226</v>
      </c>
      <c r="BE47" s="28" t="s">
        <v>226</v>
      </c>
      <c r="BF47" s="24" t="s">
        <v>226</v>
      </c>
      <c r="BG47" s="24" t="s">
        <v>226</v>
      </c>
      <c r="BH47" s="24" t="s">
        <v>225</v>
      </c>
      <c r="BI47" s="29" t="s">
        <v>226</v>
      </c>
      <c r="BJ47" s="28" t="s">
        <v>226</v>
      </c>
      <c r="BK47" s="24" t="s">
        <v>226</v>
      </c>
      <c r="BL47" s="24" t="s">
        <v>226</v>
      </c>
      <c r="BM47" s="24" t="s">
        <v>226</v>
      </c>
      <c r="BN47" s="24" t="s">
        <v>226</v>
      </c>
      <c r="BO47" s="24" t="s">
        <v>226</v>
      </c>
      <c r="BP47" s="29" t="s">
        <v>226</v>
      </c>
    </row>
    <row r="48" spans="1:68" x14ac:dyDescent="0.4">
      <c r="A48" s="595"/>
      <c r="B48" s="66" t="str">
        <f>'1.2-Visibility Data'!B45</f>
        <v>File Malware Detected</v>
      </c>
      <c r="C48" s="19" t="str">
        <f>'1.2-Visibility Data'!C45</f>
        <v>All</v>
      </c>
      <c r="D48" s="28" t="s">
        <v>225</v>
      </c>
      <c r="E48" s="24" t="s">
        <v>226</v>
      </c>
      <c r="F48" s="24" t="s">
        <v>226</v>
      </c>
      <c r="G48" s="24" t="s">
        <v>226</v>
      </c>
      <c r="H48" s="29" t="s">
        <v>226</v>
      </c>
      <c r="I48" s="28" t="s">
        <v>226</v>
      </c>
      <c r="J48" s="24" t="s">
        <v>226</v>
      </c>
      <c r="K48" s="24" t="s">
        <v>226</v>
      </c>
      <c r="L48" s="24" t="s">
        <v>226</v>
      </c>
      <c r="M48" s="24" t="s">
        <v>226</v>
      </c>
      <c r="N48" s="24" t="s">
        <v>226</v>
      </c>
      <c r="O48" s="24" t="s">
        <v>226</v>
      </c>
      <c r="P48" s="24" t="s">
        <v>226</v>
      </c>
      <c r="Q48" s="24" t="s">
        <v>226</v>
      </c>
      <c r="R48" s="24" t="s">
        <v>226</v>
      </c>
      <c r="S48" s="24" t="s">
        <v>226</v>
      </c>
      <c r="T48" s="24" t="s">
        <v>226</v>
      </c>
      <c r="U48" s="24" t="s">
        <v>226</v>
      </c>
      <c r="V48" s="24" t="s">
        <v>226</v>
      </c>
      <c r="W48" s="29" t="s">
        <v>226</v>
      </c>
      <c r="X48" s="28" t="s">
        <v>226</v>
      </c>
      <c r="Y48" s="24" t="s">
        <v>226</v>
      </c>
      <c r="Z48" s="29" t="s">
        <v>226</v>
      </c>
      <c r="AA48" s="28" t="s">
        <v>226</v>
      </c>
      <c r="AB48" s="24" t="s">
        <v>226</v>
      </c>
      <c r="AC48" s="24" t="s">
        <v>226</v>
      </c>
      <c r="AD48" s="24" t="s">
        <v>226</v>
      </c>
      <c r="AE48" s="24" t="s">
        <v>226</v>
      </c>
      <c r="AF48" s="24" t="s">
        <v>226</v>
      </c>
      <c r="AG48" s="29" t="s">
        <v>226</v>
      </c>
      <c r="AH48" s="28" t="s">
        <v>226</v>
      </c>
      <c r="AI48" s="24" t="s">
        <v>226</v>
      </c>
      <c r="AJ48" s="24" t="s">
        <v>226</v>
      </c>
      <c r="AK48" s="24" t="s">
        <v>226</v>
      </c>
      <c r="AL48" s="24" t="s">
        <v>226</v>
      </c>
      <c r="AM48" s="24" t="s">
        <v>226</v>
      </c>
      <c r="AN48" s="24" t="s">
        <v>226</v>
      </c>
      <c r="AO48" s="24" t="s">
        <v>226</v>
      </c>
      <c r="AP48" s="24" t="s">
        <v>226</v>
      </c>
      <c r="AQ48" s="29" t="s">
        <v>226</v>
      </c>
      <c r="AR48" s="28" t="s">
        <v>226</v>
      </c>
      <c r="AS48" s="24" t="s">
        <v>226</v>
      </c>
      <c r="AT48" s="24" t="s">
        <v>226</v>
      </c>
      <c r="AU48" s="24" t="s">
        <v>226</v>
      </c>
      <c r="AV48" s="24" t="s">
        <v>226</v>
      </c>
      <c r="AW48" s="24" t="s">
        <v>226</v>
      </c>
      <c r="AX48" s="24" t="s">
        <v>226</v>
      </c>
      <c r="AY48" s="24" t="s">
        <v>226</v>
      </c>
      <c r="AZ48" s="29" t="s">
        <v>226</v>
      </c>
      <c r="BA48" s="28" t="s">
        <v>225</v>
      </c>
      <c r="BB48" s="24" t="s">
        <v>226</v>
      </c>
      <c r="BC48" s="24" t="s">
        <v>226</v>
      </c>
      <c r="BD48" s="29" t="s">
        <v>226</v>
      </c>
      <c r="BE48" s="28" t="s">
        <v>226</v>
      </c>
      <c r="BF48" s="24" t="s">
        <v>226</v>
      </c>
      <c r="BG48" s="24" t="s">
        <v>226</v>
      </c>
      <c r="BH48" s="24" t="s">
        <v>226</v>
      </c>
      <c r="BI48" s="29" t="s">
        <v>226</v>
      </c>
      <c r="BJ48" s="28" t="s">
        <v>226</v>
      </c>
      <c r="BK48" s="24" t="s">
        <v>226</v>
      </c>
      <c r="BL48" s="24" t="s">
        <v>226</v>
      </c>
      <c r="BM48" s="24" t="s">
        <v>226</v>
      </c>
      <c r="BN48" s="24" t="s">
        <v>226</v>
      </c>
      <c r="BO48" s="24" t="s">
        <v>226</v>
      </c>
      <c r="BP48" s="29" t="s">
        <v>226</v>
      </c>
    </row>
    <row r="49" spans="1:68" x14ac:dyDescent="0.4">
      <c r="A49" s="595"/>
      <c r="B49" s="66" t="str">
        <f>'1.2-Visibility Data'!B46</f>
        <v>File Malware Retrieved</v>
      </c>
      <c r="C49" s="19" t="str">
        <f>'1.2-Visibility Data'!C46</f>
        <v>All</v>
      </c>
      <c r="D49" s="28" t="s">
        <v>225</v>
      </c>
      <c r="E49" s="24" t="s">
        <v>226</v>
      </c>
      <c r="F49" s="24" t="s">
        <v>226</v>
      </c>
      <c r="G49" s="24" t="s">
        <v>226</v>
      </c>
      <c r="H49" s="29" t="s">
        <v>226</v>
      </c>
      <c r="I49" s="28" t="s">
        <v>226</v>
      </c>
      <c r="J49" s="24" t="s">
        <v>226</v>
      </c>
      <c r="K49" s="24" t="s">
        <v>226</v>
      </c>
      <c r="L49" s="24" t="s">
        <v>226</v>
      </c>
      <c r="M49" s="24" t="s">
        <v>226</v>
      </c>
      <c r="N49" s="24" t="s">
        <v>226</v>
      </c>
      <c r="O49" s="24" t="s">
        <v>226</v>
      </c>
      <c r="P49" s="24" t="s">
        <v>226</v>
      </c>
      <c r="Q49" s="24" t="s">
        <v>226</v>
      </c>
      <c r="R49" s="24" t="s">
        <v>226</v>
      </c>
      <c r="S49" s="24" t="s">
        <v>226</v>
      </c>
      <c r="T49" s="24" t="s">
        <v>226</v>
      </c>
      <c r="U49" s="24" t="s">
        <v>226</v>
      </c>
      <c r="V49" s="24" t="s">
        <v>226</v>
      </c>
      <c r="W49" s="29" t="s">
        <v>226</v>
      </c>
      <c r="X49" s="28" t="s">
        <v>226</v>
      </c>
      <c r="Y49" s="24" t="s">
        <v>226</v>
      </c>
      <c r="Z49" s="29" t="s">
        <v>226</v>
      </c>
      <c r="AA49" s="28" t="s">
        <v>226</v>
      </c>
      <c r="AB49" s="24" t="s">
        <v>226</v>
      </c>
      <c r="AC49" s="24" t="s">
        <v>226</v>
      </c>
      <c r="AD49" s="24" t="s">
        <v>226</v>
      </c>
      <c r="AE49" s="24" t="s">
        <v>226</v>
      </c>
      <c r="AF49" s="24" t="s">
        <v>226</v>
      </c>
      <c r="AG49" s="29" t="s">
        <v>226</v>
      </c>
      <c r="AH49" s="28" t="s">
        <v>226</v>
      </c>
      <c r="AI49" s="24" t="s">
        <v>226</v>
      </c>
      <c r="AJ49" s="24" t="s">
        <v>226</v>
      </c>
      <c r="AK49" s="24" t="s">
        <v>226</v>
      </c>
      <c r="AL49" s="24" t="s">
        <v>226</v>
      </c>
      <c r="AM49" s="24" t="s">
        <v>226</v>
      </c>
      <c r="AN49" s="24" t="s">
        <v>226</v>
      </c>
      <c r="AO49" s="24" t="s">
        <v>226</v>
      </c>
      <c r="AP49" s="24" t="s">
        <v>226</v>
      </c>
      <c r="AQ49" s="29" t="s">
        <v>226</v>
      </c>
      <c r="AR49" s="28" t="s">
        <v>226</v>
      </c>
      <c r="AS49" s="24" t="s">
        <v>226</v>
      </c>
      <c r="AT49" s="24" t="s">
        <v>226</v>
      </c>
      <c r="AU49" s="24" t="s">
        <v>226</v>
      </c>
      <c r="AV49" s="24" t="s">
        <v>226</v>
      </c>
      <c r="AW49" s="24" t="s">
        <v>226</v>
      </c>
      <c r="AX49" s="24" t="s">
        <v>226</v>
      </c>
      <c r="AY49" s="24" t="s">
        <v>226</v>
      </c>
      <c r="AZ49" s="29" t="s">
        <v>226</v>
      </c>
      <c r="BA49" s="28" t="s">
        <v>225</v>
      </c>
      <c r="BB49" s="24" t="s">
        <v>226</v>
      </c>
      <c r="BC49" s="24" t="s">
        <v>226</v>
      </c>
      <c r="BD49" s="29" t="s">
        <v>226</v>
      </c>
      <c r="BE49" s="28" t="s">
        <v>226</v>
      </c>
      <c r="BF49" s="24" t="s">
        <v>226</v>
      </c>
      <c r="BG49" s="24" t="s">
        <v>226</v>
      </c>
      <c r="BH49" s="24" t="s">
        <v>226</v>
      </c>
      <c r="BI49" s="29" t="s">
        <v>226</v>
      </c>
      <c r="BJ49" s="28" t="s">
        <v>226</v>
      </c>
      <c r="BK49" s="24" t="s">
        <v>226</v>
      </c>
      <c r="BL49" s="24" t="s">
        <v>226</v>
      </c>
      <c r="BM49" s="24" t="s">
        <v>226</v>
      </c>
      <c r="BN49" s="24" t="s">
        <v>226</v>
      </c>
      <c r="BO49" s="24" t="s">
        <v>226</v>
      </c>
      <c r="BP49" s="29" t="s">
        <v>226</v>
      </c>
    </row>
    <row r="50" spans="1:68" x14ac:dyDescent="0.4">
      <c r="A50" s="595"/>
      <c r="B50" s="66" t="str">
        <f>'1.2-Visibility Data'!B47</f>
        <v>Malicious URL Detected</v>
      </c>
      <c r="C50" s="19" t="str">
        <f>'1.2-Visibility Data'!C47</f>
        <v>All</v>
      </c>
      <c r="D50" s="28" t="s">
        <v>226</v>
      </c>
      <c r="E50" s="24" t="s">
        <v>225</v>
      </c>
      <c r="F50" s="24" t="s">
        <v>226</v>
      </c>
      <c r="G50" s="24" t="s">
        <v>226</v>
      </c>
      <c r="H50" s="29" t="s">
        <v>226</v>
      </c>
      <c r="I50" s="28" t="s">
        <v>226</v>
      </c>
      <c r="J50" s="24" t="s">
        <v>226</v>
      </c>
      <c r="K50" s="24" t="s">
        <v>226</v>
      </c>
      <c r="L50" s="24" t="s">
        <v>226</v>
      </c>
      <c r="M50" s="24" t="s">
        <v>226</v>
      </c>
      <c r="N50" s="24" t="s">
        <v>226</v>
      </c>
      <c r="O50" s="24" t="s">
        <v>226</v>
      </c>
      <c r="P50" s="24" t="s">
        <v>226</v>
      </c>
      <c r="Q50" s="24" t="s">
        <v>226</v>
      </c>
      <c r="R50" s="24" t="s">
        <v>226</v>
      </c>
      <c r="S50" s="24" t="s">
        <v>226</v>
      </c>
      <c r="T50" s="24" t="s">
        <v>226</v>
      </c>
      <c r="U50" s="24" t="s">
        <v>226</v>
      </c>
      <c r="V50" s="24" t="s">
        <v>226</v>
      </c>
      <c r="W50" s="29" t="s">
        <v>226</v>
      </c>
      <c r="X50" s="28" t="s">
        <v>226</v>
      </c>
      <c r="Y50" s="24" t="s">
        <v>226</v>
      </c>
      <c r="Z50" s="29" t="s">
        <v>226</v>
      </c>
      <c r="AA50" s="28" t="s">
        <v>226</v>
      </c>
      <c r="AB50" s="24" t="s">
        <v>226</v>
      </c>
      <c r="AC50" s="24" t="s">
        <v>226</v>
      </c>
      <c r="AD50" s="24" t="s">
        <v>226</v>
      </c>
      <c r="AE50" s="24" t="s">
        <v>226</v>
      </c>
      <c r="AF50" s="24" t="s">
        <v>226</v>
      </c>
      <c r="AG50" s="29" t="s">
        <v>226</v>
      </c>
      <c r="AH50" s="28" t="s">
        <v>226</v>
      </c>
      <c r="AI50" s="24" t="s">
        <v>226</v>
      </c>
      <c r="AJ50" s="24" t="s">
        <v>226</v>
      </c>
      <c r="AK50" s="24" t="s">
        <v>226</v>
      </c>
      <c r="AL50" s="24" t="s">
        <v>226</v>
      </c>
      <c r="AM50" s="24" t="s">
        <v>226</v>
      </c>
      <c r="AN50" s="24" t="s">
        <v>226</v>
      </c>
      <c r="AO50" s="24" t="s">
        <v>226</v>
      </c>
      <c r="AP50" s="24" t="s">
        <v>226</v>
      </c>
      <c r="AQ50" s="29" t="s">
        <v>226</v>
      </c>
      <c r="AR50" s="28" t="s">
        <v>226</v>
      </c>
      <c r="AS50" s="24" t="s">
        <v>226</v>
      </c>
      <c r="AT50" s="24" t="s">
        <v>226</v>
      </c>
      <c r="AU50" s="24" t="s">
        <v>226</v>
      </c>
      <c r="AV50" s="24" t="s">
        <v>226</v>
      </c>
      <c r="AW50" s="24" t="s">
        <v>226</v>
      </c>
      <c r="AX50" s="24" t="s">
        <v>226</v>
      </c>
      <c r="AY50" s="24" t="s">
        <v>226</v>
      </c>
      <c r="AZ50" s="29" t="s">
        <v>226</v>
      </c>
      <c r="BA50" s="28" t="s">
        <v>225</v>
      </c>
      <c r="BB50" s="24" t="s">
        <v>226</v>
      </c>
      <c r="BC50" s="24" t="s">
        <v>226</v>
      </c>
      <c r="BD50" s="29" t="s">
        <v>226</v>
      </c>
      <c r="BE50" s="28" t="s">
        <v>226</v>
      </c>
      <c r="BF50" s="24" t="s">
        <v>226</v>
      </c>
      <c r="BG50" s="24" t="s">
        <v>226</v>
      </c>
      <c r="BH50" s="24" t="s">
        <v>226</v>
      </c>
      <c r="BI50" s="29" t="s">
        <v>226</v>
      </c>
      <c r="BJ50" s="28" t="s">
        <v>226</v>
      </c>
      <c r="BK50" s="24" t="s">
        <v>226</v>
      </c>
      <c r="BL50" s="24" t="s">
        <v>226</v>
      </c>
      <c r="BM50" s="24" t="s">
        <v>226</v>
      </c>
      <c r="BN50" s="24" t="s">
        <v>226</v>
      </c>
      <c r="BO50" s="24" t="s">
        <v>226</v>
      </c>
      <c r="BP50" s="29" t="s">
        <v>226</v>
      </c>
    </row>
    <row r="51" spans="1:68" x14ac:dyDescent="0.4">
      <c r="A51" s="595"/>
      <c r="B51" s="66" t="str">
        <f>'1.2-Visibility Data'!B48</f>
        <v>Malicious URL Clicked</v>
      </c>
      <c r="C51" s="19" t="str">
        <f>'1.2-Visibility Data'!C48</f>
        <v>All</v>
      </c>
      <c r="D51" s="28" t="s">
        <v>226</v>
      </c>
      <c r="E51" s="24" t="s">
        <v>225</v>
      </c>
      <c r="F51" s="24" t="s">
        <v>226</v>
      </c>
      <c r="G51" s="24" t="s">
        <v>226</v>
      </c>
      <c r="H51" s="29" t="s">
        <v>226</v>
      </c>
      <c r="I51" s="28" t="s">
        <v>226</v>
      </c>
      <c r="J51" s="24" t="s">
        <v>226</v>
      </c>
      <c r="K51" s="24" t="s">
        <v>226</v>
      </c>
      <c r="L51" s="24" t="s">
        <v>226</v>
      </c>
      <c r="M51" s="24" t="s">
        <v>226</v>
      </c>
      <c r="N51" s="24" t="s">
        <v>226</v>
      </c>
      <c r="O51" s="24" t="s">
        <v>226</v>
      </c>
      <c r="P51" s="24" t="s">
        <v>226</v>
      </c>
      <c r="Q51" s="24" t="s">
        <v>226</v>
      </c>
      <c r="R51" s="24" t="s">
        <v>226</v>
      </c>
      <c r="S51" s="24" t="s">
        <v>226</v>
      </c>
      <c r="T51" s="24" t="s">
        <v>226</v>
      </c>
      <c r="U51" s="24" t="s">
        <v>226</v>
      </c>
      <c r="V51" s="24" t="s">
        <v>226</v>
      </c>
      <c r="W51" s="29" t="s">
        <v>226</v>
      </c>
      <c r="X51" s="28" t="s">
        <v>226</v>
      </c>
      <c r="Y51" s="24" t="s">
        <v>226</v>
      </c>
      <c r="Z51" s="29" t="s">
        <v>226</v>
      </c>
      <c r="AA51" s="28" t="s">
        <v>226</v>
      </c>
      <c r="AB51" s="24" t="s">
        <v>226</v>
      </c>
      <c r="AC51" s="24" t="s">
        <v>226</v>
      </c>
      <c r="AD51" s="24" t="s">
        <v>226</v>
      </c>
      <c r="AE51" s="24" t="s">
        <v>226</v>
      </c>
      <c r="AF51" s="24" t="s">
        <v>226</v>
      </c>
      <c r="AG51" s="29" t="s">
        <v>226</v>
      </c>
      <c r="AH51" s="28" t="s">
        <v>226</v>
      </c>
      <c r="AI51" s="24" t="s">
        <v>226</v>
      </c>
      <c r="AJ51" s="24" t="s">
        <v>226</v>
      </c>
      <c r="AK51" s="24" t="s">
        <v>226</v>
      </c>
      <c r="AL51" s="24" t="s">
        <v>226</v>
      </c>
      <c r="AM51" s="24" t="s">
        <v>226</v>
      </c>
      <c r="AN51" s="24" t="s">
        <v>226</v>
      </c>
      <c r="AO51" s="24" t="s">
        <v>226</v>
      </c>
      <c r="AP51" s="24" t="s">
        <v>226</v>
      </c>
      <c r="AQ51" s="29" t="s">
        <v>226</v>
      </c>
      <c r="AR51" s="28" t="s">
        <v>226</v>
      </c>
      <c r="AS51" s="24" t="s">
        <v>226</v>
      </c>
      <c r="AT51" s="24" t="s">
        <v>226</v>
      </c>
      <c r="AU51" s="24" t="s">
        <v>226</v>
      </c>
      <c r="AV51" s="24" t="s">
        <v>226</v>
      </c>
      <c r="AW51" s="24" t="s">
        <v>226</v>
      </c>
      <c r="AX51" s="24" t="s">
        <v>226</v>
      </c>
      <c r="AY51" s="24" t="s">
        <v>226</v>
      </c>
      <c r="AZ51" s="29" t="s">
        <v>226</v>
      </c>
      <c r="BA51" s="28" t="s">
        <v>225</v>
      </c>
      <c r="BB51" s="24" t="s">
        <v>226</v>
      </c>
      <c r="BC51" s="24" t="s">
        <v>226</v>
      </c>
      <c r="BD51" s="29" t="s">
        <v>226</v>
      </c>
      <c r="BE51" s="28" t="s">
        <v>226</v>
      </c>
      <c r="BF51" s="24" t="s">
        <v>226</v>
      </c>
      <c r="BG51" s="24" t="s">
        <v>226</v>
      </c>
      <c r="BH51" s="24" t="s">
        <v>226</v>
      </c>
      <c r="BI51" s="29" t="s">
        <v>226</v>
      </c>
      <c r="BJ51" s="28" t="s">
        <v>226</v>
      </c>
      <c r="BK51" s="24" t="s">
        <v>226</v>
      </c>
      <c r="BL51" s="24" t="s">
        <v>226</v>
      </c>
      <c r="BM51" s="24" t="s">
        <v>226</v>
      </c>
      <c r="BN51" s="24" t="s">
        <v>226</v>
      </c>
      <c r="BO51" s="24" t="s">
        <v>226</v>
      </c>
      <c r="BP51" s="29" t="s">
        <v>226</v>
      </c>
    </row>
    <row r="52" spans="1:68" x14ac:dyDescent="0.4">
      <c r="A52" s="595"/>
      <c r="B52" s="66" t="str">
        <f>'1.2-Visibility Data'!B49</f>
        <v>Email Forwarding Rules Changed</v>
      </c>
      <c r="C52" s="19" t="str">
        <f>'1.2-Visibility Data'!C49</f>
        <v>All</v>
      </c>
      <c r="D52" s="28" t="s">
        <v>226</v>
      </c>
      <c r="E52" s="24" t="s">
        <v>226</v>
      </c>
      <c r="F52" s="24" t="s">
        <v>226</v>
      </c>
      <c r="G52" s="24" t="s">
        <v>225</v>
      </c>
      <c r="H52" s="29" t="s">
        <v>225</v>
      </c>
      <c r="I52" s="28" t="s">
        <v>226</v>
      </c>
      <c r="J52" s="24" t="s">
        <v>225</v>
      </c>
      <c r="K52" s="24" t="s">
        <v>225</v>
      </c>
      <c r="L52" s="24" t="s">
        <v>226</v>
      </c>
      <c r="M52" s="24" t="s">
        <v>226</v>
      </c>
      <c r="N52" s="24" t="s">
        <v>226</v>
      </c>
      <c r="O52" s="24" t="s">
        <v>226</v>
      </c>
      <c r="P52" s="24" t="s">
        <v>226</v>
      </c>
      <c r="Q52" s="24" t="s">
        <v>226</v>
      </c>
      <c r="R52" s="24" t="s">
        <v>225</v>
      </c>
      <c r="S52" s="24" t="s">
        <v>226</v>
      </c>
      <c r="T52" s="24" t="s">
        <v>226</v>
      </c>
      <c r="U52" s="24" t="s">
        <v>226</v>
      </c>
      <c r="V52" s="24" t="s">
        <v>225</v>
      </c>
      <c r="W52" s="29" t="s">
        <v>225</v>
      </c>
      <c r="X52" s="28" t="s">
        <v>226</v>
      </c>
      <c r="Y52" s="24" t="s">
        <v>225</v>
      </c>
      <c r="Z52" s="29" t="s">
        <v>225</v>
      </c>
      <c r="AA52" s="28" t="s">
        <v>225</v>
      </c>
      <c r="AB52" s="24" t="s">
        <v>226</v>
      </c>
      <c r="AC52" s="24" t="s">
        <v>225</v>
      </c>
      <c r="AD52" s="24" t="s">
        <v>225</v>
      </c>
      <c r="AE52" s="24" t="s">
        <v>226</v>
      </c>
      <c r="AF52" s="24" t="s">
        <v>225</v>
      </c>
      <c r="AG52" s="29" t="s">
        <v>225</v>
      </c>
      <c r="AH52" s="28" t="s">
        <v>226</v>
      </c>
      <c r="AI52" s="24" t="s">
        <v>226</v>
      </c>
      <c r="AJ52" s="24" t="s">
        <v>226</v>
      </c>
      <c r="AK52" s="24" t="s">
        <v>226</v>
      </c>
      <c r="AL52" s="24" t="s">
        <v>226</v>
      </c>
      <c r="AM52" s="24" t="s">
        <v>226</v>
      </c>
      <c r="AN52" s="24" t="s">
        <v>226</v>
      </c>
      <c r="AO52" s="24" t="s">
        <v>226</v>
      </c>
      <c r="AP52" s="24" t="s">
        <v>226</v>
      </c>
      <c r="AQ52" s="29" t="s">
        <v>226</v>
      </c>
      <c r="AR52" s="28" t="s">
        <v>226</v>
      </c>
      <c r="AS52" s="24" t="s">
        <v>226</v>
      </c>
      <c r="AT52" s="24" t="s">
        <v>226</v>
      </c>
      <c r="AU52" s="24" t="s">
        <v>226</v>
      </c>
      <c r="AV52" s="24" t="s">
        <v>226</v>
      </c>
      <c r="AW52" s="24" t="s">
        <v>226</v>
      </c>
      <c r="AX52" s="24" t="s">
        <v>226</v>
      </c>
      <c r="AY52" s="24" t="s">
        <v>226</v>
      </c>
      <c r="AZ52" s="29" t="s">
        <v>226</v>
      </c>
      <c r="BA52" s="28" t="s">
        <v>226</v>
      </c>
      <c r="BB52" s="24" t="s">
        <v>226</v>
      </c>
      <c r="BC52" s="24" t="s">
        <v>225</v>
      </c>
      <c r="BD52" s="29" t="s">
        <v>225</v>
      </c>
      <c r="BE52" s="28" t="s">
        <v>226</v>
      </c>
      <c r="BF52" s="24" t="s">
        <v>226</v>
      </c>
      <c r="BG52" s="24" t="s">
        <v>226</v>
      </c>
      <c r="BH52" s="24" t="s">
        <v>226</v>
      </c>
      <c r="BI52" s="29" t="s">
        <v>225</v>
      </c>
      <c r="BJ52" s="28" t="s">
        <v>226</v>
      </c>
      <c r="BK52" s="24" t="s">
        <v>226</v>
      </c>
      <c r="BL52" s="24" t="s">
        <v>226</v>
      </c>
      <c r="BM52" s="24" t="s">
        <v>226</v>
      </c>
      <c r="BN52" s="24" t="s">
        <v>226</v>
      </c>
      <c r="BO52" s="24" t="s">
        <v>226</v>
      </c>
      <c r="BP52" s="29" t="s">
        <v>226</v>
      </c>
    </row>
    <row r="53" spans="1:68" x14ac:dyDescent="0.4">
      <c r="A53" s="595"/>
      <c r="B53" s="66" t="str">
        <f>'1.2-Visibility Data'!B50</f>
        <v>Synchronization Activity</v>
      </c>
      <c r="C53" s="19" t="str">
        <f>'1.2-Visibility Data'!C50</f>
        <v>All</v>
      </c>
      <c r="D53" s="28" t="s">
        <v>226</v>
      </c>
      <c r="E53" s="24" t="s">
        <v>226</v>
      </c>
      <c r="F53" s="24" t="s">
        <v>226</v>
      </c>
      <c r="G53" s="24" t="s">
        <v>225</v>
      </c>
      <c r="H53" s="29" t="s">
        <v>225</v>
      </c>
      <c r="I53" s="28" t="s">
        <v>226</v>
      </c>
      <c r="J53" s="24" t="s">
        <v>226</v>
      </c>
      <c r="K53" s="24" t="s">
        <v>226</v>
      </c>
      <c r="L53" s="24" t="s">
        <v>226</v>
      </c>
      <c r="M53" s="24" t="s">
        <v>226</v>
      </c>
      <c r="N53" s="24" t="s">
        <v>226</v>
      </c>
      <c r="O53" s="24" t="s">
        <v>226</v>
      </c>
      <c r="P53" s="24" t="s">
        <v>226</v>
      </c>
      <c r="Q53" s="24" t="s">
        <v>226</v>
      </c>
      <c r="R53" s="24" t="s">
        <v>226</v>
      </c>
      <c r="S53" s="24" t="s">
        <v>226</v>
      </c>
      <c r="T53" s="24" t="s">
        <v>226</v>
      </c>
      <c r="U53" s="24" t="s">
        <v>226</v>
      </c>
      <c r="V53" s="24" t="s">
        <v>225</v>
      </c>
      <c r="W53" s="29" t="s">
        <v>225</v>
      </c>
      <c r="X53" s="28" t="s">
        <v>226</v>
      </c>
      <c r="Y53" s="24" t="s">
        <v>225</v>
      </c>
      <c r="Z53" s="29" t="s">
        <v>225</v>
      </c>
      <c r="AA53" s="28" t="s">
        <v>226</v>
      </c>
      <c r="AB53" s="24" t="s">
        <v>226</v>
      </c>
      <c r="AC53" s="24" t="s">
        <v>225</v>
      </c>
      <c r="AD53" s="24" t="s">
        <v>225</v>
      </c>
      <c r="AE53" s="24" t="s">
        <v>226</v>
      </c>
      <c r="AF53" s="24" t="s">
        <v>225</v>
      </c>
      <c r="AG53" s="29" t="s">
        <v>225</v>
      </c>
      <c r="AH53" s="28" t="s">
        <v>226</v>
      </c>
      <c r="AI53" s="24" t="s">
        <v>226</v>
      </c>
      <c r="AJ53" s="24" t="s">
        <v>226</v>
      </c>
      <c r="AK53" s="24" t="s">
        <v>226</v>
      </c>
      <c r="AL53" s="24" t="s">
        <v>226</v>
      </c>
      <c r="AM53" s="24" t="s">
        <v>226</v>
      </c>
      <c r="AN53" s="24" t="s">
        <v>226</v>
      </c>
      <c r="AO53" s="24" t="s">
        <v>226</v>
      </c>
      <c r="AP53" s="24" t="s">
        <v>226</v>
      </c>
      <c r="AQ53" s="29" t="s">
        <v>226</v>
      </c>
      <c r="AR53" s="28" t="s">
        <v>226</v>
      </c>
      <c r="AS53" s="24" t="s">
        <v>226</v>
      </c>
      <c r="AT53" s="24" t="s">
        <v>226</v>
      </c>
      <c r="AU53" s="24" t="s">
        <v>226</v>
      </c>
      <c r="AV53" s="24" t="s">
        <v>226</v>
      </c>
      <c r="AW53" s="24" t="s">
        <v>226</v>
      </c>
      <c r="AX53" s="24" t="s">
        <v>226</v>
      </c>
      <c r="AY53" s="24" t="s">
        <v>226</v>
      </c>
      <c r="AZ53" s="29" t="s">
        <v>226</v>
      </c>
      <c r="BA53" s="28" t="s">
        <v>226</v>
      </c>
      <c r="BB53" s="24" t="s">
        <v>226</v>
      </c>
      <c r="BC53" s="24" t="s">
        <v>225</v>
      </c>
      <c r="BD53" s="29" t="s">
        <v>225</v>
      </c>
      <c r="BE53" s="28" t="s">
        <v>226</v>
      </c>
      <c r="BF53" s="24" t="s">
        <v>226</v>
      </c>
      <c r="BG53" s="24" t="s">
        <v>226</v>
      </c>
      <c r="BH53" s="24" t="s">
        <v>225</v>
      </c>
      <c r="BI53" s="29" t="s">
        <v>226</v>
      </c>
      <c r="BJ53" s="28" t="s">
        <v>226</v>
      </c>
      <c r="BK53" s="24" t="s">
        <v>226</v>
      </c>
      <c r="BL53" s="24" t="s">
        <v>226</v>
      </c>
      <c r="BM53" s="24" t="s">
        <v>226</v>
      </c>
      <c r="BN53" s="24" t="s">
        <v>226</v>
      </c>
      <c r="BO53" s="24" t="s">
        <v>226</v>
      </c>
      <c r="BP53" s="29" t="s">
        <v>226</v>
      </c>
    </row>
    <row r="54" spans="1:68" x14ac:dyDescent="0.4">
      <c r="A54" s="595"/>
      <c r="B54" s="70" t="str">
        <f>'1.2-Visibility Data'!B51</f>
        <v>Denial of Service Activity</v>
      </c>
      <c r="C54" s="55" t="str">
        <f>'1.2-Visibility Data'!C51</f>
        <v>All</v>
      </c>
      <c r="D54" s="28" t="s">
        <v>226</v>
      </c>
      <c r="E54" s="24" t="s">
        <v>226</v>
      </c>
      <c r="F54" s="24" t="s">
        <v>226</v>
      </c>
      <c r="G54" s="24" t="s">
        <v>226</v>
      </c>
      <c r="H54" s="29" t="s">
        <v>226</v>
      </c>
      <c r="I54" s="28" t="s">
        <v>226</v>
      </c>
      <c r="J54" s="24" t="s">
        <v>226</v>
      </c>
      <c r="K54" s="24" t="s">
        <v>226</v>
      </c>
      <c r="L54" s="24" t="s">
        <v>226</v>
      </c>
      <c r="M54" s="24" t="s">
        <v>226</v>
      </c>
      <c r="N54" s="24" t="s">
        <v>226</v>
      </c>
      <c r="O54" s="24" t="s">
        <v>226</v>
      </c>
      <c r="P54" s="24" t="s">
        <v>226</v>
      </c>
      <c r="Q54" s="24" t="s">
        <v>226</v>
      </c>
      <c r="R54" s="24" t="s">
        <v>226</v>
      </c>
      <c r="S54" s="24" t="s">
        <v>226</v>
      </c>
      <c r="T54" s="24" t="s">
        <v>226</v>
      </c>
      <c r="U54" s="24" t="s">
        <v>226</v>
      </c>
      <c r="V54" s="24" t="s">
        <v>226</v>
      </c>
      <c r="W54" s="29" t="s">
        <v>226</v>
      </c>
      <c r="X54" s="28" t="s">
        <v>226</v>
      </c>
      <c r="Y54" s="24" t="s">
        <v>226</v>
      </c>
      <c r="Z54" s="29" t="s">
        <v>226</v>
      </c>
      <c r="AA54" s="28" t="s">
        <v>226</v>
      </c>
      <c r="AB54" s="24" t="s">
        <v>226</v>
      </c>
      <c r="AC54" s="24" t="s">
        <v>226</v>
      </c>
      <c r="AD54" s="24" t="s">
        <v>226</v>
      </c>
      <c r="AE54" s="24" t="s">
        <v>226</v>
      </c>
      <c r="AF54" s="24" t="s">
        <v>226</v>
      </c>
      <c r="AG54" s="29" t="s">
        <v>226</v>
      </c>
      <c r="AH54" s="28" t="s">
        <v>226</v>
      </c>
      <c r="AI54" s="24" t="s">
        <v>226</v>
      </c>
      <c r="AJ54" s="24" t="s">
        <v>226</v>
      </c>
      <c r="AK54" s="24" t="s">
        <v>226</v>
      </c>
      <c r="AL54" s="24" t="s">
        <v>226</v>
      </c>
      <c r="AM54" s="24" t="s">
        <v>226</v>
      </c>
      <c r="AN54" s="24" t="s">
        <v>226</v>
      </c>
      <c r="AO54" s="24" t="s">
        <v>226</v>
      </c>
      <c r="AP54" s="24" t="s">
        <v>226</v>
      </c>
      <c r="AQ54" s="29" t="s">
        <v>226</v>
      </c>
      <c r="AR54" s="28" t="s">
        <v>226</v>
      </c>
      <c r="AS54" s="24" t="s">
        <v>226</v>
      </c>
      <c r="AT54" s="24" t="s">
        <v>226</v>
      </c>
      <c r="AU54" s="24" t="s">
        <v>226</v>
      </c>
      <c r="AV54" s="24" t="s">
        <v>226</v>
      </c>
      <c r="AW54" s="24" t="s">
        <v>226</v>
      </c>
      <c r="AX54" s="24" t="s">
        <v>226</v>
      </c>
      <c r="AY54" s="24" t="s">
        <v>226</v>
      </c>
      <c r="AZ54" s="29" t="s">
        <v>226</v>
      </c>
      <c r="BA54" s="28" t="s">
        <v>226</v>
      </c>
      <c r="BB54" s="24" t="s">
        <v>226</v>
      </c>
      <c r="BC54" s="24" t="s">
        <v>226</v>
      </c>
      <c r="BD54" s="29" t="s">
        <v>226</v>
      </c>
      <c r="BE54" s="28" t="s">
        <v>226</v>
      </c>
      <c r="BF54" s="24" t="s">
        <v>226</v>
      </c>
      <c r="BG54" s="24" t="s">
        <v>226</v>
      </c>
      <c r="BH54" s="24" t="s">
        <v>226</v>
      </c>
      <c r="BI54" s="29" t="s">
        <v>226</v>
      </c>
      <c r="BJ54" s="28" t="s">
        <v>226</v>
      </c>
      <c r="BK54" s="24" t="s">
        <v>225</v>
      </c>
      <c r="BL54" s="24" t="s">
        <v>225</v>
      </c>
      <c r="BM54" s="24" t="s">
        <v>225</v>
      </c>
      <c r="BN54" s="24" t="s">
        <v>225</v>
      </c>
      <c r="BO54" s="24" t="s">
        <v>225</v>
      </c>
      <c r="BP54" s="29" t="s">
        <v>225</v>
      </c>
    </row>
    <row r="55" spans="1:68" ht="15.5" thickBot="1" x14ac:dyDescent="0.45">
      <c r="A55" s="596"/>
      <c r="B55" s="33" t="str">
        <f>'1.2-Visibility Data'!B52</f>
        <v>Administrator Activity</v>
      </c>
      <c r="C55" s="20" t="str">
        <f>'1.2-Visibility Data'!C52</f>
        <v>All</v>
      </c>
      <c r="D55" s="30" t="s">
        <v>226</v>
      </c>
      <c r="E55" s="31" t="s">
        <v>226</v>
      </c>
      <c r="F55" s="31" t="s">
        <v>226</v>
      </c>
      <c r="G55" s="31" t="s">
        <v>225</v>
      </c>
      <c r="H55" s="32" t="s">
        <v>225</v>
      </c>
      <c r="I55" s="30" t="s">
        <v>225</v>
      </c>
      <c r="J55" s="31" t="s">
        <v>225</v>
      </c>
      <c r="K55" s="31" t="s">
        <v>225</v>
      </c>
      <c r="L55" s="31" t="s">
        <v>226</v>
      </c>
      <c r="M55" s="31" t="s">
        <v>225</v>
      </c>
      <c r="N55" s="31" t="s">
        <v>225</v>
      </c>
      <c r="O55" s="31" t="s">
        <v>225</v>
      </c>
      <c r="P55" s="31" t="s">
        <v>225</v>
      </c>
      <c r="Q55" s="31" t="s">
        <v>225</v>
      </c>
      <c r="R55" s="31" t="s">
        <v>225</v>
      </c>
      <c r="S55" s="31" t="s">
        <v>225</v>
      </c>
      <c r="T55" s="31" t="s">
        <v>226</v>
      </c>
      <c r="U55" s="31" t="s">
        <v>226</v>
      </c>
      <c r="V55" s="31" t="s">
        <v>225</v>
      </c>
      <c r="W55" s="32" t="s">
        <v>225</v>
      </c>
      <c r="X55" s="30" t="s">
        <v>226</v>
      </c>
      <c r="Y55" s="31" t="s">
        <v>225</v>
      </c>
      <c r="Z55" s="32" t="s">
        <v>225</v>
      </c>
      <c r="AA55" s="30" t="s">
        <v>225</v>
      </c>
      <c r="AB55" s="31" t="s">
        <v>226</v>
      </c>
      <c r="AC55" s="31" t="s">
        <v>225</v>
      </c>
      <c r="AD55" s="31" t="s">
        <v>225</v>
      </c>
      <c r="AE55" s="31" t="s">
        <v>226</v>
      </c>
      <c r="AF55" s="31" t="s">
        <v>225</v>
      </c>
      <c r="AG55" s="32" t="s">
        <v>225</v>
      </c>
      <c r="AH55" s="30" t="s">
        <v>226</v>
      </c>
      <c r="AI55" s="31" t="s">
        <v>225</v>
      </c>
      <c r="AJ55" s="31" t="s">
        <v>226</v>
      </c>
      <c r="AK55" s="31" t="s">
        <v>225</v>
      </c>
      <c r="AL55" s="31" t="s">
        <v>225</v>
      </c>
      <c r="AM55" s="31" t="s">
        <v>226</v>
      </c>
      <c r="AN55" s="31" t="s">
        <v>226</v>
      </c>
      <c r="AO55" s="31" t="s">
        <v>225</v>
      </c>
      <c r="AP55" s="31" t="s">
        <v>226</v>
      </c>
      <c r="AQ55" s="32" t="s">
        <v>225</v>
      </c>
      <c r="AR55" s="30" t="s">
        <v>226</v>
      </c>
      <c r="AS55" s="31" t="s">
        <v>225</v>
      </c>
      <c r="AT55" s="31" t="s">
        <v>225</v>
      </c>
      <c r="AU55" s="31" t="s">
        <v>225</v>
      </c>
      <c r="AV55" s="31" t="s">
        <v>225</v>
      </c>
      <c r="AW55" s="31" t="s">
        <v>226</v>
      </c>
      <c r="AX55" s="31" t="s">
        <v>225</v>
      </c>
      <c r="AY55" s="31" t="s">
        <v>226</v>
      </c>
      <c r="AZ55" s="32" t="s">
        <v>225</v>
      </c>
      <c r="BA55" s="30" t="s">
        <v>226</v>
      </c>
      <c r="BB55" s="31" t="s">
        <v>226</v>
      </c>
      <c r="BC55" s="31" t="s">
        <v>225</v>
      </c>
      <c r="BD55" s="32" t="s">
        <v>225</v>
      </c>
      <c r="BE55" s="30" t="s">
        <v>226</v>
      </c>
      <c r="BF55" s="31" t="s">
        <v>226</v>
      </c>
      <c r="BG55" s="31" t="s">
        <v>226</v>
      </c>
      <c r="BH55" s="31" t="s">
        <v>225</v>
      </c>
      <c r="BI55" s="32" t="s">
        <v>225</v>
      </c>
      <c r="BJ55" s="30" t="s">
        <v>226</v>
      </c>
      <c r="BK55" s="31" t="s">
        <v>226</v>
      </c>
      <c r="BL55" s="31" t="s">
        <v>226</v>
      </c>
      <c r="BM55" s="31" t="s">
        <v>226</v>
      </c>
      <c r="BN55" s="31" t="s">
        <v>226</v>
      </c>
      <c r="BO55" s="31" t="s">
        <v>226</v>
      </c>
      <c r="BP55" s="32" t="s">
        <v>226</v>
      </c>
    </row>
    <row r="56" spans="1:68" ht="31.5" customHeight="1" x14ac:dyDescent="0.4">
      <c r="A56" s="594" t="str">
        <f>'1.2-Visibility Data'!A53</f>
        <v>Enterprise Content Management</v>
      </c>
      <c r="B56" s="65" t="str">
        <f>'1.2-Visibility Data'!B53</f>
        <v>Organization Modifications</v>
      </c>
      <c r="C56" s="87" t="str">
        <f>'1.2-Visibility Data'!C53</f>
        <v>All</v>
      </c>
      <c r="D56" s="25" t="s">
        <v>226</v>
      </c>
      <c r="E56" s="26" t="s">
        <v>226</v>
      </c>
      <c r="F56" s="26" t="s">
        <v>226</v>
      </c>
      <c r="G56" s="26" t="s">
        <v>225</v>
      </c>
      <c r="H56" s="27" t="s">
        <v>225</v>
      </c>
      <c r="I56" s="25" t="s">
        <v>225</v>
      </c>
      <c r="J56" s="26" t="s">
        <v>226</v>
      </c>
      <c r="K56" s="26" t="s">
        <v>226</v>
      </c>
      <c r="L56" s="26" t="s">
        <v>226</v>
      </c>
      <c r="M56" s="26" t="s">
        <v>225</v>
      </c>
      <c r="N56" s="26" t="s">
        <v>226</v>
      </c>
      <c r="O56" s="26" t="s">
        <v>226</v>
      </c>
      <c r="P56" s="26" t="s">
        <v>225</v>
      </c>
      <c r="Q56" s="26" t="s">
        <v>226</v>
      </c>
      <c r="R56" s="26" t="s">
        <v>226</v>
      </c>
      <c r="S56" s="26" t="s">
        <v>226</v>
      </c>
      <c r="T56" s="26" t="s">
        <v>226</v>
      </c>
      <c r="U56" s="26" t="s">
        <v>226</v>
      </c>
      <c r="V56" s="26" t="s">
        <v>226</v>
      </c>
      <c r="W56" s="27" t="s">
        <v>226</v>
      </c>
      <c r="X56" s="25" t="s">
        <v>226</v>
      </c>
      <c r="Y56" s="26" t="s">
        <v>226</v>
      </c>
      <c r="Z56" s="27" t="s">
        <v>226</v>
      </c>
      <c r="AA56" s="25" t="s">
        <v>225</v>
      </c>
      <c r="AB56" s="26" t="s">
        <v>226</v>
      </c>
      <c r="AC56" s="26" t="s">
        <v>226</v>
      </c>
      <c r="AD56" s="26" t="s">
        <v>226</v>
      </c>
      <c r="AE56" s="26" t="s">
        <v>226</v>
      </c>
      <c r="AF56" s="26" t="s">
        <v>226</v>
      </c>
      <c r="AG56" s="27" t="s">
        <v>226</v>
      </c>
      <c r="AH56" s="25" t="s">
        <v>226</v>
      </c>
      <c r="AI56" s="26" t="s">
        <v>226</v>
      </c>
      <c r="AJ56" s="26" t="s">
        <v>226</v>
      </c>
      <c r="AK56" s="26" t="s">
        <v>226</v>
      </c>
      <c r="AL56" s="26" t="s">
        <v>226</v>
      </c>
      <c r="AM56" s="26" t="s">
        <v>226</v>
      </c>
      <c r="AN56" s="26" t="s">
        <v>226</v>
      </c>
      <c r="AO56" s="26" t="s">
        <v>226</v>
      </c>
      <c r="AP56" s="26" t="s">
        <v>226</v>
      </c>
      <c r="AQ56" s="27" t="s">
        <v>226</v>
      </c>
      <c r="AR56" s="25" t="s">
        <v>226</v>
      </c>
      <c r="AS56" s="26" t="s">
        <v>226</v>
      </c>
      <c r="AT56" s="26" t="s">
        <v>226</v>
      </c>
      <c r="AU56" s="26" t="s">
        <v>226</v>
      </c>
      <c r="AV56" s="26" t="s">
        <v>226</v>
      </c>
      <c r="AW56" s="26" t="s">
        <v>226</v>
      </c>
      <c r="AX56" s="26" t="s">
        <v>226</v>
      </c>
      <c r="AY56" s="26" t="s">
        <v>226</v>
      </c>
      <c r="AZ56" s="27" t="s">
        <v>226</v>
      </c>
      <c r="BA56" s="25" t="s">
        <v>226</v>
      </c>
      <c r="BB56" s="26" t="s">
        <v>226</v>
      </c>
      <c r="BC56" s="26" t="s">
        <v>226</v>
      </c>
      <c r="BD56" s="27" t="s">
        <v>226</v>
      </c>
      <c r="BE56" s="25" t="s">
        <v>226</v>
      </c>
      <c r="BF56" s="26" t="s">
        <v>226</v>
      </c>
      <c r="BG56" s="26" t="s">
        <v>226</v>
      </c>
      <c r="BH56" s="26" t="s">
        <v>226</v>
      </c>
      <c r="BI56" s="27" t="s">
        <v>226</v>
      </c>
      <c r="BJ56" s="25" t="s">
        <v>226</v>
      </c>
      <c r="BK56" s="26" t="s">
        <v>226</v>
      </c>
      <c r="BL56" s="26" t="s">
        <v>226</v>
      </c>
      <c r="BM56" s="26" t="s">
        <v>226</v>
      </c>
      <c r="BN56" s="26" t="s">
        <v>226</v>
      </c>
      <c r="BO56" s="26" t="s">
        <v>226</v>
      </c>
      <c r="BP56" s="27" t="s">
        <v>226</v>
      </c>
    </row>
    <row r="57" spans="1:68" x14ac:dyDescent="0.4">
      <c r="A57" s="595"/>
      <c r="B57" s="66" t="str">
        <f>'1.2-Visibility Data'!B54</f>
        <v>User Modifications</v>
      </c>
      <c r="C57" s="19" t="str">
        <f>'1.2-Visibility Data'!C54</f>
        <v>All</v>
      </c>
      <c r="D57" s="28" t="s">
        <v>226</v>
      </c>
      <c r="E57" s="24" t="s">
        <v>226</v>
      </c>
      <c r="F57" s="24" t="s">
        <v>226</v>
      </c>
      <c r="G57" s="24" t="s">
        <v>225</v>
      </c>
      <c r="H57" s="29" t="s">
        <v>225</v>
      </c>
      <c r="I57" s="28" t="s">
        <v>225</v>
      </c>
      <c r="J57" s="24" t="s">
        <v>226</v>
      </c>
      <c r="K57" s="24" t="s">
        <v>226</v>
      </c>
      <c r="L57" s="24" t="s">
        <v>226</v>
      </c>
      <c r="M57" s="24" t="s">
        <v>225</v>
      </c>
      <c r="N57" s="24" t="s">
        <v>226</v>
      </c>
      <c r="O57" s="24" t="s">
        <v>226</v>
      </c>
      <c r="P57" s="24" t="s">
        <v>225</v>
      </c>
      <c r="Q57" s="24" t="s">
        <v>226</v>
      </c>
      <c r="R57" s="24" t="s">
        <v>226</v>
      </c>
      <c r="S57" s="24" t="s">
        <v>226</v>
      </c>
      <c r="T57" s="24" t="s">
        <v>226</v>
      </c>
      <c r="U57" s="24" t="s">
        <v>226</v>
      </c>
      <c r="V57" s="24" t="s">
        <v>226</v>
      </c>
      <c r="W57" s="29" t="s">
        <v>226</v>
      </c>
      <c r="X57" s="28" t="s">
        <v>226</v>
      </c>
      <c r="Y57" s="24" t="s">
        <v>226</v>
      </c>
      <c r="Z57" s="29" t="s">
        <v>226</v>
      </c>
      <c r="AA57" s="28" t="s">
        <v>225</v>
      </c>
      <c r="AB57" s="24" t="s">
        <v>226</v>
      </c>
      <c r="AC57" s="24" t="s">
        <v>226</v>
      </c>
      <c r="AD57" s="24" t="s">
        <v>226</v>
      </c>
      <c r="AE57" s="24" t="s">
        <v>226</v>
      </c>
      <c r="AF57" s="24" t="s">
        <v>226</v>
      </c>
      <c r="AG57" s="29" t="s">
        <v>226</v>
      </c>
      <c r="AH57" s="28" t="s">
        <v>226</v>
      </c>
      <c r="AI57" s="24" t="s">
        <v>226</v>
      </c>
      <c r="AJ57" s="24" t="s">
        <v>226</v>
      </c>
      <c r="AK57" s="24" t="s">
        <v>226</v>
      </c>
      <c r="AL57" s="24" t="s">
        <v>226</v>
      </c>
      <c r="AM57" s="24" t="s">
        <v>226</v>
      </c>
      <c r="AN57" s="24" t="s">
        <v>226</v>
      </c>
      <c r="AO57" s="24" t="s">
        <v>225</v>
      </c>
      <c r="AP57" s="24" t="s">
        <v>226</v>
      </c>
      <c r="AQ57" s="29" t="s">
        <v>226</v>
      </c>
      <c r="AR57" s="28" t="s">
        <v>226</v>
      </c>
      <c r="AS57" s="24" t="s">
        <v>226</v>
      </c>
      <c r="AT57" s="24" t="s">
        <v>226</v>
      </c>
      <c r="AU57" s="24" t="s">
        <v>226</v>
      </c>
      <c r="AV57" s="24" t="s">
        <v>226</v>
      </c>
      <c r="AW57" s="24" t="s">
        <v>226</v>
      </c>
      <c r="AX57" s="24" t="s">
        <v>226</v>
      </c>
      <c r="AY57" s="24" t="s">
        <v>226</v>
      </c>
      <c r="AZ57" s="29" t="s">
        <v>226</v>
      </c>
      <c r="BA57" s="28" t="s">
        <v>226</v>
      </c>
      <c r="BB57" s="24" t="s">
        <v>226</v>
      </c>
      <c r="BC57" s="24" t="s">
        <v>226</v>
      </c>
      <c r="BD57" s="29" t="s">
        <v>226</v>
      </c>
      <c r="BE57" s="28" t="s">
        <v>226</v>
      </c>
      <c r="BF57" s="24" t="s">
        <v>226</v>
      </c>
      <c r="BG57" s="24" t="s">
        <v>226</v>
      </c>
      <c r="BH57" s="24" t="s">
        <v>226</v>
      </c>
      <c r="BI57" s="29" t="s">
        <v>226</v>
      </c>
      <c r="BJ57" s="28" t="s">
        <v>226</v>
      </c>
      <c r="BK57" s="24" t="s">
        <v>226</v>
      </c>
      <c r="BL57" s="24" t="s">
        <v>226</v>
      </c>
      <c r="BM57" s="24" t="s">
        <v>226</v>
      </c>
      <c r="BN57" s="24" t="s">
        <v>226</v>
      </c>
      <c r="BO57" s="24" t="s">
        <v>226</v>
      </c>
      <c r="BP57" s="29" t="s">
        <v>226</v>
      </c>
    </row>
    <row r="58" spans="1:68" x14ac:dyDescent="0.4">
      <c r="A58" s="595"/>
      <c r="B58" s="66" t="str">
        <f>'1.2-Visibility Data'!B55</f>
        <v>User Login Activity</v>
      </c>
      <c r="C58" s="19" t="str">
        <f>'1.2-Visibility Data'!C55</f>
        <v>All</v>
      </c>
      <c r="D58" s="28" t="s">
        <v>226</v>
      </c>
      <c r="E58" s="24" t="s">
        <v>226</v>
      </c>
      <c r="F58" s="24" t="s">
        <v>226</v>
      </c>
      <c r="G58" s="24" t="s">
        <v>225</v>
      </c>
      <c r="H58" s="29" t="s">
        <v>225</v>
      </c>
      <c r="I58" s="28" t="s">
        <v>226</v>
      </c>
      <c r="J58" s="24" t="s">
        <v>226</v>
      </c>
      <c r="K58" s="24" t="s">
        <v>226</v>
      </c>
      <c r="L58" s="24" t="s">
        <v>226</v>
      </c>
      <c r="M58" s="24" t="s">
        <v>226</v>
      </c>
      <c r="N58" s="24" t="s">
        <v>226</v>
      </c>
      <c r="O58" s="24" t="s">
        <v>226</v>
      </c>
      <c r="P58" s="24" t="s">
        <v>226</v>
      </c>
      <c r="Q58" s="24" t="s">
        <v>226</v>
      </c>
      <c r="R58" s="24" t="s">
        <v>226</v>
      </c>
      <c r="S58" s="24" t="s">
        <v>226</v>
      </c>
      <c r="T58" s="24" t="s">
        <v>226</v>
      </c>
      <c r="U58" s="24" t="s">
        <v>226</v>
      </c>
      <c r="V58" s="24" t="s">
        <v>225</v>
      </c>
      <c r="W58" s="29" t="s">
        <v>225</v>
      </c>
      <c r="X58" s="28" t="s">
        <v>226</v>
      </c>
      <c r="Y58" s="24" t="s">
        <v>225</v>
      </c>
      <c r="Z58" s="29" t="s">
        <v>225</v>
      </c>
      <c r="AA58" s="28" t="s">
        <v>226</v>
      </c>
      <c r="AB58" s="24" t="s">
        <v>226</v>
      </c>
      <c r="AC58" s="24" t="s">
        <v>225</v>
      </c>
      <c r="AD58" s="24" t="s">
        <v>225</v>
      </c>
      <c r="AE58" s="24" t="s">
        <v>226</v>
      </c>
      <c r="AF58" s="24" t="s">
        <v>225</v>
      </c>
      <c r="AG58" s="29" t="s">
        <v>225</v>
      </c>
      <c r="AH58" s="28" t="s">
        <v>226</v>
      </c>
      <c r="AI58" s="24" t="s">
        <v>225</v>
      </c>
      <c r="AJ58" s="24" t="s">
        <v>226</v>
      </c>
      <c r="AK58" s="24" t="s">
        <v>225</v>
      </c>
      <c r="AL58" s="24" t="s">
        <v>225</v>
      </c>
      <c r="AM58" s="24" t="s">
        <v>226</v>
      </c>
      <c r="AN58" s="24" t="s">
        <v>225</v>
      </c>
      <c r="AO58" s="24" t="s">
        <v>226</v>
      </c>
      <c r="AP58" s="24" t="s">
        <v>226</v>
      </c>
      <c r="AQ58" s="29" t="s">
        <v>226</v>
      </c>
      <c r="AR58" s="28" t="s">
        <v>226</v>
      </c>
      <c r="AS58" s="24" t="s">
        <v>226</v>
      </c>
      <c r="AT58" s="24" t="s">
        <v>226</v>
      </c>
      <c r="AU58" s="24" t="s">
        <v>226</v>
      </c>
      <c r="AV58" s="24" t="s">
        <v>226</v>
      </c>
      <c r="AW58" s="24" t="s">
        <v>226</v>
      </c>
      <c r="AX58" s="24" t="s">
        <v>226</v>
      </c>
      <c r="AY58" s="24" t="s">
        <v>226</v>
      </c>
      <c r="AZ58" s="29" t="s">
        <v>226</v>
      </c>
      <c r="BA58" s="28" t="s">
        <v>226</v>
      </c>
      <c r="BB58" s="24" t="s">
        <v>226</v>
      </c>
      <c r="BC58" s="24" t="s">
        <v>225</v>
      </c>
      <c r="BD58" s="29" t="s">
        <v>225</v>
      </c>
      <c r="BE58" s="28" t="s">
        <v>226</v>
      </c>
      <c r="BF58" s="24" t="s">
        <v>226</v>
      </c>
      <c r="BG58" s="24" t="s">
        <v>226</v>
      </c>
      <c r="BH58" s="24" t="s">
        <v>226</v>
      </c>
      <c r="BI58" s="29" t="s">
        <v>226</v>
      </c>
      <c r="BJ58" s="28" t="s">
        <v>226</v>
      </c>
      <c r="BK58" s="24" t="s">
        <v>226</v>
      </c>
      <c r="BL58" s="24" t="s">
        <v>226</v>
      </c>
      <c r="BM58" s="24" t="s">
        <v>226</v>
      </c>
      <c r="BN58" s="24" t="s">
        <v>226</v>
      </c>
      <c r="BO58" s="24" t="s">
        <v>226</v>
      </c>
      <c r="BP58" s="29" t="s">
        <v>226</v>
      </c>
    </row>
    <row r="59" spans="1:68" x14ac:dyDescent="0.4">
      <c r="A59" s="595"/>
      <c r="B59" s="66" t="str">
        <f>'1.2-Visibility Data'!B56</f>
        <v>Anomalous User Login Activity</v>
      </c>
      <c r="C59" s="19" t="str">
        <f>'1.2-Visibility Data'!C56</f>
        <v>All</v>
      </c>
      <c r="D59" s="28" t="s">
        <v>226</v>
      </c>
      <c r="E59" s="24" t="s">
        <v>226</v>
      </c>
      <c r="F59" s="24" t="s">
        <v>226</v>
      </c>
      <c r="G59" s="24" t="s">
        <v>225</v>
      </c>
      <c r="H59" s="29" t="s">
        <v>225</v>
      </c>
      <c r="I59" s="28" t="s">
        <v>226</v>
      </c>
      <c r="J59" s="24" t="s">
        <v>226</v>
      </c>
      <c r="K59" s="24" t="s">
        <v>226</v>
      </c>
      <c r="L59" s="24" t="s">
        <v>226</v>
      </c>
      <c r="M59" s="24" t="s">
        <v>226</v>
      </c>
      <c r="N59" s="24" t="s">
        <v>226</v>
      </c>
      <c r="O59" s="24" t="s">
        <v>226</v>
      </c>
      <c r="P59" s="24" t="s">
        <v>226</v>
      </c>
      <c r="Q59" s="24" t="s">
        <v>226</v>
      </c>
      <c r="R59" s="24" t="s">
        <v>226</v>
      </c>
      <c r="S59" s="24" t="s">
        <v>226</v>
      </c>
      <c r="T59" s="24" t="s">
        <v>226</v>
      </c>
      <c r="U59" s="24" t="s">
        <v>226</v>
      </c>
      <c r="V59" s="24" t="s">
        <v>225</v>
      </c>
      <c r="W59" s="29" t="s">
        <v>225</v>
      </c>
      <c r="X59" s="28" t="s">
        <v>226</v>
      </c>
      <c r="Y59" s="24" t="s">
        <v>225</v>
      </c>
      <c r="Z59" s="29" t="s">
        <v>225</v>
      </c>
      <c r="AA59" s="28" t="s">
        <v>226</v>
      </c>
      <c r="AB59" s="24" t="s">
        <v>226</v>
      </c>
      <c r="AC59" s="24" t="s">
        <v>225</v>
      </c>
      <c r="AD59" s="24" t="s">
        <v>225</v>
      </c>
      <c r="AE59" s="24" t="s">
        <v>226</v>
      </c>
      <c r="AF59" s="24" t="s">
        <v>225</v>
      </c>
      <c r="AG59" s="29" t="s">
        <v>225</v>
      </c>
      <c r="AH59" s="28" t="s">
        <v>226</v>
      </c>
      <c r="AI59" s="24" t="s">
        <v>225</v>
      </c>
      <c r="AJ59" s="24" t="s">
        <v>226</v>
      </c>
      <c r="AK59" s="24" t="s">
        <v>225</v>
      </c>
      <c r="AL59" s="24" t="s">
        <v>225</v>
      </c>
      <c r="AM59" s="24" t="s">
        <v>226</v>
      </c>
      <c r="AN59" s="24" t="s">
        <v>225</v>
      </c>
      <c r="AO59" s="24" t="s">
        <v>226</v>
      </c>
      <c r="AP59" s="24" t="s">
        <v>226</v>
      </c>
      <c r="AQ59" s="29" t="s">
        <v>226</v>
      </c>
      <c r="AR59" s="28" t="s">
        <v>226</v>
      </c>
      <c r="AS59" s="24" t="s">
        <v>226</v>
      </c>
      <c r="AT59" s="24" t="s">
        <v>226</v>
      </c>
      <c r="AU59" s="24" t="s">
        <v>226</v>
      </c>
      <c r="AV59" s="24" t="s">
        <v>226</v>
      </c>
      <c r="AW59" s="24" t="s">
        <v>226</v>
      </c>
      <c r="AX59" s="24" t="s">
        <v>226</v>
      </c>
      <c r="AY59" s="24" t="s">
        <v>226</v>
      </c>
      <c r="AZ59" s="29" t="s">
        <v>226</v>
      </c>
      <c r="BA59" s="28" t="s">
        <v>226</v>
      </c>
      <c r="BB59" s="24" t="s">
        <v>226</v>
      </c>
      <c r="BC59" s="24" t="s">
        <v>225</v>
      </c>
      <c r="BD59" s="29" t="s">
        <v>225</v>
      </c>
      <c r="BE59" s="28" t="s">
        <v>226</v>
      </c>
      <c r="BF59" s="24" t="s">
        <v>226</v>
      </c>
      <c r="BG59" s="24" t="s">
        <v>226</v>
      </c>
      <c r="BH59" s="24" t="s">
        <v>226</v>
      </c>
      <c r="BI59" s="29" t="s">
        <v>226</v>
      </c>
      <c r="BJ59" s="28" t="s">
        <v>226</v>
      </c>
      <c r="BK59" s="24" t="s">
        <v>226</v>
      </c>
      <c r="BL59" s="24" t="s">
        <v>226</v>
      </c>
      <c r="BM59" s="24" t="s">
        <v>226</v>
      </c>
      <c r="BN59" s="24" t="s">
        <v>226</v>
      </c>
      <c r="BO59" s="24" t="s">
        <v>226</v>
      </c>
      <c r="BP59" s="29" t="s">
        <v>226</v>
      </c>
    </row>
    <row r="60" spans="1:68" x14ac:dyDescent="0.4">
      <c r="A60" s="595"/>
      <c r="B60" s="66" t="str">
        <f>'1.2-Visibility Data'!B57</f>
        <v>User Activity</v>
      </c>
      <c r="C60" s="19" t="str">
        <f>'1.2-Visibility Data'!C57</f>
        <v>All</v>
      </c>
      <c r="D60" s="28" t="s">
        <v>226</v>
      </c>
      <c r="E60" s="24" t="s">
        <v>226</v>
      </c>
      <c r="F60" s="24" t="s">
        <v>226</v>
      </c>
      <c r="G60" s="24" t="s">
        <v>225</v>
      </c>
      <c r="H60" s="29" t="s">
        <v>225</v>
      </c>
      <c r="I60" s="28" t="s">
        <v>226</v>
      </c>
      <c r="J60" s="24" t="s">
        <v>226</v>
      </c>
      <c r="K60" s="24" t="s">
        <v>226</v>
      </c>
      <c r="L60" s="24" t="s">
        <v>226</v>
      </c>
      <c r="M60" s="24" t="s">
        <v>226</v>
      </c>
      <c r="N60" s="24" t="s">
        <v>226</v>
      </c>
      <c r="O60" s="24" t="s">
        <v>226</v>
      </c>
      <c r="P60" s="24" t="s">
        <v>225</v>
      </c>
      <c r="Q60" s="24" t="s">
        <v>226</v>
      </c>
      <c r="R60" s="24" t="s">
        <v>226</v>
      </c>
      <c r="S60" s="24" t="s">
        <v>226</v>
      </c>
      <c r="T60" s="24" t="s">
        <v>226</v>
      </c>
      <c r="U60" s="24" t="s">
        <v>226</v>
      </c>
      <c r="V60" s="24" t="s">
        <v>225</v>
      </c>
      <c r="W60" s="29" t="s">
        <v>225</v>
      </c>
      <c r="X60" s="28" t="s">
        <v>226</v>
      </c>
      <c r="Y60" s="24" t="s">
        <v>225</v>
      </c>
      <c r="Z60" s="29" t="s">
        <v>225</v>
      </c>
      <c r="AA60" s="28" t="s">
        <v>226</v>
      </c>
      <c r="AB60" s="24" t="s">
        <v>226</v>
      </c>
      <c r="AC60" s="24" t="s">
        <v>225</v>
      </c>
      <c r="AD60" s="24" t="s">
        <v>225</v>
      </c>
      <c r="AE60" s="24" t="s">
        <v>226</v>
      </c>
      <c r="AF60" s="24" t="s">
        <v>225</v>
      </c>
      <c r="AG60" s="29" t="s">
        <v>225</v>
      </c>
      <c r="AH60" s="28" t="s">
        <v>226</v>
      </c>
      <c r="AI60" s="24" t="s">
        <v>225</v>
      </c>
      <c r="AJ60" s="24" t="s">
        <v>226</v>
      </c>
      <c r="AK60" s="24" t="s">
        <v>225</v>
      </c>
      <c r="AL60" s="24" t="s">
        <v>225</v>
      </c>
      <c r="AM60" s="24" t="s">
        <v>226</v>
      </c>
      <c r="AN60" s="24" t="s">
        <v>225</v>
      </c>
      <c r="AO60" s="24" t="s">
        <v>225</v>
      </c>
      <c r="AP60" s="24" t="s">
        <v>226</v>
      </c>
      <c r="AQ60" s="29" t="s">
        <v>225</v>
      </c>
      <c r="AR60" s="28" t="s">
        <v>226</v>
      </c>
      <c r="AS60" s="24" t="s">
        <v>225</v>
      </c>
      <c r="AT60" s="24" t="s">
        <v>225</v>
      </c>
      <c r="AU60" s="24" t="s">
        <v>225</v>
      </c>
      <c r="AV60" s="24" t="s">
        <v>225</v>
      </c>
      <c r="AW60" s="24" t="s">
        <v>226</v>
      </c>
      <c r="AX60" s="24" t="s">
        <v>225</v>
      </c>
      <c r="AY60" s="24" t="s">
        <v>226</v>
      </c>
      <c r="AZ60" s="29" t="s">
        <v>225</v>
      </c>
      <c r="BA60" s="28" t="s">
        <v>226</v>
      </c>
      <c r="BB60" s="24" t="s">
        <v>226</v>
      </c>
      <c r="BC60" s="24" t="s">
        <v>225</v>
      </c>
      <c r="BD60" s="29" t="s">
        <v>225</v>
      </c>
      <c r="BE60" s="28" t="s">
        <v>226</v>
      </c>
      <c r="BF60" s="24" t="s">
        <v>225</v>
      </c>
      <c r="BG60" s="24" t="s">
        <v>226</v>
      </c>
      <c r="BH60" s="24" t="s">
        <v>226</v>
      </c>
      <c r="BI60" s="29" t="s">
        <v>226</v>
      </c>
      <c r="BJ60" s="28" t="s">
        <v>226</v>
      </c>
      <c r="BK60" s="24" t="s">
        <v>226</v>
      </c>
      <c r="BL60" s="24" t="s">
        <v>226</v>
      </c>
      <c r="BM60" s="24" t="s">
        <v>226</v>
      </c>
      <c r="BN60" s="24" t="s">
        <v>226</v>
      </c>
      <c r="BO60" s="24" t="s">
        <v>226</v>
      </c>
      <c r="BP60" s="29" t="s">
        <v>226</v>
      </c>
    </row>
    <row r="61" spans="1:68" x14ac:dyDescent="0.4">
      <c r="A61" s="595"/>
      <c r="B61" s="66" t="str">
        <f>'1.2-Visibility Data'!B58</f>
        <v>Anomalous User Activity</v>
      </c>
      <c r="C61" s="19" t="str">
        <f>'1.2-Visibility Data'!C58</f>
        <v>All</v>
      </c>
      <c r="D61" s="28" t="s">
        <v>226</v>
      </c>
      <c r="E61" s="24" t="s">
        <v>226</v>
      </c>
      <c r="F61" s="24" t="s">
        <v>226</v>
      </c>
      <c r="G61" s="24" t="s">
        <v>225</v>
      </c>
      <c r="H61" s="29" t="s">
        <v>225</v>
      </c>
      <c r="I61" s="28" t="s">
        <v>226</v>
      </c>
      <c r="J61" s="24" t="s">
        <v>226</v>
      </c>
      <c r="K61" s="24" t="s">
        <v>226</v>
      </c>
      <c r="L61" s="24" t="s">
        <v>226</v>
      </c>
      <c r="M61" s="24" t="s">
        <v>226</v>
      </c>
      <c r="N61" s="24" t="s">
        <v>226</v>
      </c>
      <c r="O61" s="24" t="s">
        <v>226</v>
      </c>
      <c r="P61" s="24" t="s">
        <v>225</v>
      </c>
      <c r="Q61" s="24" t="s">
        <v>226</v>
      </c>
      <c r="R61" s="24" t="s">
        <v>226</v>
      </c>
      <c r="S61" s="24" t="s">
        <v>226</v>
      </c>
      <c r="T61" s="24" t="s">
        <v>226</v>
      </c>
      <c r="U61" s="24" t="s">
        <v>226</v>
      </c>
      <c r="V61" s="24" t="s">
        <v>225</v>
      </c>
      <c r="W61" s="29" t="s">
        <v>225</v>
      </c>
      <c r="X61" s="28" t="s">
        <v>226</v>
      </c>
      <c r="Y61" s="24" t="s">
        <v>225</v>
      </c>
      <c r="Z61" s="29" t="s">
        <v>225</v>
      </c>
      <c r="AA61" s="28" t="s">
        <v>226</v>
      </c>
      <c r="AB61" s="24" t="s">
        <v>226</v>
      </c>
      <c r="AC61" s="24" t="s">
        <v>225</v>
      </c>
      <c r="AD61" s="24" t="s">
        <v>225</v>
      </c>
      <c r="AE61" s="24" t="s">
        <v>226</v>
      </c>
      <c r="AF61" s="24" t="s">
        <v>225</v>
      </c>
      <c r="AG61" s="29" t="s">
        <v>225</v>
      </c>
      <c r="AH61" s="28" t="s">
        <v>226</v>
      </c>
      <c r="AI61" s="24" t="s">
        <v>225</v>
      </c>
      <c r="AJ61" s="24" t="s">
        <v>226</v>
      </c>
      <c r="AK61" s="24" t="s">
        <v>225</v>
      </c>
      <c r="AL61" s="24" t="s">
        <v>225</v>
      </c>
      <c r="AM61" s="24" t="s">
        <v>226</v>
      </c>
      <c r="AN61" s="24" t="s">
        <v>225</v>
      </c>
      <c r="AO61" s="24" t="s">
        <v>225</v>
      </c>
      <c r="AP61" s="24" t="s">
        <v>226</v>
      </c>
      <c r="AQ61" s="29" t="s">
        <v>225</v>
      </c>
      <c r="AR61" s="28" t="s">
        <v>226</v>
      </c>
      <c r="AS61" s="24" t="s">
        <v>225</v>
      </c>
      <c r="AT61" s="24" t="s">
        <v>225</v>
      </c>
      <c r="AU61" s="24" t="s">
        <v>225</v>
      </c>
      <c r="AV61" s="24" t="s">
        <v>225</v>
      </c>
      <c r="AW61" s="24" t="s">
        <v>226</v>
      </c>
      <c r="AX61" s="24" t="s">
        <v>225</v>
      </c>
      <c r="AY61" s="24" t="s">
        <v>226</v>
      </c>
      <c r="AZ61" s="29" t="s">
        <v>225</v>
      </c>
      <c r="BA61" s="28" t="s">
        <v>226</v>
      </c>
      <c r="BB61" s="24" t="s">
        <v>226</v>
      </c>
      <c r="BC61" s="24" t="s">
        <v>225</v>
      </c>
      <c r="BD61" s="29" t="s">
        <v>225</v>
      </c>
      <c r="BE61" s="28" t="s">
        <v>226</v>
      </c>
      <c r="BF61" s="24" t="s">
        <v>225</v>
      </c>
      <c r="BG61" s="24" t="s">
        <v>226</v>
      </c>
      <c r="BH61" s="24" t="s">
        <v>226</v>
      </c>
      <c r="BI61" s="29" t="s">
        <v>226</v>
      </c>
      <c r="BJ61" s="28" t="s">
        <v>226</v>
      </c>
      <c r="BK61" s="24" t="s">
        <v>226</v>
      </c>
      <c r="BL61" s="24" t="s">
        <v>226</v>
      </c>
      <c r="BM61" s="24" t="s">
        <v>226</v>
      </c>
      <c r="BN61" s="24" t="s">
        <v>226</v>
      </c>
      <c r="BO61" s="24" t="s">
        <v>226</v>
      </c>
      <c r="BP61" s="29" t="s">
        <v>226</v>
      </c>
    </row>
    <row r="62" spans="1:68" x14ac:dyDescent="0.4">
      <c r="A62" s="595"/>
      <c r="B62" s="66" t="str">
        <f>'1.2-Visibility Data'!B59</f>
        <v>Search Activity</v>
      </c>
      <c r="C62" s="19" t="str">
        <f>'1.2-Visibility Data'!C59</f>
        <v>All</v>
      </c>
      <c r="D62" s="28" t="s">
        <v>226</v>
      </c>
      <c r="E62" s="24" t="s">
        <v>226</v>
      </c>
      <c r="F62" s="24" t="s">
        <v>226</v>
      </c>
      <c r="G62" s="24" t="s">
        <v>225</v>
      </c>
      <c r="H62" s="29" t="s">
        <v>225</v>
      </c>
      <c r="I62" s="28" t="s">
        <v>226</v>
      </c>
      <c r="J62" s="24" t="s">
        <v>226</v>
      </c>
      <c r="K62" s="24" t="s">
        <v>226</v>
      </c>
      <c r="L62" s="24" t="s">
        <v>226</v>
      </c>
      <c r="M62" s="24" t="s">
        <v>226</v>
      </c>
      <c r="N62" s="24" t="s">
        <v>226</v>
      </c>
      <c r="O62" s="24" t="s">
        <v>226</v>
      </c>
      <c r="P62" s="24" t="s">
        <v>226</v>
      </c>
      <c r="Q62" s="24" t="s">
        <v>226</v>
      </c>
      <c r="R62" s="24" t="s">
        <v>226</v>
      </c>
      <c r="S62" s="24" t="s">
        <v>226</v>
      </c>
      <c r="T62" s="24" t="s">
        <v>226</v>
      </c>
      <c r="U62" s="24" t="s">
        <v>226</v>
      </c>
      <c r="V62" s="24" t="s">
        <v>225</v>
      </c>
      <c r="W62" s="29" t="s">
        <v>225</v>
      </c>
      <c r="X62" s="28" t="s">
        <v>226</v>
      </c>
      <c r="Y62" s="24" t="s">
        <v>225</v>
      </c>
      <c r="Z62" s="29" t="s">
        <v>225</v>
      </c>
      <c r="AA62" s="28" t="s">
        <v>226</v>
      </c>
      <c r="AB62" s="24" t="s">
        <v>226</v>
      </c>
      <c r="AC62" s="24" t="s">
        <v>225</v>
      </c>
      <c r="AD62" s="24" t="s">
        <v>225</v>
      </c>
      <c r="AE62" s="24" t="s">
        <v>226</v>
      </c>
      <c r="AF62" s="24" t="s">
        <v>225</v>
      </c>
      <c r="AG62" s="29" t="s">
        <v>225</v>
      </c>
      <c r="AH62" s="28" t="s">
        <v>226</v>
      </c>
      <c r="AI62" s="24" t="s">
        <v>226</v>
      </c>
      <c r="AJ62" s="24" t="s">
        <v>226</v>
      </c>
      <c r="AK62" s="24" t="s">
        <v>226</v>
      </c>
      <c r="AL62" s="24" t="s">
        <v>226</v>
      </c>
      <c r="AM62" s="24" t="s">
        <v>226</v>
      </c>
      <c r="AN62" s="24" t="s">
        <v>225</v>
      </c>
      <c r="AO62" s="24" t="s">
        <v>226</v>
      </c>
      <c r="AP62" s="24" t="s">
        <v>226</v>
      </c>
      <c r="AQ62" s="29" t="s">
        <v>226</v>
      </c>
      <c r="AR62" s="28" t="s">
        <v>226</v>
      </c>
      <c r="AS62" s="24" t="s">
        <v>225</v>
      </c>
      <c r="AT62" s="24" t="s">
        <v>225</v>
      </c>
      <c r="AU62" s="24" t="s">
        <v>226</v>
      </c>
      <c r="AV62" s="24" t="s">
        <v>226</v>
      </c>
      <c r="AW62" s="24" t="s">
        <v>226</v>
      </c>
      <c r="AX62" s="24" t="s">
        <v>225</v>
      </c>
      <c r="AY62" s="24" t="s">
        <v>226</v>
      </c>
      <c r="AZ62" s="29" t="s">
        <v>226</v>
      </c>
      <c r="BA62" s="28" t="s">
        <v>226</v>
      </c>
      <c r="BB62" s="24" t="s">
        <v>226</v>
      </c>
      <c r="BC62" s="24" t="s">
        <v>225</v>
      </c>
      <c r="BD62" s="29" t="s">
        <v>225</v>
      </c>
      <c r="BE62" s="28" t="s">
        <v>226</v>
      </c>
      <c r="BF62" s="24" t="s">
        <v>225</v>
      </c>
      <c r="BG62" s="24" t="s">
        <v>226</v>
      </c>
      <c r="BH62" s="24" t="s">
        <v>226</v>
      </c>
      <c r="BI62" s="29" t="s">
        <v>226</v>
      </c>
      <c r="BJ62" s="28" t="s">
        <v>226</v>
      </c>
      <c r="BK62" s="24" t="s">
        <v>226</v>
      </c>
      <c r="BL62" s="24" t="s">
        <v>226</v>
      </c>
      <c r="BM62" s="24" t="s">
        <v>226</v>
      </c>
      <c r="BN62" s="24" t="s">
        <v>226</v>
      </c>
      <c r="BO62" s="24" t="s">
        <v>226</v>
      </c>
      <c r="BP62" s="29" t="s">
        <v>226</v>
      </c>
    </row>
    <row r="63" spans="1:68" x14ac:dyDescent="0.4">
      <c r="A63" s="595"/>
      <c r="B63" s="66" t="str">
        <f>'1.2-Visibility Data'!B60</f>
        <v>Anomalous Search Activity</v>
      </c>
      <c r="C63" s="19" t="str">
        <f>'1.2-Visibility Data'!C60</f>
        <v>All</v>
      </c>
      <c r="D63" s="28" t="s">
        <v>226</v>
      </c>
      <c r="E63" s="24" t="s">
        <v>226</v>
      </c>
      <c r="F63" s="24" t="s">
        <v>226</v>
      </c>
      <c r="G63" s="24" t="s">
        <v>225</v>
      </c>
      <c r="H63" s="29" t="s">
        <v>225</v>
      </c>
      <c r="I63" s="28" t="s">
        <v>226</v>
      </c>
      <c r="J63" s="24" t="s">
        <v>226</v>
      </c>
      <c r="K63" s="24" t="s">
        <v>226</v>
      </c>
      <c r="L63" s="24" t="s">
        <v>226</v>
      </c>
      <c r="M63" s="24" t="s">
        <v>226</v>
      </c>
      <c r="N63" s="24" t="s">
        <v>226</v>
      </c>
      <c r="O63" s="24" t="s">
        <v>226</v>
      </c>
      <c r="P63" s="24" t="s">
        <v>226</v>
      </c>
      <c r="Q63" s="24" t="s">
        <v>226</v>
      </c>
      <c r="R63" s="24" t="s">
        <v>226</v>
      </c>
      <c r="S63" s="24" t="s">
        <v>226</v>
      </c>
      <c r="T63" s="24" t="s">
        <v>226</v>
      </c>
      <c r="U63" s="24" t="s">
        <v>226</v>
      </c>
      <c r="V63" s="24" t="s">
        <v>225</v>
      </c>
      <c r="W63" s="29" t="s">
        <v>225</v>
      </c>
      <c r="X63" s="28" t="s">
        <v>226</v>
      </c>
      <c r="Y63" s="24" t="s">
        <v>225</v>
      </c>
      <c r="Z63" s="29" t="s">
        <v>225</v>
      </c>
      <c r="AA63" s="28" t="s">
        <v>226</v>
      </c>
      <c r="AB63" s="24" t="s">
        <v>226</v>
      </c>
      <c r="AC63" s="24" t="s">
        <v>225</v>
      </c>
      <c r="AD63" s="24" t="s">
        <v>225</v>
      </c>
      <c r="AE63" s="24" t="s">
        <v>226</v>
      </c>
      <c r="AF63" s="24" t="s">
        <v>225</v>
      </c>
      <c r="AG63" s="29" t="s">
        <v>225</v>
      </c>
      <c r="AH63" s="28" t="s">
        <v>226</v>
      </c>
      <c r="AI63" s="24" t="s">
        <v>226</v>
      </c>
      <c r="AJ63" s="24" t="s">
        <v>226</v>
      </c>
      <c r="AK63" s="24" t="s">
        <v>226</v>
      </c>
      <c r="AL63" s="24" t="s">
        <v>226</v>
      </c>
      <c r="AM63" s="24" t="s">
        <v>226</v>
      </c>
      <c r="AN63" s="24" t="s">
        <v>225</v>
      </c>
      <c r="AO63" s="24" t="s">
        <v>226</v>
      </c>
      <c r="AP63" s="24" t="s">
        <v>226</v>
      </c>
      <c r="AQ63" s="29" t="s">
        <v>226</v>
      </c>
      <c r="AR63" s="28" t="s">
        <v>226</v>
      </c>
      <c r="AS63" s="24" t="s">
        <v>225</v>
      </c>
      <c r="AT63" s="24" t="s">
        <v>225</v>
      </c>
      <c r="AU63" s="24" t="s">
        <v>226</v>
      </c>
      <c r="AV63" s="24" t="s">
        <v>226</v>
      </c>
      <c r="AW63" s="24" t="s">
        <v>226</v>
      </c>
      <c r="AX63" s="24" t="s">
        <v>225</v>
      </c>
      <c r="AY63" s="24" t="s">
        <v>226</v>
      </c>
      <c r="AZ63" s="29" t="s">
        <v>226</v>
      </c>
      <c r="BA63" s="28" t="s">
        <v>226</v>
      </c>
      <c r="BB63" s="24" t="s">
        <v>226</v>
      </c>
      <c r="BC63" s="24" t="s">
        <v>225</v>
      </c>
      <c r="BD63" s="29" t="s">
        <v>225</v>
      </c>
      <c r="BE63" s="28" t="s">
        <v>226</v>
      </c>
      <c r="BF63" s="24" t="s">
        <v>225</v>
      </c>
      <c r="BG63" s="24" t="s">
        <v>226</v>
      </c>
      <c r="BH63" s="24" t="s">
        <v>226</v>
      </c>
      <c r="BI63" s="29" t="s">
        <v>226</v>
      </c>
      <c r="BJ63" s="28" t="s">
        <v>226</v>
      </c>
      <c r="BK63" s="24" t="s">
        <v>226</v>
      </c>
      <c r="BL63" s="24" t="s">
        <v>226</v>
      </c>
      <c r="BM63" s="24" t="s">
        <v>226</v>
      </c>
      <c r="BN63" s="24" t="s">
        <v>226</v>
      </c>
      <c r="BO63" s="24" t="s">
        <v>226</v>
      </c>
      <c r="BP63" s="29" t="s">
        <v>226</v>
      </c>
    </row>
    <row r="64" spans="1:68" x14ac:dyDescent="0.4">
      <c r="A64" s="595"/>
      <c r="B64" s="66" t="str">
        <f>'1.2-Visibility Data'!B61</f>
        <v>Site Modifications</v>
      </c>
      <c r="C64" s="19" t="str">
        <f>'1.2-Visibility Data'!C61</f>
        <v>All</v>
      </c>
      <c r="D64" s="28" t="s">
        <v>226</v>
      </c>
      <c r="E64" s="24" t="s">
        <v>226</v>
      </c>
      <c r="F64" s="24" t="s">
        <v>226</v>
      </c>
      <c r="G64" s="24" t="s">
        <v>225</v>
      </c>
      <c r="H64" s="29" t="s">
        <v>225</v>
      </c>
      <c r="I64" s="28" t="s">
        <v>225</v>
      </c>
      <c r="J64" s="24" t="s">
        <v>226</v>
      </c>
      <c r="K64" s="24" t="s">
        <v>226</v>
      </c>
      <c r="L64" s="24" t="s">
        <v>226</v>
      </c>
      <c r="M64" s="24" t="s">
        <v>226</v>
      </c>
      <c r="N64" s="24" t="s">
        <v>226</v>
      </c>
      <c r="O64" s="24" t="s">
        <v>226</v>
      </c>
      <c r="P64" s="24" t="s">
        <v>226</v>
      </c>
      <c r="Q64" s="24" t="s">
        <v>226</v>
      </c>
      <c r="R64" s="24" t="s">
        <v>226</v>
      </c>
      <c r="S64" s="24" t="s">
        <v>226</v>
      </c>
      <c r="T64" s="24" t="s">
        <v>226</v>
      </c>
      <c r="U64" s="24" t="s">
        <v>226</v>
      </c>
      <c r="V64" s="24" t="s">
        <v>226</v>
      </c>
      <c r="W64" s="29" t="s">
        <v>226</v>
      </c>
      <c r="X64" s="28" t="s">
        <v>226</v>
      </c>
      <c r="Y64" s="24" t="s">
        <v>226</v>
      </c>
      <c r="Z64" s="29" t="s">
        <v>226</v>
      </c>
      <c r="AA64" s="28" t="s">
        <v>225</v>
      </c>
      <c r="AB64" s="24" t="s">
        <v>226</v>
      </c>
      <c r="AC64" s="24" t="s">
        <v>226</v>
      </c>
      <c r="AD64" s="24" t="s">
        <v>226</v>
      </c>
      <c r="AE64" s="24" t="s">
        <v>226</v>
      </c>
      <c r="AF64" s="24" t="s">
        <v>226</v>
      </c>
      <c r="AG64" s="29" t="s">
        <v>226</v>
      </c>
      <c r="AH64" s="28" t="s">
        <v>226</v>
      </c>
      <c r="AI64" s="24" t="s">
        <v>226</v>
      </c>
      <c r="AJ64" s="24" t="s">
        <v>226</v>
      </c>
      <c r="AK64" s="24" t="s">
        <v>226</v>
      </c>
      <c r="AL64" s="24" t="s">
        <v>226</v>
      </c>
      <c r="AM64" s="24" t="s">
        <v>226</v>
      </c>
      <c r="AN64" s="24" t="s">
        <v>226</v>
      </c>
      <c r="AO64" s="24" t="s">
        <v>226</v>
      </c>
      <c r="AP64" s="24" t="s">
        <v>226</v>
      </c>
      <c r="AQ64" s="29" t="s">
        <v>226</v>
      </c>
      <c r="AR64" s="28" t="s">
        <v>226</v>
      </c>
      <c r="AS64" s="24" t="s">
        <v>226</v>
      </c>
      <c r="AT64" s="24" t="s">
        <v>226</v>
      </c>
      <c r="AU64" s="24" t="s">
        <v>226</v>
      </c>
      <c r="AV64" s="24" t="s">
        <v>226</v>
      </c>
      <c r="AW64" s="24" t="s">
        <v>226</v>
      </c>
      <c r="AX64" s="24" t="s">
        <v>226</v>
      </c>
      <c r="AY64" s="24" t="s">
        <v>226</v>
      </c>
      <c r="AZ64" s="29" t="s">
        <v>226</v>
      </c>
      <c r="BA64" s="28" t="s">
        <v>226</v>
      </c>
      <c r="BB64" s="24" t="s">
        <v>226</v>
      </c>
      <c r="BC64" s="24" t="s">
        <v>226</v>
      </c>
      <c r="BD64" s="29" t="s">
        <v>226</v>
      </c>
      <c r="BE64" s="28" t="s">
        <v>226</v>
      </c>
      <c r="BF64" s="24" t="s">
        <v>226</v>
      </c>
      <c r="BG64" s="24" t="s">
        <v>226</v>
      </c>
      <c r="BH64" s="24" t="s">
        <v>226</v>
      </c>
      <c r="BI64" s="29" t="s">
        <v>226</v>
      </c>
      <c r="BJ64" s="28" t="s">
        <v>226</v>
      </c>
      <c r="BK64" s="24" t="s">
        <v>226</v>
      </c>
      <c r="BL64" s="24" t="s">
        <v>226</v>
      </c>
      <c r="BM64" s="24" t="s">
        <v>226</v>
      </c>
      <c r="BN64" s="24" t="s">
        <v>226</v>
      </c>
      <c r="BO64" s="24" t="s">
        <v>226</v>
      </c>
      <c r="BP64" s="29" t="s">
        <v>226</v>
      </c>
    </row>
    <row r="65" spans="1:68" x14ac:dyDescent="0.4">
      <c r="A65" s="595"/>
      <c r="B65" s="66" t="str">
        <f>'1.2-Visibility Data'!B62</f>
        <v>Group Modifications</v>
      </c>
      <c r="C65" s="19" t="str">
        <f>'1.2-Visibility Data'!C62</f>
        <v>All</v>
      </c>
      <c r="D65" s="28" t="s">
        <v>226</v>
      </c>
      <c r="E65" s="24" t="s">
        <v>226</v>
      </c>
      <c r="F65" s="24" t="s">
        <v>226</v>
      </c>
      <c r="G65" s="24" t="s">
        <v>225</v>
      </c>
      <c r="H65" s="29" t="s">
        <v>225</v>
      </c>
      <c r="I65" s="28" t="s">
        <v>225</v>
      </c>
      <c r="J65" s="24" t="s">
        <v>226</v>
      </c>
      <c r="K65" s="24" t="s">
        <v>226</v>
      </c>
      <c r="L65" s="24" t="s">
        <v>226</v>
      </c>
      <c r="M65" s="24" t="s">
        <v>226</v>
      </c>
      <c r="N65" s="24" t="s">
        <v>226</v>
      </c>
      <c r="O65" s="24" t="s">
        <v>226</v>
      </c>
      <c r="P65" s="24" t="s">
        <v>226</v>
      </c>
      <c r="Q65" s="24" t="s">
        <v>226</v>
      </c>
      <c r="R65" s="24" t="s">
        <v>226</v>
      </c>
      <c r="S65" s="24" t="s">
        <v>226</v>
      </c>
      <c r="T65" s="24" t="s">
        <v>226</v>
      </c>
      <c r="U65" s="24" t="s">
        <v>226</v>
      </c>
      <c r="V65" s="24" t="s">
        <v>226</v>
      </c>
      <c r="W65" s="29" t="s">
        <v>226</v>
      </c>
      <c r="X65" s="28" t="s">
        <v>226</v>
      </c>
      <c r="Y65" s="24" t="s">
        <v>226</v>
      </c>
      <c r="Z65" s="29" t="s">
        <v>226</v>
      </c>
      <c r="AA65" s="28" t="s">
        <v>225</v>
      </c>
      <c r="AB65" s="24" t="s">
        <v>226</v>
      </c>
      <c r="AC65" s="24" t="s">
        <v>226</v>
      </c>
      <c r="AD65" s="24" t="s">
        <v>226</v>
      </c>
      <c r="AE65" s="24" t="s">
        <v>226</v>
      </c>
      <c r="AF65" s="24" t="s">
        <v>226</v>
      </c>
      <c r="AG65" s="29" t="s">
        <v>226</v>
      </c>
      <c r="AH65" s="28" t="s">
        <v>226</v>
      </c>
      <c r="AI65" s="24" t="s">
        <v>226</v>
      </c>
      <c r="AJ65" s="24" t="s">
        <v>226</v>
      </c>
      <c r="AK65" s="24" t="s">
        <v>226</v>
      </c>
      <c r="AL65" s="24" t="s">
        <v>226</v>
      </c>
      <c r="AM65" s="24" t="s">
        <v>226</v>
      </c>
      <c r="AN65" s="24" t="s">
        <v>226</v>
      </c>
      <c r="AO65" s="24" t="s">
        <v>226</v>
      </c>
      <c r="AP65" s="24" t="s">
        <v>226</v>
      </c>
      <c r="AQ65" s="29" t="s">
        <v>226</v>
      </c>
      <c r="AR65" s="28" t="s">
        <v>226</v>
      </c>
      <c r="AS65" s="24" t="s">
        <v>226</v>
      </c>
      <c r="AT65" s="24" t="s">
        <v>226</v>
      </c>
      <c r="AU65" s="24" t="s">
        <v>226</v>
      </c>
      <c r="AV65" s="24" t="s">
        <v>226</v>
      </c>
      <c r="AW65" s="24" t="s">
        <v>226</v>
      </c>
      <c r="AX65" s="24" t="s">
        <v>226</v>
      </c>
      <c r="AY65" s="24" t="s">
        <v>226</v>
      </c>
      <c r="AZ65" s="29" t="s">
        <v>226</v>
      </c>
      <c r="BA65" s="28" t="s">
        <v>226</v>
      </c>
      <c r="BB65" s="24" t="s">
        <v>226</v>
      </c>
      <c r="BC65" s="24" t="s">
        <v>226</v>
      </c>
      <c r="BD65" s="29" t="s">
        <v>226</v>
      </c>
      <c r="BE65" s="28" t="s">
        <v>226</v>
      </c>
      <c r="BF65" s="24" t="s">
        <v>226</v>
      </c>
      <c r="BG65" s="24" t="s">
        <v>226</v>
      </c>
      <c r="BH65" s="24" t="s">
        <v>226</v>
      </c>
      <c r="BI65" s="29" t="s">
        <v>226</v>
      </c>
      <c r="BJ65" s="28" t="s">
        <v>226</v>
      </c>
      <c r="BK65" s="24" t="s">
        <v>226</v>
      </c>
      <c r="BL65" s="24" t="s">
        <v>226</v>
      </c>
      <c r="BM65" s="24" t="s">
        <v>226</v>
      </c>
      <c r="BN65" s="24" t="s">
        <v>226</v>
      </c>
      <c r="BO65" s="24" t="s">
        <v>226</v>
      </c>
      <c r="BP65" s="29" t="s">
        <v>226</v>
      </c>
    </row>
    <row r="66" spans="1:68" x14ac:dyDescent="0.4">
      <c r="A66" s="595"/>
      <c r="B66" s="66" t="str">
        <f>'1.2-Visibility Data'!B63</f>
        <v>Folder Modifications</v>
      </c>
      <c r="C66" s="19" t="str">
        <f>'1.2-Visibility Data'!C63</f>
        <v>All</v>
      </c>
      <c r="D66" s="28" t="s">
        <v>226</v>
      </c>
      <c r="E66" s="24" t="s">
        <v>226</v>
      </c>
      <c r="F66" s="24" t="s">
        <v>226</v>
      </c>
      <c r="G66" s="24" t="s">
        <v>225</v>
      </c>
      <c r="H66" s="29" t="s">
        <v>225</v>
      </c>
      <c r="I66" s="28" t="s">
        <v>225</v>
      </c>
      <c r="J66" s="24" t="s">
        <v>226</v>
      </c>
      <c r="K66" s="24" t="s">
        <v>226</v>
      </c>
      <c r="L66" s="24" t="s">
        <v>226</v>
      </c>
      <c r="M66" s="24" t="s">
        <v>226</v>
      </c>
      <c r="N66" s="24" t="s">
        <v>226</v>
      </c>
      <c r="O66" s="24" t="s">
        <v>226</v>
      </c>
      <c r="P66" s="24" t="s">
        <v>226</v>
      </c>
      <c r="Q66" s="24" t="s">
        <v>226</v>
      </c>
      <c r="R66" s="24" t="s">
        <v>226</v>
      </c>
      <c r="S66" s="24" t="s">
        <v>226</v>
      </c>
      <c r="T66" s="24" t="s">
        <v>226</v>
      </c>
      <c r="U66" s="24" t="s">
        <v>226</v>
      </c>
      <c r="V66" s="24" t="s">
        <v>226</v>
      </c>
      <c r="W66" s="29" t="s">
        <v>226</v>
      </c>
      <c r="X66" s="28" t="s">
        <v>226</v>
      </c>
      <c r="Y66" s="24" t="s">
        <v>226</v>
      </c>
      <c r="Z66" s="29" t="s">
        <v>226</v>
      </c>
      <c r="AA66" s="28" t="s">
        <v>225</v>
      </c>
      <c r="AB66" s="24" t="s">
        <v>226</v>
      </c>
      <c r="AC66" s="24" t="s">
        <v>226</v>
      </c>
      <c r="AD66" s="24" t="s">
        <v>226</v>
      </c>
      <c r="AE66" s="24" t="s">
        <v>226</v>
      </c>
      <c r="AF66" s="24" t="s">
        <v>226</v>
      </c>
      <c r="AG66" s="29" t="s">
        <v>226</v>
      </c>
      <c r="AH66" s="28" t="s">
        <v>226</v>
      </c>
      <c r="AI66" s="24" t="s">
        <v>226</v>
      </c>
      <c r="AJ66" s="24" t="s">
        <v>226</v>
      </c>
      <c r="AK66" s="24" t="s">
        <v>226</v>
      </c>
      <c r="AL66" s="24" t="s">
        <v>226</v>
      </c>
      <c r="AM66" s="24" t="s">
        <v>226</v>
      </c>
      <c r="AN66" s="24" t="s">
        <v>226</v>
      </c>
      <c r="AO66" s="24" t="s">
        <v>226</v>
      </c>
      <c r="AP66" s="24" t="s">
        <v>226</v>
      </c>
      <c r="AQ66" s="29" t="s">
        <v>226</v>
      </c>
      <c r="AR66" s="28" t="s">
        <v>226</v>
      </c>
      <c r="AS66" s="24" t="s">
        <v>226</v>
      </c>
      <c r="AT66" s="24" t="s">
        <v>226</v>
      </c>
      <c r="AU66" s="24" t="s">
        <v>226</v>
      </c>
      <c r="AV66" s="24" t="s">
        <v>226</v>
      </c>
      <c r="AW66" s="24" t="s">
        <v>226</v>
      </c>
      <c r="AX66" s="24" t="s">
        <v>226</v>
      </c>
      <c r="AY66" s="24" t="s">
        <v>226</v>
      </c>
      <c r="AZ66" s="29" t="s">
        <v>226</v>
      </c>
      <c r="BA66" s="28" t="s">
        <v>226</v>
      </c>
      <c r="BB66" s="24" t="s">
        <v>226</v>
      </c>
      <c r="BC66" s="24" t="s">
        <v>226</v>
      </c>
      <c r="BD66" s="29" t="s">
        <v>226</v>
      </c>
      <c r="BE66" s="28" t="s">
        <v>226</v>
      </c>
      <c r="BF66" s="24" t="s">
        <v>226</v>
      </c>
      <c r="BG66" s="24" t="s">
        <v>226</v>
      </c>
      <c r="BH66" s="24" t="s">
        <v>226</v>
      </c>
      <c r="BI66" s="29" t="s">
        <v>226</v>
      </c>
      <c r="BJ66" s="28" t="s">
        <v>226</v>
      </c>
      <c r="BK66" s="24" t="s">
        <v>226</v>
      </c>
      <c r="BL66" s="24" t="s">
        <v>226</v>
      </c>
      <c r="BM66" s="24" t="s">
        <v>226</v>
      </c>
      <c r="BN66" s="24" t="s">
        <v>226</v>
      </c>
      <c r="BO66" s="24" t="s">
        <v>226</v>
      </c>
      <c r="BP66" s="29" t="s">
        <v>226</v>
      </c>
    </row>
    <row r="67" spans="1:68" x14ac:dyDescent="0.4">
      <c r="A67" s="595"/>
      <c r="B67" s="66" t="str">
        <f>'1.2-Visibility Data'!B64</f>
        <v>File Activity</v>
      </c>
      <c r="C67" s="19" t="str">
        <f>'1.2-Visibility Data'!C64</f>
        <v>All</v>
      </c>
      <c r="D67" s="28" t="s">
        <v>225</v>
      </c>
      <c r="E67" s="24" t="s">
        <v>226</v>
      </c>
      <c r="F67" s="24" t="s">
        <v>226</v>
      </c>
      <c r="G67" s="24" t="s">
        <v>225</v>
      </c>
      <c r="H67" s="29" t="s">
        <v>225</v>
      </c>
      <c r="I67" s="28" t="s">
        <v>225</v>
      </c>
      <c r="J67" s="24" t="s">
        <v>226</v>
      </c>
      <c r="K67" s="24" t="s">
        <v>226</v>
      </c>
      <c r="L67" s="24" t="s">
        <v>226</v>
      </c>
      <c r="M67" s="24" t="s">
        <v>226</v>
      </c>
      <c r="N67" s="24" t="s">
        <v>226</v>
      </c>
      <c r="O67" s="24" t="s">
        <v>226</v>
      </c>
      <c r="P67" s="24" t="s">
        <v>225</v>
      </c>
      <c r="Q67" s="24" t="s">
        <v>226</v>
      </c>
      <c r="R67" s="24" t="s">
        <v>226</v>
      </c>
      <c r="S67" s="24" t="s">
        <v>226</v>
      </c>
      <c r="T67" s="24" t="s">
        <v>226</v>
      </c>
      <c r="U67" s="24" t="s">
        <v>226</v>
      </c>
      <c r="V67" s="24" t="s">
        <v>225</v>
      </c>
      <c r="W67" s="29" t="s">
        <v>225</v>
      </c>
      <c r="X67" s="28" t="s">
        <v>226</v>
      </c>
      <c r="Y67" s="24" t="s">
        <v>225</v>
      </c>
      <c r="Z67" s="29" t="s">
        <v>225</v>
      </c>
      <c r="AA67" s="28" t="s">
        <v>225</v>
      </c>
      <c r="AB67" s="24" t="s">
        <v>226</v>
      </c>
      <c r="AC67" s="24" t="s">
        <v>225</v>
      </c>
      <c r="AD67" s="24" t="s">
        <v>225</v>
      </c>
      <c r="AE67" s="24" t="s">
        <v>226</v>
      </c>
      <c r="AF67" s="24" t="s">
        <v>225</v>
      </c>
      <c r="AG67" s="29" t="s">
        <v>225</v>
      </c>
      <c r="AH67" s="28" t="s">
        <v>226</v>
      </c>
      <c r="AI67" s="24" t="s">
        <v>226</v>
      </c>
      <c r="AJ67" s="24" t="s">
        <v>226</v>
      </c>
      <c r="AK67" s="24" t="s">
        <v>226</v>
      </c>
      <c r="AL67" s="24" t="s">
        <v>226</v>
      </c>
      <c r="AM67" s="24" t="s">
        <v>226</v>
      </c>
      <c r="AN67" s="24" t="s">
        <v>225</v>
      </c>
      <c r="AO67" s="24" t="s">
        <v>226</v>
      </c>
      <c r="AP67" s="24" t="s">
        <v>226</v>
      </c>
      <c r="AQ67" s="29" t="s">
        <v>226</v>
      </c>
      <c r="AR67" s="28" t="s">
        <v>226</v>
      </c>
      <c r="AS67" s="24" t="s">
        <v>226</v>
      </c>
      <c r="AT67" s="24" t="s">
        <v>226</v>
      </c>
      <c r="AU67" s="24" t="s">
        <v>226</v>
      </c>
      <c r="AV67" s="24" t="s">
        <v>226</v>
      </c>
      <c r="AW67" s="24" t="s">
        <v>226</v>
      </c>
      <c r="AX67" s="24" t="s">
        <v>226</v>
      </c>
      <c r="AY67" s="24" t="s">
        <v>226</v>
      </c>
      <c r="AZ67" s="29" t="s">
        <v>226</v>
      </c>
      <c r="BA67" s="28" t="s">
        <v>225</v>
      </c>
      <c r="BB67" s="24" t="s">
        <v>226</v>
      </c>
      <c r="BC67" s="24" t="s">
        <v>225</v>
      </c>
      <c r="BD67" s="29" t="s">
        <v>225</v>
      </c>
      <c r="BE67" s="28" t="s">
        <v>226</v>
      </c>
      <c r="BF67" s="24" t="s">
        <v>225</v>
      </c>
      <c r="BG67" s="24" t="s">
        <v>226</v>
      </c>
      <c r="BH67" s="24" t="s">
        <v>226</v>
      </c>
      <c r="BI67" s="29" t="s">
        <v>226</v>
      </c>
      <c r="BJ67" s="28" t="s">
        <v>226</v>
      </c>
      <c r="BK67" s="24" t="s">
        <v>226</v>
      </c>
      <c r="BL67" s="24" t="s">
        <v>226</v>
      </c>
      <c r="BM67" s="24" t="s">
        <v>226</v>
      </c>
      <c r="BN67" s="24" t="s">
        <v>226</v>
      </c>
      <c r="BO67" s="24" t="s">
        <v>226</v>
      </c>
      <c r="BP67" s="29" t="s">
        <v>226</v>
      </c>
    </row>
    <row r="68" spans="1:68" x14ac:dyDescent="0.4">
      <c r="A68" s="595"/>
      <c r="B68" s="66" t="str">
        <f>'1.2-Visibility Data'!B65</f>
        <v>Trash/Recycle Bin Activity</v>
      </c>
      <c r="C68" s="19" t="str">
        <f>'1.2-Visibility Data'!C65</f>
        <v>All</v>
      </c>
      <c r="D68" s="28" t="s">
        <v>226</v>
      </c>
      <c r="E68" s="24" t="s">
        <v>226</v>
      </c>
      <c r="F68" s="24" t="s">
        <v>226</v>
      </c>
      <c r="G68" s="24" t="s">
        <v>225</v>
      </c>
      <c r="H68" s="29" t="s">
        <v>225</v>
      </c>
      <c r="I68" s="28" t="s">
        <v>226</v>
      </c>
      <c r="J68" s="24" t="s">
        <v>226</v>
      </c>
      <c r="K68" s="24" t="s">
        <v>226</v>
      </c>
      <c r="L68" s="24" t="s">
        <v>226</v>
      </c>
      <c r="M68" s="24" t="s">
        <v>226</v>
      </c>
      <c r="N68" s="24" t="s">
        <v>226</v>
      </c>
      <c r="O68" s="24" t="s">
        <v>226</v>
      </c>
      <c r="P68" s="24" t="s">
        <v>226</v>
      </c>
      <c r="Q68" s="24" t="s">
        <v>226</v>
      </c>
      <c r="R68" s="24" t="s">
        <v>226</v>
      </c>
      <c r="S68" s="24" t="s">
        <v>226</v>
      </c>
      <c r="T68" s="24" t="s">
        <v>226</v>
      </c>
      <c r="U68" s="24" t="s">
        <v>226</v>
      </c>
      <c r="V68" s="24" t="s">
        <v>226</v>
      </c>
      <c r="W68" s="29" t="s">
        <v>226</v>
      </c>
      <c r="X68" s="28" t="s">
        <v>226</v>
      </c>
      <c r="Y68" s="24" t="s">
        <v>226</v>
      </c>
      <c r="Z68" s="29" t="s">
        <v>226</v>
      </c>
      <c r="AA68" s="28" t="s">
        <v>226</v>
      </c>
      <c r="AB68" s="24" t="s">
        <v>226</v>
      </c>
      <c r="AC68" s="24" t="s">
        <v>226</v>
      </c>
      <c r="AD68" s="24" t="s">
        <v>226</v>
      </c>
      <c r="AE68" s="24" t="s">
        <v>226</v>
      </c>
      <c r="AF68" s="24" t="s">
        <v>226</v>
      </c>
      <c r="AG68" s="29" t="s">
        <v>226</v>
      </c>
      <c r="AH68" s="28" t="s">
        <v>226</v>
      </c>
      <c r="AI68" s="24" t="s">
        <v>226</v>
      </c>
      <c r="AJ68" s="24" t="s">
        <v>226</v>
      </c>
      <c r="AK68" s="24" t="s">
        <v>226</v>
      </c>
      <c r="AL68" s="24" t="s">
        <v>226</v>
      </c>
      <c r="AM68" s="24" t="s">
        <v>226</v>
      </c>
      <c r="AN68" s="24" t="s">
        <v>226</v>
      </c>
      <c r="AO68" s="24" t="s">
        <v>226</v>
      </c>
      <c r="AP68" s="24" t="s">
        <v>226</v>
      </c>
      <c r="AQ68" s="29" t="s">
        <v>226</v>
      </c>
      <c r="AR68" s="28" t="s">
        <v>226</v>
      </c>
      <c r="AS68" s="24" t="s">
        <v>226</v>
      </c>
      <c r="AT68" s="24" t="s">
        <v>226</v>
      </c>
      <c r="AU68" s="24" t="s">
        <v>226</v>
      </c>
      <c r="AV68" s="24" t="s">
        <v>226</v>
      </c>
      <c r="AW68" s="24" t="s">
        <v>226</v>
      </c>
      <c r="AX68" s="24" t="s">
        <v>226</v>
      </c>
      <c r="AY68" s="24" t="s">
        <v>226</v>
      </c>
      <c r="AZ68" s="29" t="s">
        <v>226</v>
      </c>
      <c r="BA68" s="28" t="s">
        <v>226</v>
      </c>
      <c r="BB68" s="24" t="s">
        <v>226</v>
      </c>
      <c r="BC68" s="24" t="s">
        <v>226</v>
      </c>
      <c r="BD68" s="29" t="s">
        <v>226</v>
      </c>
      <c r="BE68" s="28" t="s">
        <v>226</v>
      </c>
      <c r="BF68" s="24" t="s">
        <v>226</v>
      </c>
      <c r="BG68" s="24" t="s">
        <v>226</v>
      </c>
      <c r="BH68" s="24" t="s">
        <v>226</v>
      </c>
      <c r="BI68" s="29" t="s">
        <v>226</v>
      </c>
      <c r="BJ68" s="28" t="s">
        <v>226</v>
      </c>
      <c r="BK68" s="24" t="s">
        <v>226</v>
      </c>
      <c r="BL68" s="24" t="s">
        <v>226</v>
      </c>
      <c r="BM68" s="24" t="s">
        <v>226</v>
      </c>
      <c r="BN68" s="24" t="s">
        <v>226</v>
      </c>
      <c r="BO68" s="24" t="s">
        <v>226</v>
      </c>
      <c r="BP68" s="29" t="s">
        <v>226</v>
      </c>
    </row>
    <row r="69" spans="1:68" ht="30" x14ac:dyDescent="0.4">
      <c r="A69" s="595"/>
      <c r="B69" s="66" t="str">
        <f>'1.2-Visibility Data'!B66</f>
        <v>File or Folder Version History Modifications</v>
      </c>
      <c r="C69" s="19" t="str">
        <f>'1.2-Visibility Data'!C66</f>
        <v>All</v>
      </c>
      <c r="D69" s="28" t="s">
        <v>226</v>
      </c>
      <c r="E69" s="24" t="s">
        <v>226</v>
      </c>
      <c r="F69" s="24" t="s">
        <v>226</v>
      </c>
      <c r="G69" s="24" t="s">
        <v>225</v>
      </c>
      <c r="H69" s="29" t="s">
        <v>225</v>
      </c>
      <c r="I69" s="28" t="s">
        <v>226</v>
      </c>
      <c r="J69" s="24" t="s">
        <v>226</v>
      </c>
      <c r="K69" s="24" t="s">
        <v>226</v>
      </c>
      <c r="L69" s="24" t="s">
        <v>226</v>
      </c>
      <c r="M69" s="24" t="s">
        <v>226</v>
      </c>
      <c r="N69" s="24" t="s">
        <v>226</v>
      </c>
      <c r="O69" s="24" t="s">
        <v>226</v>
      </c>
      <c r="P69" s="24" t="s">
        <v>226</v>
      </c>
      <c r="Q69" s="24" t="s">
        <v>226</v>
      </c>
      <c r="R69" s="24" t="s">
        <v>226</v>
      </c>
      <c r="S69" s="24" t="s">
        <v>226</v>
      </c>
      <c r="T69" s="24" t="s">
        <v>226</v>
      </c>
      <c r="U69" s="24" t="s">
        <v>226</v>
      </c>
      <c r="V69" s="24" t="s">
        <v>226</v>
      </c>
      <c r="W69" s="29" t="s">
        <v>226</v>
      </c>
      <c r="X69" s="28" t="s">
        <v>226</v>
      </c>
      <c r="Y69" s="24" t="s">
        <v>226</v>
      </c>
      <c r="Z69" s="29" t="s">
        <v>226</v>
      </c>
      <c r="AA69" s="28" t="s">
        <v>226</v>
      </c>
      <c r="AB69" s="24" t="s">
        <v>226</v>
      </c>
      <c r="AC69" s="24" t="s">
        <v>226</v>
      </c>
      <c r="AD69" s="24" t="s">
        <v>226</v>
      </c>
      <c r="AE69" s="24" t="s">
        <v>226</v>
      </c>
      <c r="AF69" s="24" t="s">
        <v>226</v>
      </c>
      <c r="AG69" s="29" t="s">
        <v>226</v>
      </c>
      <c r="AH69" s="28" t="s">
        <v>226</v>
      </c>
      <c r="AI69" s="24" t="s">
        <v>226</v>
      </c>
      <c r="AJ69" s="24" t="s">
        <v>226</v>
      </c>
      <c r="AK69" s="24" t="s">
        <v>226</v>
      </c>
      <c r="AL69" s="24" t="s">
        <v>226</v>
      </c>
      <c r="AM69" s="24" t="s">
        <v>226</v>
      </c>
      <c r="AN69" s="24" t="s">
        <v>226</v>
      </c>
      <c r="AO69" s="24" t="s">
        <v>226</v>
      </c>
      <c r="AP69" s="24" t="s">
        <v>226</v>
      </c>
      <c r="AQ69" s="29" t="s">
        <v>226</v>
      </c>
      <c r="AR69" s="28" t="s">
        <v>226</v>
      </c>
      <c r="AS69" s="24" t="s">
        <v>226</v>
      </c>
      <c r="AT69" s="24" t="s">
        <v>226</v>
      </c>
      <c r="AU69" s="24" t="s">
        <v>226</v>
      </c>
      <c r="AV69" s="24" t="s">
        <v>226</v>
      </c>
      <c r="AW69" s="24" t="s">
        <v>226</v>
      </c>
      <c r="AX69" s="24" t="s">
        <v>226</v>
      </c>
      <c r="AY69" s="24" t="s">
        <v>226</v>
      </c>
      <c r="AZ69" s="29" t="s">
        <v>226</v>
      </c>
      <c r="BA69" s="28" t="s">
        <v>226</v>
      </c>
      <c r="BB69" s="24" t="s">
        <v>226</v>
      </c>
      <c r="BC69" s="24" t="s">
        <v>226</v>
      </c>
      <c r="BD69" s="29" t="s">
        <v>226</v>
      </c>
      <c r="BE69" s="28" t="s">
        <v>226</v>
      </c>
      <c r="BF69" s="24" t="s">
        <v>226</v>
      </c>
      <c r="BG69" s="24" t="s">
        <v>226</v>
      </c>
      <c r="BH69" s="24" t="s">
        <v>226</v>
      </c>
      <c r="BI69" s="29" t="s">
        <v>226</v>
      </c>
      <c r="BJ69" s="28" t="s">
        <v>226</v>
      </c>
      <c r="BK69" s="24" t="s">
        <v>226</v>
      </c>
      <c r="BL69" s="24" t="s">
        <v>226</v>
      </c>
      <c r="BM69" s="24" t="s">
        <v>226</v>
      </c>
      <c r="BN69" s="24" t="s">
        <v>226</v>
      </c>
      <c r="BO69" s="24" t="s">
        <v>226</v>
      </c>
      <c r="BP69" s="29" t="s">
        <v>226</v>
      </c>
    </row>
    <row r="70" spans="1:68" x14ac:dyDescent="0.4">
      <c r="A70" s="595"/>
      <c r="B70" s="66" t="str">
        <f>'1.2-Visibility Data'!B67</f>
        <v>File Retention Modifications</v>
      </c>
      <c r="C70" s="19" t="str">
        <f>'1.2-Visibility Data'!C67</f>
        <v>All</v>
      </c>
      <c r="D70" s="28" t="s">
        <v>226</v>
      </c>
      <c r="E70" s="24" t="s">
        <v>226</v>
      </c>
      <c r="F70" s="24" t="s">
        <v>226</v>
      </c>
      <c r="G70" s="24" t="s">
        <v>225</v>
      </c>
      <c r="H70" s="29" t="s">
        <v>225</v>
      </c>
      <c r="I70" s="28" t="s">
        <v>225</v>
      </c>
      <c r="J70" s="24" t="s">
        <v>226</v>
      </c>
      <c r="K70" s="24" t="s">
        <v>226</v>
      </c>
      <c r="L70" s="24" t="s">
        <v>226</v>
      </c>
      <c r="M70" s="24" t="s">
        <v>226</v>
      </c>
      <c r="N70" s="24" t="s">
        <v>226</v>
      </c>
      <c r="O70" s="24" t="s">
        <v>226</v>
      </c>
      <c r="P70" s="24" t="s">
        <v>226</v>
      </c>
      <c r="Q70" s="24" t="s">
        <v>226</v>
      </c>
      <c r="R70" s="24" t="s">
        <v>226</v>
      </c>
      <c r="S70" s="24" t="s">
        <v>226</v>
      </c>
      <c r="T70" s="24" t="s">
        <v>226</v>
      </c>
      <c r="U70" s="24" t="s">
        <v>226</v>
      </c>
      <c r="V70" s="24" t="s">
        <v>226</v>
      </c>
      <c r="W70" s="29" t="s">
        <v>226</v>
      </c>
      <c r="X70" s="28" t="s">
        <v>226</v>
      </c>
      <c r="Y70" s="24" t="s">
        <v>226</v>
      </c>
      <c r="Z70" s="29" t="s">
        <v>226</v>
      </c>
      <c r="AA70" s="28" t="s">
        <v>225</v>
      </c>
      <c r="AB70" s="24" t="s">
        <v>226</v>
      </c>
      <c r="AC70" s="24" t="s">
        <v>226</v>
      </c>
      <c r="AD70" s="24" t="s">
        <v>226</v>
      </c>
      <c r="AE70" s="24" t="s">
        <v>226</v>
      </c>
      <c r="AF70" s="24" t="s">
        <v>226</v>
      </c>
      <c r="AG70" s="29" t="s">
        <v>226</v>
      </c>
      <c r="AH70" s="28" t="s">
        <v>226</v>
      </c>
      <c r="AI70" s="24" t="s">
        <v>226</v>
      </c>
      <c r="AJ70" s="24" t="s">
        <v>226</v>
      </c>
      <c r="AK70" s="24" t="s">
        <v>226</v>
      </c>
      <c r="AL70" s="24" t="s">
        <v>226</v>
      </c>
      <c r="AM70" s="24" t="s">
        <v>226</v>
      </c>
      <c r="AN70" s="24" t="s">
        <v>226</v>
      </c>
      <c r="AO70" s="24" t="s">
        <v>226</v>
      </c>
      <c r="AP70" s="24" t="s">
        <v>226</v>
      </c>
      <c r="AQ70" s="29" t="s">
        <v>226</v>
      </c>
      <c r="AR70" s="28" t="s">
        <v>226</v>
      </c>
      <c r="AS70" s="24" t="s">
        <v>226</v>
      </c>
      <c r="AT70" s="24" t="s">
        <v>226</v>
      </c>
      <c r="AU70" s="24" t="s">
        <v>226</v>
      </c>
      <c r="AV70" s="24" t="s">
        <v>226</v>
      </c>
      <c r="AW70" s="24" t="s">
        <v>226</v>
      </c>
      <c r="AX70" s="24" t="s">
        <v>226</v>
      </c>
      <c r="AY70" s="24" t="s">
        <v>226</v>
      </c>
      <c r="AZ70" s="29" t="s">
        <v>226</v>
      </c>
      <c r="BA70" s="28" t="s">
        <v>226</v>
      </c>
      <c r="BB70" s="24" t="s">
        <v>226</v>
      </c>
      <c r="BC70" s="24" t="s">
        <v>226</v>
      </c>
      <c r="BD70" s="29" t="s">
        <v>226</v>
      </c>
      <c r="BE70" s="28" t="s">
        <v>226</v>
      </c>
      <c r="BF70" s="24" t="s">
        <v>226</v>
      </c>
      <c r="BG70" s="24" t="s">
        <v>226</v>
      </c>
      <c r="BH70" s="24" t="s">
        <v>226</v>
      </c>
      <c r="BI70" s="29" t="s">
        <v>226</v>
      </c>
      <c r="BJ70" s="28" t="s">
        <v>226</v>
      </c>
      <c r="BK70" s="24" t="s">
        <v>226</v>
      </c>
      <c r="BL70" s="24" t="s">
        <v>226</v>
      </c>
      <c r="BM70" s="24" t="s">
        <v>226</v>
      </c>
      <c r="BN70" s="24" t="s">
        <v>226</v>
      </c>
      <c r="BO70" s="24" t="s">
        <v>226</v>
      </c>
      <c r="BP70" s="29" t="s">
        <v>226</v>
      </c>
    </row>
    <row r="71" spans="1:68" x14ac:dyDescent="0.4">
      <c r="A71" s="595"/>
      <c r="B71" s="66" t="str">
        <f>'1.2-Visibility Data'!B68</f>
        <v>File Malware Detected</v>
      </c>
      <c r="C71" s="19" t="str">
        <f>'1.2-Visibility Data'!C68</f>
        <v>All</v>
      </c>
      <c r="D71" s="28" t="s">
        <v>225</v>
      </c>
      <c r="E71" s="24" t="s">
        <v>226</v>
      </c>
      <c r="F71" s="24" t="s">
        <v>226</v>
      </c>
      <c r="G71" s="24" t="s">
        <v>226</v>
      </c>
      <c r="H71" s="29" t="s">
        <v>226</v>
      </c>
      <c r="I71" s="28" t="s">
        <v>226</v>
      </c>
      <c r="J71" s="24" t="s">
        <v>226</v>
      </c>
      <c r="K71" s="24" t="s">
        <v>226</v>
      </c>
      <c r="L71" s="24" t="s">
        <v>226</v>
      </c>
      <c r="M71" s="24" t="s">
        <v>226</v>
      </c>
      <c r="N71" s="24" t="s">
        <v>226</v>
      </c>
      <c r="O71" s="24" t="s">
        <v>226</v>
      </c>
      <c r="P71" s="24" t="s">
        <v>225</v>
      </c>
      <c r="Q71" s="24" t="s">
        <v>226</v>
      </c>
      <c r="R71" s="24" t="s">
        <v>226</v>
      </c>
      <c r="S71" s="24" t="s">
        <v>226</v>
      </c>
      <c r="T71" s="24" t="s">
        <v>226</v>
      </c>
      <c r="U71" s="24" t="s">
        <v>226</v>
      </c>
      <c r="V71" s="24" t="s">
        <v>226</v>
      </c>
      <c r="W71" s="29" t="s">
        <v>226</v>
      </c>
      <c r="X71" s="28" t="s">
        <v>226</v>
      </c>
      <c r="Y71" s="24" t="s">
        <v>226</v>
      </c>
      <c r="Z71" s="29" t="s">
        <v>226</v>
      </c>
      <c r="AA71" s="28" t="s">
        <v>226</v>
      </c>
      <c r="AB71" s="24" t="s">
        <v>226</v>
      </c>
      <c r="AC71" s="24" t="s">
        <v>226</v>
      </c>
      <c r="AD71" s="24" t="s">
        <v>226</v>
      </c>
      <c r="AE71" s="24" t="s">
        <v>226</v>
      </c>
      <c r="AF71" s="24" t="s">
        <v>226</v>
      </c>
      <c r="AG71" s="29" t="s">
        <v>226</v>
      </c>
      <c r="AH71" s="28" t="s">
        <v>226</v>
      </c>
      <c r="AI71" s="24" t="s">
        <v>226</v>
      </c>
      <c r="AJ71" s="24" t="s">
        <v>226</v>
      </c>
      <c r="AK71" s="24" t="s">
        <v>226</v>
      </c>
      <c r="AL71" s="24" t="s">
        <v>226</v>
      </c>
      <c r="AM71" s="24" t="s">
        <v>226</v>
      </c>
      <c r="AN71" s="24" t="s">
        <v>226</v>
      </c>
      <c r="AO71" s="24" t="s">
        <v>226</v>
      </c>
      <c r="AP71" s="24" t="s">
        <v>226</v>
      </c>
      <c r="AQ71" s="29" t="s">
        <v>226</v>
      </c>
      <c r="AR71" s="28" t="s">
        <v>226</v>
      </c>
      <c r="AS71" s="24" t="s">
        <v>226</v>
      </c>
      <c r="AT71" s="24" t="s">
        <v>226</v>
      </c>
      <c r="AU71" s="24" t="s">
        <v>226</v>
      </c>
      <c r="AV71" s="24" t="s">
        <v>226</v>
      </c>
      <c r="AW71" s="24" t="s">
        <v>226</v>
      </c>
      <c r="AX71" s="24" t="s">
        <v>226</v>
      </c>
      <c r="AY71" s="24" t="s">
        <v>226</v>
      </c>
      <c r="AZ71" s="29" t="s">
        <v>226</v>
      </c>
      <c r="BA71" s="28" t="s">
        <v>225</v>
      </c>
      <c r="BB71" s="24" t="s">
        <v>226</v>
      </c>
      <c r="BC71" s="24" t="s">
        <v>226</v>
      </c>
      <c r="BD71" s="29" t="s">
        <v>226</v>
      </c>
      <c r="BE71" s="28" t="s">
        <v>226</v>
      </c>
      <c r="BF71" s="24" t="s">
        <v>226</v>
      </c>
      <c r="BG71" s="24" t="s">
        <v>226</v>
      </c>
      <c r="BH71" s="24" t="s">
        <v>226</v>
      </c>
      <c r="BI71" s="29" t="s">
        <v>226</v>
      </c>
      <c r="BJ71" s="28" t="s">
        <v>226</v>
      </c>
      <c r="BK71" s="24" t="s">
        <v>226</v>
      </c>
      <c r="BL71" s="24" t="s">
        <v>226</v>
      </c>
      <c r="BM71" s="24" t="s">
        <v>226</v>
      </c>
      <c r="BN71" s="24" t="s">
        <v>226</v>
      </c>
      <c r="BO71" s="24" t="s">
        <v>226</v>
      </c>
      <c r="BP71" s="29" t="s">
        <v>226</v>
      </c>
    </row>
    <row r="72" spans="1:68" x14ac:dyDescent="0.4">
      <c r="A72" s="595"/>
      <c r="B72" s="66" t="str">
        <f>'1.2-Visibility Data'!B69</f>
        <v>File Malware Retrieved</v>
      </c>
      <c r="C72" s="19" t="str">
        <f>'1.2-Visibility Data'!C69</f>
        <v>All</v>
      </c>
      <c r="D72" s="28" t="s">
        <v>225</v>
      </c>
      <c r="E72" s="24" t="s">
        <v>226</v>
      </c>
      <c r="F72" s="24" t="s">
        <v>226</v>
      </c>
      <c r="G72" s="24" t="s">
        <v>226</v>
      </c>
      <c r="H72" s="29" t="s">
        <v>226</v>
      </c>
      <c r="I72" s="28" t="s">
        <v>226</v>
      </c>
      <c r="J72" s="24" t="s">
        <v>226</v>
      </c>
      <c r="K72" s="24" t="s">
        <v>226</v>
      </c>
      <c r="L72" s="24" t="s">
        <v>226</v>
      </c>
      <c r="M72" s="24" t="s">
        <v>226</v>
      </c>
      <c r="N72" s="24" t="s">
        <v>226</v>
      </c>
      <c r="O72" s="24" t="s">
        <v>226</v>
      </c>
      <c r="P72" s="24" t="s">
        <v>226</v>
      </c>
      <c r="Q72" s="24" t="s">
        <v>226</v>
      </c>
      <c r="R72" s="24" t="s">
        <v>226</v>
      </c>
      <c r="S72" s="24" t="s">
        <v>226</v>
      </c>
      <c r="T72" s="24" t="s">
        <v>226</v>
      </c>
      <c r="U72" s="24" t="s">
        <v>226</v>
      </c>
      <c r="V72" s="24" t="s">
        <v>226</v>
      </c>
      <c r="W72" s="29" t="s">
        <v>226</v>
      </c>
      <c r="X72" s="28" t="s">
        <v>226</v>
      </c>
      <c r="Y72" s="24" t="s">
        <v>226</v>
      </c>
      <c r="Z72" s="29" t="s">
        <v>226</v>
      </c>
      <c r="AA72" s="28" t="s">
        <v>226</v>
      </c>
      <c r="AB72" s="24" t="s">
        <v>226</v>
      </c>
      <c r="AC72" s="24" t="s">
        <v>226</v>
      </c>
      <c r="AD72" s="24" t="s">
        <v>226</v>
      </c>
      <c r="AE72" s="24" t="s">
        <v>226</v>
      </c>
      <c r="AF72" s="24" t="s">
        <v>226</v>
      </c>
      <c r="AG72" s="29" t="s">
        <v>226</v>
      </c>
      <c r="AH72" s="28" t="s">
        <v>226</v>
      </c>
      <c r="AI72" s="24" t="s">
        <v>226</v>
      </c>
      <c r="AJ72" s="24" t="s">
        <v>226</v>
      </c>
      <c r="AK72" s="24" t="s">
        <v>226</v>
      </c>
      <c r="AL72" s="24" t="s">
        <v>226</v>
      </c>
      <c r="AM72" s="24" t="s">
        <v>226</v>
      </c>
      <c r="AN72" s="24" t="s">
        <v>226</v>
      </c>
      <c r="AO72" s="24" t="s">
        <v>226</v>
      </c>
      <c r="AP72" s="24" t="s">
        <v>226</v>
      </c>
      <c r="AQ72" s="29" t="s">
        <v>226</v>
      </c>
      <c r="AR72" s="28" t="s">
        <v>226</v>
      </c>
      <c r="AS72" s="24" t="s">
        <v>226</v>
      </c>
      <c r="AT72" s="24" t="s">
        <v>226</v>
      </c>
      <c r="AU72" s="24" t="s">
        <v>226</v>
      </c>
      <c r="AV72" s="24" t="s">
        <v>226</v>
      </c>
      <c r="AW72" s="24" t="s">
        <v>226</v>
      </c>
      <c r="AX72" s="24" t="s">
        <v>226</v>
      </c>
      <c r="AY72" s="24" t="s">
        <v>226</v>
      </c>
      <c r="AZ72" s="29" t="s">
        <v>226</v>
      </c>
      <c r="BA72" s="28" t="s">
        <v>225</v>
      </c>
      <c r="BB72" s="24" t="s">
        <v>226</v>
      </c>
      <c r="BC72" s="24" t="s">
        <v>226</v>
      </c>
      <c r="BD72" s="29" t="s">
        <v>226</v>
      </c>
      <c r="BE72" s="28" t="s">
        <v>226</v>
      </c>
      <c r="BF72" s="24" t="s">
        <v>226</v>
      </c>
      <c r="BG72" s="24" t="s">
        <v>226</v>
      </c>
      <c r="BH72" s="24" t="s">
        <v>226</v>
      </c>
      <c r="BI72" s="29" t="s">
        <v>226</v>
      </c>
      <c r="BJ72" s="28" t="s">
        <v>226</v>
      </c>
      <c r="BK72" s="24" t="s">
        <v>226</v>
      </c>
      <c r="BL72" s="24" t="s">
        <v>226</v>
      </c>
      <c r="BM72" s="24" t="s">
        <v>226</v>
      </c>
      <c r="BN72" s="24" t="s">
        <v>226</v>
      </c>
      <c r="BO72" s="24" t="s">
        <v>226</v>
      </c>
      <c r="BP72" s="29" t="s">
        <v>226</v>
      </c>
    </row>
    <row r="73" spans="1:68" x14ac:dyDescent="0.4">
      <c r="A73" s="595"/>
      <c r="B73" s="66" t="str">
        <f>'1.2-Visibility Data'!B70</f>
        <v>List Modifications</v>
      </c>
      <c r="C73" s="19" t="str">
        <f>'1.2-Visibility Data'!C70</f>
        <v>All</v>
      </c>
      <c r="D73" s="28" t="s">
        <v>226</v>
      </c>
      <c r="E73" s="24" t="s">
        <v>226</v>
      </c>
      <c r="F73" s="24" t="s">
        <v>226</v>
      </c>
      <c r="G73" s="24" t="s">
        <v>225</v>
      </c>
      <c r="H73" s="29" t="s">
        <v>225</v>
      </c>
      <c r="I73" s="28" t="s">
        <v>225</v>
      </c>
      <c r="J73" s="24" t="s">
        <v>226</v>
      </c>
      <c r="K73" s="24" t="s">
        <v>226</v>
      </c>
      <c r="L73" s="24" t="s">
        <v>226</v>
      </c>
      <c r="M73" s="24" t="s">
        <v>226</v>
      </c>
      <c r="N73" s="24" t="s">
        <v>226</v>
      </c>
      <c r="O73" s="24" t="s">
        <v>226</v>
      </c>
      <c r="P73" s="24" t="s">
        <v>226</v>
      </c>
      <c r="Q73" s="24" t="s">
        <v>226</v>
      </c>
      <c r="R73" s="24" t="s">
        <v>226</v>
      </c>
      <c r="S73" s="24" t="s">
        <v>226</v>
      </c>
      <c r="T73" s="24" t="s">
        <v>226</v>
      </c>
      <c r="U73" s="24" t="s">
        <v>226</v>
      </c>
      <c r="V73" s="24" t="s">
        <v>226</v>
      </c>
      <c r="W73" s="29" t="s">
        <v>226</v>
      </c>
      <c r="X73" s="28" t="s">
        <v>226</v>
      </c>
      <c r="Y73" s="24" t="s">
        <v>226</v>
      </c>
      <c r="Z73" s="29" t="s">
        <v>226</v>
      </c>
      <c r="AA73" s="28" t="s">
        <v>225</v>
      </c>
      <c r="AB73" s="24" t="s">
        <v>226</v>
      </c>
      <c r="AC73" s="24" t="s">
        <v>226</v>
      </c>
      <c r="AD73" s="24" t="s">
        <v>226</v>
      </c>
      <c r="AE73" s="24" t="s">
        <v>226</v>
      </c>
      <c r="AF73" s="24" t="s">
        <v>226</v>
      </c>
      <c r="AG73" s="29" t="s">
        <v>226</v>
      </c>
      <c r="AH73" s="28" t="s">
        <v>226</v>
      </c>
      <c r="AI73" s="24" t="s">
        <v>226</v>
      </c>
      <c r="AJ73" s="24" t="s">
        <v>226</v>
      </c>
      <c r="AK73" s="24" t="s">
        <v>226</v>
      </c>
      <c r="AL73" s="24" t="s">
        <v>226</v>
      </c>
      <c r="AM73" s="24" t="s">
        <v>226</v>
      </c>
      <c r="AN73" s="24" t="s">
        <v>226</v>
      </c>
      <c r="AO73" s="24" t="s">
        <v>226</v>
      </c>
      <c r="AP73" s="24" t="s">
        <v>226</v>
      </c>
      <c r="AQ73" s="29" t="s">
        <v>226</v>
      </c>
      <c r="AR73" s="28" t="s">
        <v>226</v>
      </c>
      <c r="AS73" s="24" t="s">
        <v>226</v>
      </c>
      <c r="AT73" s="24" t="s">
        <v>226</v>
      </c>
      <c r="AU73" s="24" t="s">
        <v>226</v>
      </c>
      <c r="AV73" s="24" t="s">
        <v>226</v>
      </c>
      <c r="AW73" s="24" t="s">
        <v>226</v>
      </c>
      <c r="AX73" s="24" t="s">
        <v>226</v>
      </c>
      <c r="AY73" s="24" t="s">
        <v>226</v>
      </c>
      <c r="AZ73" s="29" t="s">
        <v>226</v>
      </c>
      <c r="BA73" s="28" t="s">
        <v>226</v>
      </c>
      <c r="BB73" s="24" t="s">
        <v>226</v>
      </c>
      <c r="BC73" s="24" t="s">
        <v>226</v>
      </c>
      <c r="BD73" s="29" t="s">
        <v>226</v>
      </c>
      <c r="BE73" s="28" t="s">
        <v>226</v>
      </c>
      <c r="BF73" s="24" t="s">
        <v>226</v>
      </c>
      <c r="BG73" s="24" t="s">
        <v>226</v>
      </c>
      <c r="BH73" s="24" t="s">
        <v>226</v>
      </c>
      <c r="BI73" s="29" t="s">
        <v>226</v>
      </c>
      <c r="BJ73" s="28" t="s">
        <v>226</v>
      </c>
      <c r="BK73" s="24" t="s">
        <v>226</v>
      </c>
      <c r="BL73" s="24" t="s">
        <v>226</v>
      </c>
      <c r="BM73" s="24" t="s">
        <v>226</v>
      </c>
      <c r="BN73" s="24" t="s">
        <v>226</v>
      </c>
      <c r="BO73" s="24" t="s">
        <v>226</v>
      </c>
      <c r="BP73" s="29" t="s">
        <v>226</v>
      </c>
    </row>
    <row r="74" spans="1:68" x14ac:dyDescent="0.4">
      <c r="A74" s="595"/>
      <c r="B74" s="66" t="str">
        <f>'1.2-Visibility Data'!B71</f>
        <v>Sharing Activity</v>
      </c>
      <c r="C74" s="19" t="str">
        <f>'1.2-Visibility Data'!C71</f>
        <v>All</v>
      </c>
      <c r="D74" s="28" t="s">
        <v>226</v>
      </c>
      <c r="E74" s="24" t="s">
        <v>226</v>
      </c>
      <c r="F74" s="24" t="s">
        <v>226</v>
      </c>
      <c r="G74" s="24" t="s">
        <v>225</v>
      </c>
      <c r="H74" s="29" t="s">
        <v>225</v>
      </c>
      <c r="I74" s="28" t="s">
        <v>226</v>
      </c>
      <c r="J74" s="24" t="s">
        <v>226</v>
      </c>
      <c r="K74" s="24" t="s">
        <v>226</v>
      </c>
      <c r="L74" s="24" t="s">
        <v>226</v>
      </c>
      <c r="M74" s="24" t="s">
        <v>226</v>
      </c>
      <c r="N74" s="24" t="s">
        <v>226</v>
      </c>
      <c r="O74" s="24" t="s">
        <v>226</v>
      </c>
      <c r="P74" s="24" t="s">
        <v>226</v>
      </c>
      <c r="Q74" s="24" t="s">
        <v>226</v>
      </c>
      <c r="R74" s="24" t="s">
        <v>226</v>
      </c>
      <c r="S74" s="24" t="s">
        <v>226</v>
      </c>
      <c r="T74" s="24" t="s">
        <v>226</v>
      </c>
      <c r="U74" s="24" t="s">
        <v>226</v>
      </c>
      <c r="V74" s="24" t="s">
        <v>225</v>
      </c>
      <c r="W74" s="29" t="s">
        <v>225</v>
      </c>
      <c r="X74" s="28" t="s">
        <v>226</v>
      </c>
      <c r="Y74" s="24" t="s">
        <v>225</v>
      </c>
      <c r="Z74" s="29" t="s">
        <v>225</v>
      </c>
      <c r="AA74" s="28" t="s">
        <v>225</v>
      </c>
      <c r="AB74" s="24" t="s">
        <v>226</v>
      </c>
      <c r="AC74" s="24" t="s">
        <v>225</v>
      </c>
      <c r="AD74" s="24" t="s">
        <v>225</v>
      </c>
      <c r="AE74" s="24" t="s">
        <v>226</v>
      </c>
      <c r="AF74" s="24" t="s">
        <v>225</v>
      </c>
      <c r="AG74" s="29" t="s">
        <v>225</v>
      </c>
      <c r="AH74" s="28" t="s">
        <v>226</v>
      </c>
      <c r="AI74" s="24" t="s">
        <v>226</v>
      </c>
      <c r="AJ74" s="24" t="s">
        <v>226</v>
      </c>
      <c r="AK74" s="24" t="s">
        <v>226</v>
      </c>
      <c r="AL74" s="24" t="s">
        <v>226</v>
      </c>
      <c r="AM74" s="24" t="s">
        <v>226</v>
      </c>
      <c r="AN74" s="24" t="s">
        <v>225</v>
      </c>
      <c r="AO74" s="24" t="s">
        <v>226</v>
      </c>
      <c r="AP74" s="24" t="s">
        <v>226</v>
      </c>
      <c r="AQ74" s="29" t="s">
        <v>226</v>
      </c>
      <c r="AR74" s="28" t="s">
        <v>226</v>
      </c>
      <c r="AS74" s="24" t="s">
        <v>226</v>
      </c>
      <c r="AT74" s="24" t="s">
        <v>226</v>
      </c>
      <c r="AU74" s="24" t="s">
        <v>226</v>
      </c>
      <c r="AV74" s="24" t="s">
        <v>226</v>
      </c>
      <c r="AW74" s="24" t="s">
        <v>226</v>
      </c>
      <c r="AX74" s="24" t="s">
        <v>226</v>
      </c>
      <c r="AY74" s="24" t="s">
        <v>226</v>
      </c>
      <c r="AZ74" s="29" t="s">
        <v>226</v>
      </c>
      <c r="BA74" s="28" t="s">
        <v>225</v>
      </c>
      <c r="BB74" s="24" t="s">
        <v>226</v>
      </c>
      <c r="BC74" s="24" t="s">
        <v>225</v>
      </c>
      <c r="BD74" s="29" t="s">
        <v>225</v>
      </c>
      <c r="BE74" s="28" t="s">
        <v>226</v>
      </c>
      <c r="BF74" s="24" t="s">
        <v>225</v>
      </c>
      <c r="BG74" s="24" t="s">
        <v>226</v>
      </c>
      <c r="BH74" s="24" t="s">
        <v>226</v>
      </c>
      <c r="BI74" s="29" t="s">
        <v>226</v>
      </c>
      <c r="BJ74" s="28" t="s">
        <v>226</v>
      </c>
      <c r="BK74" s="24" t="s">
        <v>226</v>
      </c>
      <c r="BL74" s="24" t="s">
        <v>226</v>
      </c>
      <c r="BM74" s="24" t="s">
        <v>226</v>
      </c>
      <c r="BN74" s="24" t="s">
        <v>226</v>
      </c>
      <c r="BO74" s="24" t="s">
        <v>226</v>
      </c>
      <c r="BP74" s="29" t="s">
        <v>226</v>
      </c>
    </row>
    <row r="75" spans="1:68" x14ac:dyDescent="0.4">
      <c r="A75" s="595"/>
      <c r="B75" s="66" t="str">
        <f>'1.2-Visibility Data'!B72</f>
        <v>Malicious URL Detected</v>
      </c>
      <c r="C75" s="19" t="str">
        <f>'1.2-Visibility Data'!C72</f>
        <v>All</v>
      </c>
      <c r="D75" s="28" t="s">
        <v>226</v>
      </c>
      <c r="E75" s="24" t="s">
        <v>225</v>
      </c>
      <c r="F75" s="24" t="s">
        <v>226</v>
      </c>
      <c r="G75" s="24" t="s">
        <v>226</v>
      </c>
      <c r="H75" s="29" t="s">
        <v>226</v>
      </c>
      <c r="I75" s="28" t="s">
        <v>226</v>
      </c>
      <c r="J75" s="24" t="s">
        <v>226</v>
      </c>
      <c r="K75" s="24" t="s">
        <v>226</v>
      </c>
      <c r="L75" s="24" t="s">
        <v>226</v>
      </c>
      <c r="M75" s="24" t="s">
        <v>226</v>
      </c>
      <c r="N75" s="24" t="s">
        <v>226</v>
      </c>
      <c r="O75" s="24" t="s">
        <v>226</v>
      </c>
      <c r="P75" s="24" t="s">
        <v>226</v>
      </c>
      <c r="Q75" s="24" t="s">
        <v>226</v>
      </c>
      <c r="R75" s="24" t="s">
        <v>226</v>
      </c>
      <c r="S75" s="24" t="s">
        <v>226</v>
      </c>
      <c r="T75" s="24" t="s">
        <v>226</v>
      </c>
      <c r="U75" s="24" t="s">
        <v>226</v>
      </c>
      <c r="V75" s="24" t="s">
        <v>226</v>
      </c>
      <c r="W75" s="29" t="s">
        <v>226</v>
      </c>
      <c r="X75" s="28" t="s">
        <v>226</v>
      </c>
      <c r="Y75" s="24" t="s">
        <v>226</v>
      </c>
      <c r="Z75" s="29" t="s">
        <v>226</v>
      </c>
      <c r="AA75" s="28" t="s">
        <v>226</v>
      </c>
      <c r="AB75" s="24" t="s">
        <v>226</v>
      </c>
      <c r="AC75" s="24" t="s">
        <v>226</v>
      </c>
      <c r="AD75" s="24" t="s">
        <v>226</v>
      </c>
      <c r="AE75" s="24" t="s">
        <v>226</v>
      </c>
      <c r="AF75" s="24" t="s">
        <v>226</v>
      </c>
      <c r="AG75" s="29" t="s">
        <v>226</v>
      </c>
      <c r="AH75" s="28" t="s">
        <v>226</v>
      </c>
      <c r="AI75" s="24" t="s">
        <v>226</v>
      </c>
      <c r="AJ75" s="24" t="s">
        <v>226</v>
      </c>
      <c r="AK75" s="24" t="s">
        <v>226</v>
      </c>
      <c r="AL75" s="24" t="s">
        <v>226</v>
      </c>
      <c r="AM75" s="24" t="s">
        <v>226</v>
      </c>
      <c r="AN75" s="24" t="s">
        <v>226</v>
      </c>
      <c r="AO75" s="24" t="s">
        <v>226</v>
      </c>
      <c r="AP75" s="24" t="s">
        <v>226</v>
      </c>
      <c r="AQ75" s="29" t="s">
        <v>226</v>
      </c>
      <c r="AR75" s="28" t="s">
        <v>226</v>
      </c>
      <c r="AS75" s="24" t="s">
        <v>226</v>
      </c>
      <c r="AT75" s="24" t="s">
        <v>226</v>
      </c>
      <c r="AU75" s="24" t="s">
        <v>226</v>
      </c>
      <c r="AV75" s="24" t="s">
        <v>226</v>
      </c>
      <c r="AW75" s="24" t="s">
        <v>226</v>
      </c>
      <c r="AX75" s="24" t="s">
        <v>226</v>
      </c>
      <c r="AY75" s="24" t="s">
        <v>226</v>
      </c>
      <c r="AZ75" s="29" t="s">
        <v>226</v>
      </c>
      <c r="BA75" s="28" t="s">
        <v>225</v>
      </c>
      <c r="BB75" s="24" t="s">
        <v>226</v>
      </c>
      <c r="BC75" s="24" t="s">
        <v>226</v>
      </c>
      <c r="BD75" s="29" t="s">
        <v>226</v>
      </c>
      <c r="BE75" s="28" t="s">
        <v>226</v>
      </c>
      <c r="BF75" s="24" t="s">
        <v>226</v>
      </c>
      <c r="BG75" s="24" t="s">
        <v>226</v>
      </c>
      <c r="BH75" s="24" t="s">
        <v>226</v>
      </c>
      <c r="BI75" s="29" t="s">
        <v>226</v>
      </c>
      <c r="BJ75" s="28" t="s">
        <v>226</v>
      </c>
      <c r="BK75" s="24" t="s">
        <v>226</v>
      </c>
      <c r="BL75" s="24" t="s">
        <v>226</v>
      </c>
      <c r="BM75" s="24" t="s">
        <v>226</v>
      </c>
      <c r="BN75" s="24" t="s">
        <v>226</v>
      </c>
      <c r="BO75" s="24" t="s">
        <v>226</v>
      </c>
      <c r="BP75" s="29" t="s">
        <v>226</v>
      </c>
    </row>
    <row r="76" spans="1:68" x14ac:dyDescent="0.4">
      <c r="A76" s="595"/>
      <c r="B76" s="66" t="str">
        <f>'1.2-Visibility Data'!B73</f>
        <v>Malicious URL Clicked</v>
      </c>
      <c r="C76" s="19" t="str">
        <f>'1.2-Visibility Data'!C73</f>
        <v>All</v>
      </c>
      <c r="D76" s="28" t="s">
        <v>226</v>
      </c>
      <c r="E76" s="24" t="s">
        <v>225</v>
      </c>
      <c r="F76" s="24" t="s">
        <v>226</v>
      </c>
      <c r="G76" s="24" t="s">
        <v>226</v>
      </c>
      <c r="H76" s="29" t="s">
        <v>226</v>
      </c>
      <c r="I76" s="28" t="s">
        <v>226</v>
      </c>
      <c r="J76" s="24" t="s">
        <v>226</v>
      </c>
      <c r="K76" s="24" t="s">
        <v>226</v>
      </c>
      <c r="L76" s="24" t="s">
        <v>226</v>
      </c>
      <c r="M76" s="24" t="s">
        <v>226</v>
      </c>
      <c r="N76" s="24" t="s">
        <v>226</v>
      </c>
      <c r="O76" s="24" t="s">
        <v>226</v>
      </c>
      <c r="P76" s="24" t="s">
        <v>226</v>
      </c>
      <c r="Q76" s="24" t="s">
        <v>226</v>
      </c>
      <c r="R76" s="24" t="s">
        <v>226</v>
      </c>
      <c r="S76" s="24" t="s">
        <v>226</v>
      </c>
      <c r="T76" s="24" t="s">
        <v>226</v>
      </c>
      <c r="U76" s="24" t="s">
        <v>226</v>
      </c>
      <c r="V76" s="24" t="s">
        <v>226</v>
      </c>
      <c r="W76" s="29" t="s">
        <v>226</v>
      </c>
      <c r="X76" s="28" t="s">
        <v>226</v>
      </c>
      <c r="Y76" s="24" t="s">
        <v>226</v>
      </c>
      <c r="Z76" s="29" t="s">
        <v>226</v>
      </c>
      <c r="AA76" s="28" t="s">
        <v>226</v>
      </c>
      <c r="AB76" s="24" t="s">
        <v>226</v>
      </c>
      <c r="AC76" s="24" t="s">
        <v>226</v>
      </c>
      <c r="AD76" s="24" t="s">
        <v>226</v>
      </c>
      <c r="AE76" s="24" t="s">
        <v>226</v>
      </c>
      <c r="AF76" s="24" t="s">
        <v>226</v>
      </c>
      <c r="AG76" s="29" t="s">
        <v>226</v>
      </c>
      <c r="AH76" s="28" t="s">
        <v>226</v>
      </c>
      <c r="AI76" s="24" t="s">
        <v>226</v>
      </c>
      <c r="AJ76" s="24" t="s">
        <v>226</v>
      </c>
      <c r="AK76" s="24" t="s">
        <v>226</v>
      </c>
      <c r="AL76" s="24" t="s">
        <v>226</v>
      </c>
      <c r="AM76" s="24" t="s">
        <v>226</v>
      </c>
      <c r="AN76" s="24" t="s">
        <v>226</v>
      </c>
      <c r="AO76" s="24" t="s">
        <v>226</v>
      </c>
      <c r="AP76" s="24" t="s">
        <v>226</v>
      </c>
      <c r="AQ76" s="29" t="s">
        <v>226</v>
      </c>
      <c r="AR76" s="28" t="s">
        <v>226</v>
      </c>
      <c r="AS76" s="24" t="s">
        <v>226</v>
      </c>
      <c r="AT76" s="24" t="s">
        <v>226</v>
      </c>
      <c r="AU76" s="24" t="s">
        <v>226</v>
      </c>
      <c r="AV76" s="24" t="s">
        <v>226</v>
      </c>
      <c r="AW76" s="24" t="s">
        <v>226</v>
      </c>
      <c r="AX76" s="24" t="s">
        <v>226</v>
      </c>
      <c r="AY76" s="24" t="s">
        <v>226</v>
      </c>
      <c r="AZ76" s="29" t="s">
        <v>226</v>
      </c>
      <c r="BA76" s="28" t="s">
        <v>225</v>
      </c>
      <c r="BB76" s="24" t="s">
        <v>226</v>
      </c>
      <c r="BC76" s="24" t="s">
        <v>226</v>
      </c>
      <c r="BD76" s="29" t="s">
        <v>226</v>
      </c>
      <c r="BE76" s="28" t="s">
        <v>226</v>
      </c>
      <c r="BF76" s="24" t="s">
        <v>226</v>
      </c>
      <c r="BG76" s="24" t="s">
        <v>226</v>
      </c>
      <c r="BH76" s="24" t="s">
        <v>226</v>
      </c>
      <c r="BI76" s="29" t="s">
        <v>226</v>
      </c>
      <c r="BJ76" s="28" t="s">
        <v>226</v>
      </c>
      <c r="BK76" s="24" t="s">
        <v>226</v>
      </c>
      <c r="BL76" s="24" t="s">
        <v>226</v>
      </c>
      <c r="BM76" s="24" t="s">
        <v>226</v>
      </c>
      <c r="BN76" s="24" t="s">
        <v>226</v>
      </c>
      <c r="BO76" s="24" t="s">
        <v>226</v>
      </c>
      <c r="BP76" s="29" t="s">
        <v>226</v>
      </c>
    </row>
    <row r="77" spans="1:68" x14ac:dyDescent="0.4">
      <c r="A77" s="595"/>
      <c r="B77" s="66" t="str">
        <f>'1.2-Visibility Data'!B74</f>
        <v>Anonymous Sharing Activity</v>
      </c>
      <c r="C77" s="19" t="str">
        <f>'1.2-Visibility Data'!C74</f>
        <v>All</v>
      </c>
      <c r="D77" s="28" t="s">
        <v>226</v>
      </c>
      <c r="E77" s="24" t="s">
        <v>226</v>
      </c>
      <c r="F77" s="24" t="s">
        <v>226</v>
      </c>
      <c r="G77" s="24" t="s">
        <v>225</v>
      </c>
      <c r="H77" s="29" t="s">
        <v>225</v>
      </c>
      <c r="I77" s="28" t="s">
        <v>225</v>
      </c>
      <c r="J77" s="24" t="s">
        <v>226</v>
      </c>
      <c r="K77" s="24" t="s">
        <v>226</v>
      </c>
      <c r="L77" s="24" t="s">
        <v>226</v>
      </c>
      <c r="M77" s="24" t="s">
        <v>226</v>
      </c>
      <c r="N77" s="24" t="s">
        <v>226</v>
      </c>
      <c r="O77" s="24" t="s">
        <v>226</v>
      </c>
      <c r="P77" s="24" t="s">
        <v>226</v>
      </c>
      <c r="Q77" s="24" t="s">
        <v>226</v>
      </c>
      <c r="R77" s="24" t="s">
        <v>226</v>
      </c>
      <c r="S77" s="24" t="s">
        <v>226</v>
      </c>
      <c r="T77" s="24" t="s">
        <v>226</v>
      </c>
      <c r="U77" s="24" t="s">
        <v>226</v>
      </c>
      <c r="V77" s="24" t="s">
        <v>226</v>
      </c>
      <c r="W77" s="29" t="s">
        <v>226</v>
      </c>
      <c r="X77" s="28" t="s">
        <v>226</v>
      </c>
      <c r="Y77" s="24" t="s">
        <v>226</v>
      </c>
      <c r="Z77" s="29" t="s">
        <v>226</v>
      </c>
      <c r="AA77" s="28" t="s">
        <v>225</v>
      </c>
      <c r="AB77" s="24" t="s">
        <v>226</v>
      </c>
      <c r="AC77" s="24" t="s">
        <v>226</v>
      </c>
      <c r="AD77" s="24" t="s">
        <v>226</v>
      </c>
      <c r="AE77" s="24" t="s">
        <v>226</v>
      </c>
      <c r="AF77" s="24" t="s">
        <v>226</v>
      </c>
      <c r="AG77" s="29" t="s">
        <v>226</v>
      </c>
      <c r="AH77" s="28" t="s">
        <v>226</v>
      </c>
      <c r="AI77" s="24" t="s">
        <v>226</v>
      </c>
      <c r="AJ77" s="24" t="s">
        <v>226</v>
      </c>
      <c r="AK77" s="24" t="s">
        <v>226</v>
      </c>
      <c r="AL77" s="24" t="s">
        <v>226</v>
      </c>
      <c r="AM77" s="24" t="s">
        <v>226</v>
      </c>
      <c r="AN77" s="24" t="s">
        <v>226</v>
      </c>
      <c r="AO77" s="24" t="s">
        <v>226</v>
      </c>
      <c r="AP77" s="24" t="s">
        <v>226</v>
      </c>
      <c r="AQ77" s="29" t="s">
        <v>226</v>
      </c>
      <c r="AR77" s="28" t="s">
        <v>226</v>
      </c>
      <c r="AS77" s="24" t="s">
        <v>226</v>
      </c>
      <c r="AT77" s="24" t="s">
        <v>226</v>
      </c>
      <c r="AU77" s="24" t="s">
        <v>226</v>
      </c>
      <c r="AV77" s="24" t="s">
        <v>226</v>
      </c>
      <c r="AW77" s="24" t="s">
        <v>226</v>
      </c>
      <c r="AX77" s="24" t="s">
        <v>226</v>
      </c>
      <c r="AY77" s="24" t="s">
        <v>226</v>
      </c>
      <c r="AZ77" s="29" t="s">
        <v>226</v>
      </c>
      <c r="BA77" s="28" t="s">
        <v>225</v>
      </c>
      <c r="BB77" s="24" t="s">
        <v>226</v>
      </c>
      <c r="BC77" s="24" t="s">
        <v>226</v>
      </c>
      <c r="BD77" s="29" t="s">
        <v>226</v>
      </c>
      <c r="BE77" s="28" t="s">
        <v>226</v>
      </c>
      <c r="BF77" s="24" t="s">
        <v>226</v>
      </c>
      <c r="BG77" s="24" t="s">
        <v>226</v>
      </c>
      <c r="BH77" s="24" t="s">
        <v>226</v>
      </c>
      <c r="BI77" s="29" t="s">
        <v>226</v>
      </c>
      <c r="BJ77" s="28" t="s">
        <v>226</v>
      </c>
      <c r="BK77" s="24" t="s">
        <v>226</v>
      </c>
      <c r="BL77" s="24" t="s">
        <v>226</v>
      </c>
      <c r="BM77" s="24" t="s">
        <v>226</v>
      </c>
      <c r="BN77" s="24" t="s">
        <v>226</v>
      </c>
      <c r="BO77" s="24" t="s">
        <v>226</v>
      </c>
      <c r="BP77" s="29" t="s">
        <v>226</v>
      </c>
    </row>
    <row r="78" spans="1:68" x14ac:dyDescent="0.4">
      <c r="A78" s="595"/>
      <c r="B78" s="66" t="str">
        <f>'1.2-Visibility Data'!B75</f>
        <v>Synchronization Activity</v>
      </c>
      <c r="C78" s="19" t="str">
        <f>'1.2-Visibility Data'!C75</f>
        <v>All</v>
      </c>
      <c r="D78" s="28" t="s">
        <v>226</v>
      </c>
      <c r="E78" s="24" t="s">
        <v>226</v>
      </c>
      <c r="F78" s="24" t="s">
        <v>226</v>
      </c>
      <c r="G78" s="24" t="s">
        <v>225</v>
      </c>
      <c r="H78" s="29" t="s">
        <v>225</v>
      </c>
      <c r="I78" s="28" t="s">
        <v>225</v>
      </c>
      <c r="J78" s="24" t="s">
        <v>226</v>
      </c>
      <c r="K78" s="24" t="s">
        <v>226</v>
      </c>
      <c r="L78" s="24" t="s">
        <v>226</v>
      </c>
      <c r="M78" s="24" t="s">
        <v>226</v>
      </c>
      <c r="N78" s="24" t="s">
        <v>226</v>
      </c>
      <c r="O78" s="24" t="s">
        <v>226</v>
      </c>
      <c r="P78" s="24" t="s">
        <v>226</v>
      </c>
      <c r="Q78" s="24" t="s">
        <v>226</v>
      </c>
      <c r="R78" s="24" t="s">
        <v>226</v>
      </c>
      <c r="S78" s="24" t="s">
        <v>226</v>
      </c>
      <c r="T78" s="24" t="s">
        <v>226</v>
      </c>
      <c r="U78" s="24" t="s">
        <v>226</v>
      </c>
      <c r="V78" s="24" t="s">
        <v>225</v>
      </c>
      <c r="W78" s="29" t="s">
        <v>225</v>
      </c>
      <c r="X78" s="28" t="s">
        <v>226</v>
      </c>
      <c r="Y78" s="24" t="s">
        <v>225</v>
      </c>
      <c r="Z78" s="29" t="s">
        <v>225</v>
      </c>
      <c r="AA78" s="28" t="s">
        <v>225</v>
      </c>
      <c r="AB78" s="24" t="s">
        <v>226</v>
      </c>
      <c r="AC78" s="24" t="s">
        <v>225</v>
      </c>
      <c r="AD78" s="24" t="s">
        <v>225</v>
      </c>
      <c r="AE78" s="24" t="s">
        <v>226</v>
      </c>
      <c r="AF78" s="24" t="s">
        <v>225</v>
      </c>
      <c r="AG78" s="29" t="s">
        <v>225</v>
      </c>
      <c r="AH78" s="28" t="s">
        <v>226</v>
      </c>
      <c r="AI78" s="24" t="s">
        <v>226</v>
      </c>
      <c r="AJ78" s="24" t="s">
        <v>226</v>
      </c>
      <c r="AK78" s="24" t="s">
        <v>226</v>
      </c>
      <c r="AL78" s="24" t="s">
        <v>226</v>
      </c>
      <c r="AM78" s="24" t="s">
        <v>226</v>
      </c>
      <c r="AN78" s="24" t="s">
        <v>225</v>
      </c>
      <c r="AO78" s="24" t="s">
        <v>226</v>
      </c>
      <c r="AP78" s="24" t="s">
        <v>226</v>
      </c>
      <c r="AQ78" s="29" t="s">
        <v>226</v>
      </c>
      <c r="AR78" s="28" t="s">
        <v>226</v>
      </c>
      <c r="AS78" s="24" t="s">
        <v>226</v>
      </c>
      <c r="AT78" s="24" t="s">
        <v>226</v>
      </c>
      <c r="AU78" s="24" t="s">
        <v>226</v>
      </c>
      <c r="AV78" s="24" t="s">
        <v>226</v>
      </c>
      <c r="AW78" s="24" t="s">
        <v>226</v>
      </c>
      <c r="AX78" s="24" t="s">
        <v>226</v>
      </c>
      <c r="AY78" s="24" t="s">
        <v>226</v>
      </c>
      <c r="AZ78" s="29" t="s">
        <v>226</v>
      </c>
      <c r="BA78" s="28" t="s">
        <v>226</v>
      </c>
      <c r="BB78" s="24" t="s">
        <v>226</v>
      </c>
      <c r="BC78" s="24" t="s">
        <v>225</v>
      </c>
      <c r="BD78" s="29" t="s">
        <v>225</v>
      </c>
      <c r="BE78" s="28" t="s">
        <v>226</v>
      </c>
      <c r="BF78" s="24" t="s">
        <v>225</v>
      </c>
      <c r="BG78" s="24" t="s">
        <v>226</v>
      </c>
      <c r="BH78" s="24" t="s">
        <v>226</v>
      </c>
      <c r="BI78" s="29" t="s">
        <v>226</v>
      </c>
      <c r="BJ78" s="28" t="s">
        <v>226</v>
      </c>
      <c r="BK78" s="24" t="s">
        <v>226</v>
      </c>
      <c r="BL78" s="24" t="s">
        <v>226</v>
      </c>
      <c r="BM78" s="24" t="s">
        <v>226</v>
      </c>
      <c r="BN78" s="24" t="s">
        <v>226</v>
      </c>
      <c r="BO78" s="24" t="s">
        <v>226</v>
      </c>
      <c r="BP78" s="29" t="s">
        <v>226</v>
      </c>
    </row>
    <row r="79" spans="1:68" x14ac:dyDescent="0.4">
      <c r="A79" s="595"/>
      <c r="B79" s="70" t="str">
        <f>'1.2-Visibility Data'!B76</f>
        <v>Denial of Service Activity</v>
      </c>
      <c r="C79" s="55" t="str">
        <f>'1.2-Visibility Data'!C76</f>
        <v>All</v>
      </c>
      <c r="D79" s="28" t="s">
        <v>226</v>
      </c>
      <c r="E79" s="24" t="s">
        <v>226</v>
      </c>
      <c r="F79" s="24" t="s">
        <v>226</v>
      </c>
      <c r="G79" s="24" t="s">
        <v>226</v>
      </c>
      <c r="H79" s="29" t="s">
        <v>226</v>
      </c>
      <c r="I79" s="28" t="s">
        <v>226</v>
      </c>
      <c r="J79" s="24" t="s">
        <v>226</v>
      </c>
      <c r="K79" s="24" t="s">
        <v>226</v>
      </c>
      <c r="L79" s="24" t="s">
        <v>226</v>
      </c>
      <c r="M79" s="24" t="s">
        <v>226</v>
      </c>
      <c r="N79" s="24" t="s">
        <v>226</v>
      </c>
      <c r="O79" s="24" t="s">
        <v>226</v>
      </c>
      <c r="P79" s="24" t="s">
        <v>226</v>
      </c>
      <c r="Q79" s="24" t="s">
        <v>226</v>
      </c>
      <c r="R79" s="24" t="s">
        <v>226</v>
      </c>
      <c r="S79" s="24" t="s">
        <v>226</v>
      </c>
      <c r="T79" s="24" t="s">
        <v>226</v>
      </c>
      <c r="U79" s="24" t="s">
        <v>226</v>
      </c>
      <c r="V79" s="24" t="s">
        <v>226</v>
      </c>
      <c r="W79" s="29" t="s">
        <v>226</v>
      </c>
      <c r="X79" s="28" t="s">
        <v>226</v>
      </c>
      <c r="Y79" s="24" t="s">
        <v>226</v>
      </c>
      <c r="Z79" s="29" t="s">
        <v>226</v>
      </c>
      <c r="AA79" s="28" t="s">
        <v>226</v>
      </c>
      <c r="AB79" s="24" t="s">
        <v>226</v>
      </c>
      <c r="AC79" s="24" t="s">
        <v>226</v>
      </c>
      <c r="AD79" s="24" t="s">
        <v>226</v>
      </c>
      <c r="AE79" s="24" t="s">
        <v>226</v>
      </c>
      <c r="AF79" s="24" t="s">
        <v>226</v>
      </c>
      <c r="AG79" s="29" t="s">
        <v>226</v>
      </c>
      <c r="AH79" s="28" t="s">
        <v>226</v>
      </c>
      <c r="AI79" s="24" t="s">
        <v>226</v>
      </c>
      <c r="AJ79" s="24" t="s">
        <v>226</v>
      </c>
      <c r="AK79" s="24" t="s">
        <v>226</v>
      </c>
      <c r="AL79" s="24" t="s">
        <v>226</v>
      </c>
      <c r="AM79" s="24" t="s">
        <v>226</v>
      </c>
      <c r="AN79" s="24" t="s">
        <v>226</v>
      </c>
      <c r="AO79" s="24" t="s">
        <v>226</v>
      </c>
      <c r="AP79" s="24" t="s">
        <v>226</v>
      </c>
      <c r="AQ79" s="29" t="s">
        <v>226</v>
      </c>
      <c r="AR79" s="28" t="s">
        <v>226</v>
      </c>
      <c r="AS79" s="24" t="s">
        <v>226</v>
      </c>
      <c r="AT79" s="24" t="s">
        <v>226</v>
      </c>
      <c r="AU79" s="24" t="s">
        <v>226</v>
      </c>
      <c r="AV79" s="24" t="s">
        <v>226</v>
      </c>
      <c r="AW79" s="24" t="s">
        <v>226</v>
      </c>
      <c r="AX79" s="24" t="s">
        <v>226</v>
      </c>
      <c r="AY79" s="24" t="s">
        <v>226</v>
      </c>
      <c r="AZ79" s="29" t="s">
        <v>226</v>
      </c>
      <c r="BA79" s="28" t="s">
        <v>226</v>
      </c>
      <c r="BB79" s="24" t="s">
        <v>226</v>
      </c>
      <c r="BC79" s="24" t="s">
        <v>226</v>
      </c>
      <c r="BD79" s="29" t="s">
        <v>226</v>
      </c>
      <c r="BE79" s="28" t="s">
        <v>226</v>
      </c>
      <c r="BF79" s="24" t="s">
        <v>226</v>
      </c>
      <c r="BG79" s="24" t="s">
        <v>226</v>
      </c>
      <c r="BH79" s="24" t="s">
        <v>226</v>
      </c>
      <c r="BI79" s="29" t="s">
        <v>226</v>
      </c>
      <c r="BJ79" s="28" t="s">
        <v>226</v>
      </c>
      <c r="BK79" s="24" t="s">
        <v>225</v>
      </c>
      <c r="BL79" s="24" t="s">
        <v>225</v>
      </c>
      <c r="BM79" s="24" t="s">
        <v>225</v>
      </c>
      <c r="BN79" s="24" t="s">
        <v>225</v>
      </c>
      <c r="BO79" s="24" t="s">
        <v>225</v>
      </c>
      <c r="BP79" s="29" t="s">
        <v>225</v>
      </c>
    </row>
    <row r="80" spans="1:68" ht="15.5" thickBot="1" x14ac:dyDescent="0.45">
      <c r="A80" s="596"/>
      <c r="B80" s="33" t="str">
        <f>'1.2-Visibility Data'!B77</f>
        <v>Administrator Activity</v>
      </c>
      <c r="C80" s="20" t="str">
        <f>'1.2-Visibility Data'!C77</f>
        <v>All</v>
      </c>
      <c r="D80" s="30" t="s">
        <v>226</v>
      </c>
      <c r="E80" s="31" t="s">
        <v>226</v>
      </c>
      <c r="F80" s="31" t="s">
        <v>226</v>
      </c>
      <c r="G80" s="31" t="s">
        <v>225</v>
      </c>
      <c r="H80" s="32" t="s">
        <v>225</v>
      </c>
      <c r="I80" s="30" t="s">
        <v>225</v>
      </c>
      <c r="J80" s="31" t="s">
        <v>226</v>
      </c>
      <c r="K80" s="31" t="s">
        <v>225</v>
      </c>
      <c r="L80" s="31" t="s">
        <v>226</v>
      </c>
      <c r="M80" s="31" t="s">
        <v>225</v>
      </c>
      <c r="N80" s="31" t="s">
        <v>226</v>
      </c>
      <c r="O80" s="31" t="s">
        <v>226</v>
      </c>
      <c r="P80" s="31" t="s">
        <v>225</v>
      </c>
      <c r="Q80" s="31" t="s">
        <v>226</v>
      </c>
      <c r="R80" s="31" t="s">
        <v>226</v>
      </c>
      <c r="S80" s="31" t="s">
        <v>226</v>
      </c>
      <c r="T80" s="31" t="s">
        <v>226</v>
      </c>
      <c r="U80" s="31" t="s">
        <v>226</v>
      </c>
      <c r="V80" s="31" t="s">
        <v>225</v>
      </c>
      <c r="W80" s="32" t="s">
        <v>225</v>
      </c>
      <c r="X80" s="30" t="s">
        <v>226</v>
      </c>
      <c r="Y80" s="31" t="s">
        <v>225</v>
      </c>
      <c r="Z80" s="32" t="s">
        <v>225</v>
      </c>
      <c r="AA80" s="30" t="s">
        <v>225</v>
      </c>
      <c r="AB80" s="31" t="s">
        <v>226</v>
      </c>
      <c r="AC80" s="31" t="s">
        <v>225</v>
      </c>
      <c r="AD80" s="31" t="s">
        <v>225</v>
      </c>
      <c r="AE80" s="31" t="s">
        <v>226</v>
      </c>
      <c r="AF80" s="31" t="s">
        <v>225</v>
      </c>
      <c r="AG80" s="32" t="s">
        <v>225</v>
      </c>
      <c r="AH80" s="30" t="s">
        <v>226</v>
      </c>
      <c r="AI80" s="31" t="s">
        <v>225</v>
      </c>
      <c r="AJ80" s="31" t="s">
        <v>226</v>
      </c>
      <c r="AK80" s="31" t="s">
        <v>225</v>
      </c>
      <c r="AL80" s="31" t="s">
        <v>225</v>
      </c>
      <c r="AM80" s="31" t="s">
        <v>226</v>
      </c>
      <c r="AN80" s="31" t="s">
        <v>225</v>
      </c>
      <c r="AO80" s="31" t="s">
        <v>225</v>
      </c>
      <c r="AP80" s="31" t="s">
        <v>226</v>
      </c>
      <c r="AQ80" s="32" t="s">
        <v>225</v>
      </c>
      <c r="AR80" s="30" t="s">
        <v>226</v>
      </c>
      <c r="AS80" s="31" t="s">
        <v>225</v>
      </c>
      <c r="AT80" s="31" t="s">
        <v>225</v>
      </c>
      <c r="AU80" s="31" t="s">
        <v>225</v>
      </c>
      <c r="AV80" s="31" t="s">
        <v>225</v>
      </c>
      <c r="AW80" s="31" t="s">
        <v>226</v>
      </c>
      <c r="AX80" s="31" t="s">
        <v>226</v>
      </c>
      <c r="AY80" s="31" t="s">
        <v>226</v>
      </c>
      <c r="AZ80" s="32" t="s">
        <v>225</v>
      </c>
      <c r="BA80" s="30" t="s">
        <v>226</v>
      </c>
      <c r="BB80" s="31" t="s">
        <v>226</v>
      </c>
      <c r="BC80" s="31" t="s">
        <v>225</v>
      </c>
      <c r="BD80" s="32" t="s">
        <v>225</v>
      </c>
      <c r="BE80" s="30" t="s">
        <v>226</v>
      </c>
      <c r="BF80" s="31" t="s">
        <v>225</v>
      </c>
      <c r="BG80" s="31" t="s">
        <v>226</v>
      </c>
      <c r="BH80" s="31" t="s">
        <v>226</v>
      </c>
      <c r="BI80" s="32" t="s">
        <v>226</v>
      </c>
      <c r="BJ80" s="30" t="s">
        <v>226</v>
      </c>
      <c r="BK80" s="31" t="s">
        <v>226</v>
      </c>
      <c r="BL80" s="31" t="s">
        <v>226</v>
      </c>
      <c r="BM80" s="31" t="s">
        <v>226</v>
      </c>
      <c r="BN80" s="31" t="s">
        <v>226</v>
      </c>
      <c r="BO80" s="31" t="s">
        <v>226</v>
      </c>
      <c r="BP80" s="32" t="s">
        <v>226</v>
      </c>
    </row>
    <row r="81" spans="1:68" ht="31.5" customHeight="1" x14ac:dyDescent="0.4">
      <c r="A81" s="594" t="str">
        <f>'1.2-Visibility Data'!A78</f>
        <v>Messaging Platform</v>
      </c>
      <c r="B81" s="65" t="str">
        <f>'1.2-Visibility Data'!B78</f>
        <v>Organization Modifications</v>
      </c>
      <c r="C81" s="87" t="str">
        <f>'1.2-Visibility Data'!C78</f>
        <v>All</v>
      </c>
      <c r="D81" s="25" t="s">
        <v>226</v>
      </c>
      <c r="E81" s="26" t="s">
        <v>226</v>
      </c>
      <c r="F81" s="26" t="s">
        <v>226</v>
      </c>
      <c r="G81" s="26" t="s">
        <v>225</v>
      </c>
      <c r="H81" s="27" t="s">
        <v>225</v>
      </c>
      <c r="I81" s="25" t="s">
        <v>225</v>
      </c>
      <c r="J81" s="26" t="s">
        <v>226</v>
      </c>
      <c r="K81" s="26" t="s">
        <v>226</v>
      </c>
      <c r="L81" s="26" t="s">
        <v>226</v>
      </c>
      <c r="M81" s="26" t="s">
        <v>225</v>
      </c>
      <c r="N81" s="26" t="s">
        <v>226</v>
      </c>
      <c r="O81" s="26" t="s">
        <v>226</v>
      </c>
      <c r="P81" s="26" t="s">
        <v>225</v>
      </c>
      <c r="Q81" s="26" t="s">
        <v>226</v>
      </c>
      <c r="R81" s="26" t="s">
        <v>226</v>
      </c>
      <c r="S81" s="26" t="s">
        <v>226</v>
      </c>
      <c r="T81" s="26" t="s">
        <v>226</v>
      </c>
      <c r="U81" s="26" t="s">
        <v>226</v>
      </c>
      <c r="V81" s="26" t="s">
        <v>226</v>
      </c>
      <c r="W81" s="27" t="s">
        <v>226</v>
      </c>
      <c r="X81" s="25" t="s">
        <v>226</v>
      </c>
      <c r="Y81" s="26" t="s">
        <v>226</v>
      </c>
      <c r="Z81" s="27" t="s">
        <v>226</v>
      </c>
      <c r="AA81" s="25" t="s">
        <v>225</v>
      </c>
      <c r="AB81" s="26" t="s">
        <v>226</v>
      </c>
      <c r="AC81" s="26" t="s">
        <v>226</v>
      </c>
      <c r="AD81" s="26" t="s">
        <v>226</v>
      </c>
      <c r="AE81" s="26" t="s">
        <v>226</v>
      </c>
      <c r="AF81" s="26" t="s">
        <v>226</v>
      </c>
      <c r="AG81" s="27" t="s">
        <v>226</v>
      </c>
      <c r="AH81" s="25" t="s">
        <v>226</v>
      </c>
      <c r="AI81" s="26" t="s">
        <v>226</v>
      </c>
      <c r="AJ81" s="26" t="s">
        <v>226</v>
      </c>
      <c r="AK81" s="26" t="s">
        <v>226</v>
      </c>
      <c r="AL81" s="26" t="s">
        <v>226</v>
      </c>
      <c r="AM81" s="26" t="s">
        <v>226</v>
      </c>
      <c r="AN81" s="26" t="s">
        <v>226</v>
      </c>
      <c r="AO81" s="26" t="s">
        <v>226</v>
      </c>
      <c r="AP81" s="26" t="s">
        <v>226</v>
      </c>
      <c r="AQ81" s="27" t="s">
        <v>226</v>
      </c>
      <c r="AR81" s="25" t="s">
        <v>226</v>
      </c>
      <c r="AS81" s="26" t="s">
        <v>226</v>
      </c>
      <c r="AT81" s="26" t="s">
        <v>226</v>
      </c>
      <c r="AU81" s="26" t="s">
        <v>226</v>
      </c>
      <c r="AV81" s="26" t="s">
        <v>226</v>
      </c>
      <c r="AW81" s="26" t="s">
        <v>226</v>
      </c>
      <c r="AX81" s="26" t="s">
        <v>226</v>
      </c>
      <c r="AY81" s="26" t="s">
        <v>226</v>
      </c>
      <c r="AZ81" s="27" t="s">
        <v>226</v>
      </c>
      <c r="BA81" s="25" t="s">
        <v>226</v>
      </c>
      <c r="BB81" s="26" t="s">
        <v>226</v>
      </c>
      <c r="BC81" s="26" t="s">
        <v>226</v>
      </c>
      <c r="BD81" s="27" t="s">
        <v>226</v>
      </c>
      <c r="BE81" s="25" t="s">
        <v>226</v>
      </c>
      <c r="BF81" s="26" t="s">
        <v>226</v>
      </c>
      <c r="BG81" s="26" t="s">
        <v>226</v>
      </c>
      <c r="BH81" s="26" t="s">
        <v>226</v>
      </c>
      <c r="BI81" s="27" t="s">
        <v>226</v>
      </c>
      <c r="BJ81" s="25" t="s">
        <v>226</v>
      </c>
      <c r="BK81" s="26" t="s">
        <v>226</v>
      </c>
      <c r="BL81" s="26" t="s">
        <v>226</v>
      </c>
      <c r="BM81" s="26" t="s">
        <v>226</v>
      </c>
      <c r="BN81" s="26" t="s">
        <v>226</v>
      </c>
      <c r="BO81" s="26" t="s">
        <v>226</v>
      </c>
      <c r="BP81" s="27" t="s">
        <v>226</v>
      </c>
    </row>
    <row r="82" spans="1:68" x14ac:dyDescent="0.4">
      <c r="A82" s="595"/>
      <c r="B82" s="66" t="str">
        <f>'1.2-Visibility Data'!B79</f>
        <v>User Modifications</v>
      </c>
      <c r="C82" s="19" t="str">
        <f>'1.2-Visibility Data'!C79</f>
        <v>All</v>
      </c>
      <c r="D82" s="28" t="s">
        <v>226</v>
      </c>
      <c r="E82" s="24" t="s">
        <v>226</v>
      </c>
      <c r="F82" s="24" t="s">
        <v>226</v>
      </c>
      <c r="G82" s="24" t="s">
        <v>225</v>
      </c>
      <c r="H82" s="29" t="s">
        <v>225</v>
      </c>
      <c r="I82" s="28" t="s">
        <v>225</v>
      </c>
      <c r="J82" s="24" t="s">
        <v>226</v>
      </c>
      <c r="K82" s="24" t="s">
        <v>226</v>
      </c>
      <c r="L82" s="24" t="s">
        <v>226</v>
      </c>
      <c r="M82" s="24" t="s">
        <v>225</v>
      </c>
      <c r="N82" s="24" t="s">
        <v>226</v>
      </c>
      <c r="O82" s="24" t="s">
        <v>226</v>
      </c>
      <c r="P82" s="24" t="s">
        <v>225</v>
      </c>
      <c r="Q82" s="24" t="s">
        <v>226</v>
      </c>
      <c r="R82" s="24" t="s">
        <v>226</v>
      </c>
      <c r="S82" s="24" t="s">
        <v>226</v>
      </c>
      <c r="T82" s="24" t="s">
        <v>226</v>
      </c>
      <c r="U82" s="24" t="s">
        <v>226</v>
      </c>
      <c r="V82" s="24" t="s">
        <v>226</v>
      </c>
      <c r="W82" s="29" t="s">
        <v>226</v>
      </c>
      <c r="X82" s="28" t="s">
        <v>226</v>
      </c>
      <c r="Y82" s="24" t="s">
        <v>226</v>
      </c>
      <c r="Z82" s="29" t="s">
        <v>226</v>
      </c>
      <c r="AA82" s="28" t="s">
        <v>226</v>
      </c>
      <c r="AB82" s="24" t="s">
        <v>226</v>
      </c>
      <c r="AC82" s="24" t="s">
        <v>226</v>
      </c>
      <c r="AD82" s="24" t="s">
        <v>226</v>
      </c>
      <c r="AE82" s="24" t="s">
        <v>226</v>
      </c>
      <c r="AF82" s="24" t="s">
        <v>226</v>
      </c>
      <c r="AG82" s="29" t="s">
        <v>226</v>
      </c>
      <c r="AH82" s="28" t="s">
        <v>226</v>
      </c>
      <c r="AI82" s="24" t="s">
        <v>226</v>
      </c>
      <c r="AJ82" s="24" t="s">
        <v>226</v>
      </c>
      <c r="AK82" s="24" t="s">
        <v>226</v>
      </c>
      <c r="AL82" s="24" t="s">
        <v>226</v>
      </c>
      <c r="AM82" s="24" t="s">
        <v>226</v>
      </c>
      <c r="AN82" s="24" t="s">
        <v>226</v>
      </c>
      <c r="AO82" s="24" t="s">
        <v>225</v>
      </c>
      <c r="AP82" s="24" t="s">
        <v>226</v>
      </c>
      <c r="AQ82" s="29" t="s">
        <v>226</v>
      </c>
      <c r="AR82" s="28" t="s">
        <v>226</v>
      </c>
      <c r="AS82" s="24" t="s">
        <v>226</v>
      </c>
      <c r="AT82" s="24" t="s">
        <v>226</v>
      </c>
      <c r="AU82" s="24" t="s">
        <v>226</v>
      </c>
      <c r="AV82" s="24" t="s">
        <v>226</v>
      </c>
      <c r="AW82" s="24" t="s">
        <v>226</v>
      </c>
      <c r="AX82" s="24" t="s">
        <v>226</v>
      </c>
      <c r="AY82" s="24" t="s">
        <v>226</v>
      </c>
      <c r="AZ82" s="29" t="s">
        <v>226</v>
      </c>
      <c r="BA82" s="28" t="s">
        <v>226</v>
      </c>
      <c r="BB82" s="24" t="s">
        <v>226</v>
      </c>
      <c r="BC82" s="24" t="s">
        <v>226</v>
      </c>
      <c r="BD82" s="29" t="s">
        <v>226</v>
      </c>
      <c r="BE82" s="28" t="s">
        <v>226</v>
      </c>
      <c r="BF82" s="24" t="s">
        <v>226</v>
      </c>
      <c r="BG82" s="24" t="s">
        <v>226</v>
      </c>
      <c r="BH82" s="24" t="s">
        <v>226</v>
      </c>
      <c r="BI82" s="29" t="s">
        <v>226</v>
      </c>
      <c r="BJ82" s="28" t="s">
        <v>226</v>
      </c>
      <c r="BK82" s="24" t="s">
        <v>226</v>
      </c>
      <c r="BL82" s="24" t="s">
        <v>226</v>
      </c>
      <c r="BM82" s="24" t="s">
        <v>226</v>
      </c>
      <c r="BN82" s="24" t="s">
        <v>226</v>
      </c>
      <c r="BO82" s="24" t="s">
        <v>226</v>
      </c>
      <c r="BP82" s="29" t="s">
        <v>226</v>
      </c>
    </row>
    <row r="83" spans="1:68" x14ac:dyDescent="0.4">
      <c r="A83" s="595"/>
      <c r="B83" s="66" t="str">
        <f>'1.2-Visibility Data'!B80</f>
        <v>User Login Activity</v>
      </c>
      <c r="C83" s="19" t="str">
        <f>'1.2-Visibility Data'!C80</f>
        <v>All</v>
      </c>
      <c r="D83" s="28" t="s">
        <v>226</v>
      </c>
      <c r="E83" s="24" t="s">
        <v>226</v>
      </c>
      <c r="F83" s="24" t="s">
        <v>226</v>
      </c>
      <c r="G83" s="24" t="s">
        <v>225</v>
      </c>
      <c r="H83" s="29" t="s">
        <v>225</v>
      </c>
      <c r="I83" s="28" t="s">
        <v>226</v>
      </c>
      <c r="J83" s="24" t="s">
        <v>226</v>
      </c>
      <c r="K83" s="24" t="s">
        <v>226</v>
      </c>
      <c r="L83" s="24" t="s">
        <v>226</v>
      </c>
      <c r="M83" s="24" t="s">
        <v>226</v>
      </c>
      <c r="N83" s="24" t="s">
        <v>226</v>
      </c>
      <c r="O83" s="24" t="s">
        <v>226</v>
      </c>
      <c r="P83" s="24" t="s">
        <v>226</v>
      </c>
      <c r="Q83" s="24" t="s">
        <v>226</v>
      </c>
      <c r="R83" s="24" t="s">
        <v>226</v>
      </c>
      <c r="S83" s="24" t="s">
        <v>226</v>
      </c>
      <c r="T83" s="24" t="s">
        <v>226</v>
      </c>
      <c r="U83" s="24" t="s">
        <v>226</v>
      </c>
      <c r="V83" s="24" t="s">
        <v>225</v>
      </c>
      <c r="W83" s="29" t="s">
        <v>225</v>
      </c>
      <c r="X83" s="28" t="s">
        <v>226</v>
      </c>
      <c r="Y83" s="24" t="s">
        <v>225</v>
      </c>
      <c r="Z83" s="29" t="s">
        <v>225</v>
      </c>
      <c r="AA83" s="28" t="s">
        <v>226</v>
      </c>
      <c r="AB83" s="24" t="s">
        <v>226</v>
      </c>
      <c r="AC83" s="24" t="s">
        <v>225</v>
      </c>
      <c r="AD83" s="24" t="s">
        <v>225</v>
      </c>
      <c r="AE83" s="24" t="s">
        <v>226</v>
      </c>
      <c r="AF83" s="24" t="s">
        <v>225</v>
      </c>
      <c r="AG83" s="29" t="s">
        <v>225</v>
      </c>
      <c r="AH83" s="28" t="s">
        <v>226</v>
      </c>
      <c r="AI83" s="24" t="s">
        <v>225</v>
      </c>
      <c r="AJ83" s="24" t="s">
        <v>226</v>
      </c>
      <c r="AK83" s="24" t="s">
        <v>225</v>
      </c>
      <c r="AL83" s="24" t="s">
        <v>225</v>
      </c>
      <c r="AM83" s="24" t="s">
        <v>226</v>
      </c>
      <c r="AN83" s="24" t="s">
        <v>225</v>
      </c>
      <c r="AO83" s="24" t="s">
        <v>226</v>
      </c>
      <c r="AP83" s="24" t="s">
        <v>226</v>
      </c>
      <c r="AQ83" s="29" t="s">
        <v>226</v>
      </c>
      <c r="AR83" s="28" t="s">
        <v>226</v>
      </c>
      <c r="AS83" s="24" t="s">
        <v>226</v>
      </c>
      <c r="AT83" s="24" t="s">
        <v>226</v>
      </c>
      <c r="AU83" s="24" t="s">
        <v>226</v>
      </c>
      <c r="AV83" s="24" t="s">
        <v>226</v>
      </c>
      <c r="AW83" s="24" t="s">
        <v>226</v>
      </c>
      <c r="AX83" s="24" t="s">
        <v>226</v>
      </c>
      <c r="AY83" s="24" t="s">
        <v>226</v>
      </c>
      <c r="AZ83" s="29" t="s">
        <v>226</v>
      </c>
      <c r="BA83" s="28" t="s">
        <v>226</v>
      </c>
      <c r="BB83" s="24" t="s">
        <v>226</v>
      </c>
      <c r="BC83" s="24" t="s">
        <v>225</v>
      </c>
      <c r="BD83" s="29" t="s">
        <v>225</v>
      </c>
      <c r="BE83" s="28" t="s">
        <v>226</v>
      </c>
      <c r="BF83" s="24" t="s">
        <v>226</v>
      </c>
      <c r="BG83" s="24" t="s">
        <v>226</v>
      </c>
      <c r="BH83" s="24" t="s">
        <v>226</v>
      </c>
      <c r="BI83" s="29" t="s">
        <v>226</v>
      </c>
      <c r="BJ83" s="28" t="s">
        <v>226</v>
      </c>
      <c r="BK83" s="24" t="s">
        <v>226</v>
      </c>
      <c r="BL83" s="24" t="s">
        <v>226</v>
      </c>
      <c r="BM83" s="24" t="s">
        <v>226</v>
      </c>
      <c r="BN83" s="24" t="s">
        <v>226</v>
      </c>
      <c r="BO83" s="24" t="s">
        <v>226</v>
      </c>
      <c r="BP83" s="29" t="s">
        <v>226</v>
      </c>
    </row>
    <row r="84" spans="1:68" x14ac:dyDescent="0.4">
      <c r="A84" s="595"/>
      <c r="B84" s="66" t="str">
        <f>'1.2-Visibility Data'!B81</f>
        <v>Anomalous User Login Activity</v>
      </c>
      <c r="C84" s="19" t="str">
        <f>'1.2-Visibility Data'!C81</f>
        <v>All</v>
      </c>
      <c r="D84" s="28" t="s">
        <v>226</v>
      </c>
      <c r="E84" s="24" t="s">
        <v>226</v>
      </c>
      <c r="F84" s="24" t="s">
        <v>226</v>
      </c>
      <c r="G84" s="24" t="s">
        <v>225</v>
      </c>
      <c r="H84" s="29" t="s">
        <v>225</v>
      </c>
      <c r="I84" s="28" t="s">
        <v>226</v>
      </c>
      <c r="J84" s="24" t="s">
        <v>226</v>
      </c>
      <c r="K84" s="24" t="s">
        <v>226</v>
      </c>
      <c r="L84" s="24" t="s">
        <v>226</v>
      </c>
      <c r="M84" s="24" t="s">
        <v>226</v>
      </c>
      <c r="N84" s="24" t="s">
        <v>226</v>
      </c>
      <c r="O84" s="24" t="s">
        <v>226</v>
      </c>
      <c r="P84" s="24" t="s">
        <v>226</v>
      </c>
      <c r="Q84" s="24" t="s">
        <v>226</v>
      </c>
      <c r="R84" s="24" t="s">
        <v>226</v>
      </c>
      <c r="S84" s="24" t="s">
        <v>226</v>
      </c>
      <c r="T84" s="24" t="s">
        <v>226</v>
      </c>
      <c r="U84" s="24" t="s">
        <v>226</v>
      </c>
      <c r="V84" s="24" t="s">
        <v>225</v>
      </c>
      <c r="W84" s="29" t="s">
        <v>225</v>
      </c>
      <c r="X84" s="28" t="s">
        <v>226</v>
      </c>
      <c r="Y84" s="24" t="s">
        <v>225</v>
      </c>
      <c r="Z84" s="29" t="s">
        <v>225</v>
      </c>
      <c r="AA84" s="28" t="s">
        <v>226</v>
      </c>
      <c r="AB84" s="24" t="s">
        <v>226</v>
      </c>
      <c r="AC84" s="24" t="s">
        <v>225</v>
      </c>
      <c r="AD84" s="24" t="s">
        <v>225</v>
      </c>
      <c r="AE84" s="24" t="s">
        <v>226</v>
      </c>
      <c r="AF84" s="24" t="s">
        <v>225</v>
      </c>
      <c r="AG84" s="29" t="s">
        <v>225</v>
      </c>
      <c r="AH84" s="28" t="s">
        <v>226</v>
      </c>
      <c r="AI84" s="24" t="s">
        <v>225</v>
      </c>
      <c r="AJ84" s="24" t="s">
        <v>226</v>
      </c>
      <c r="AK84" s="24" t="s">
        <v>225</v>
      </c>
      <c r="AL84" s="24" t="s">
        <v>225</v>
      </c>
      <c r="AM84" s="24" t="s">
        <v>226</v>
      </c>
      <c r="AN84" s="24" t="s">
        <v>225</v>
      </c>
      <c r="AO84" s="24" t="s">
        <v>226</v>
      </c>
      <c r="AP84" s="24" t="s">
        <v>226</v>
      </c>
      <c r="AQ84" s="29" t="s">
        <v>226</v>
      </c>
      <c r="AR84" s="28" t="s">
        <v>226</v>
      </c>
      <c r="AS84" s="24" t="s">
        <v>226</v>
      </c>
      <c r="AT84" s="24" t="s">
        <v>226</v>
      </c>
      <c r="AU84" s="24" t="s">
        <v>226</v>
      </c>
      <c r="AV84" s="24" t="s">
        <v>226</v>
      </c>
      <c r="AW84" s="24" t="s">
        <v>226</v>
      </c>
      <c r="AX84" s="24" t="s">
        <v>226</v>
      </c>
      <c r="AY84" s="24" t="s">
        <v>226</v>
      </c>
      <c r="AZ84" s="29" t="s">
        <v>226</v>
      </c>
      <c r="BA84" s="28" t="s">
        <v>226</v>
      </c>
      <c r="BB84" s="24" t="s">
        <v>226</v>
      </c>
      <c r="BC84" s="24" t="s">
        <v>225</v>
      </c>
      <c r="BD84" s="29" t="s">
        <v>225</v>
      </c>
      <c r="BE84" s="28" t="s">
        <v>226</v>
      </c>
      <c r="BF84" s="24" t="s">
        <v>226</v>
      </c>
      <c r="BG84" s="24" t="s">
        <v>226</v>
      </c>
      <c r="BH84" s="24" t="s">
        <v>226</v>
      </c>
      <c r="BI84" s="29" t="s">
        <v>226</v>
      </c>
      <c r="BJ84" s="28" t="s">
        <v>226</v>
      </c>
      <c r="BK84" s="24" t="s">
        <v>226</v>
      </c>
      <c r="BL84" s="24" t="s">
        <v>226</v>
      </c>
      <c r="BM84" s="24" t="s">
        <v>226</v>
      </c>
      <c r="BN84" s="24" t="s">
        <v>226</v>
      </c>
      <c r="BO84" s="24" t="s">
        <v>226</v>
      </c>
      <c r="BP84" s="29" t="s">
        <v>226</v>
      </c>
    </row>
    <row r="85" spans="1:68" x14ac:dyDescent="0.4">
      <c r="A85" s="595"/>
      <c r="B85" s="66" t="str">
        <f>'1.2-Visibility Data'!B82</f>
        <v>User Activity</v>
      </c>
      <c r="C85" s="19" t="str">
        <f>'1.2-Visibility Data'!C82</f>
        <v>All</v>
      </c>
      <c r="D85" s="28" t="s">
        <v>226</v>
      </c>
      <c r="E85" s="24" t="s">
        <v>226</v>
      </c>
      <c r="F85" s="24" t="s">
        <v>226</v>
      </c>
      <c r="G85" s="24" t="s">
        <v>225</v>
      </c>
      <c r="H85" s="29" t="s">
        <v>225</v>
      </c>
      <c r="I85" s="28" t="s">
        <v>226</v>
      </c>
      <c r="J85" s="24" t="s">
        <v>226</v>
      </c>
      <c r="K85" s="24" t="s">
        <v>226</v>
      </c>
      <c r="L85" s="24" t="s">
        <v>226</v>
      </c>
      <c r="M85" s="24" t="s">
        <v>226</v>
      </c>
      <c r="N85" s="24" t="s">
        <v>226</v>
      </c>
      <c r="O85" s="24" t="s">
        <v>226</v>
      </c>
      <c r="P85" s="24" t="s">
        <v>225</v>
      </c>
      <c r="Q85" s="24" t="s">
        <v>226</v>
      </c>
      <c r="R85" s="24" t="s">
        <v>226</v>
      </c>
      <c r="S85" s="24" t="s">
        <v>226</v>
      </c>
      <c r="T85" s="24" t="s">
        <v>226</v>
      </c>
      <c r="U85" s="24" t="s">
        <v>226</v>
      </c>
      <c r="V85" s="24" t="s">
        <v>225</v>
      </c>
      <c r="W85" s="29" t="s">
        <v>225</v>
      </c>
      <c r="X85" s="28" t="s">
        <v>226</v>
      </c>
      <c r="Y85" s="24" t="s">
        <v>225</v>
      </c>
      <c r="Z85" s="29" t="s">
        <v>225</v>
      </c>
      <c r="AA85" s="28" t="s">
        <v>226</v>
      </c>
      <c r="AB85" s="24" t="s">
        <v>226</v>
      </c>
      <c r="AC85" s="24" t="s">
        <v>225</v>
      </c>
      <c r="AD85" s="24" t="s">
        <v>225</v>
      </c>
      <c r="AE85" s="24" t="s">
        <v>226</v>
      </c>
      <c r="AF85" s="24" t="s">
        <v>225</v>
      </c>
      <c r="AG85" s="29" t="s">
        <v>225</v>
      </c>
      <c r="AH85" s="28" t="s">
        <v>226</v>
      </c>
      <c r="AI85" s="24" t="s">
        <v>225</v>
      </c>
      <c r="AJ85" s="24" t="s">
        <v>226</v>
      </c>
      <c r="AK85" s="24" t="s">
        <v>225</v>
      </c>
      <c r="AL85" s="24" t="s">
        <v>225</v>
      </c>
      <c r="AM85" s="24" t="s">
        <v>226</v>
      </c>
      <c r="AN85" s="24" t="s">
        <v>225</v>
      </c>
      <c r="AO85" s="24" t="s">
        <v>225</v>
      </c>
      <c r="AP85" s="24" t="s">
        <v>226</v>
      </c>
      <c r="AQ85" s="29" t="s">
        <v>225</v>
      </c>
      <c r="AR85" s="28" t="s">
        <v>226</v>
      </c>
      <c r="AS85" s="24" t="s">
        <v>225</v>
      </c>
      <c r="AT85" s="24" t="s">
        <v>225</v>
      </c>
      <c r="AU85" s="24" t="s">
        <v>225</v>
      </c>
      <c r="AV85" s="24" t="s">
        <v>225</v>
      </c>
      <c r="AW85" s="24" t="s">
        <v>226</v>
      </c>
      <c r="AX85" s="24" t="s">
        <v>225</v>
      </c>
      <c r="AY85" s="24" t="s">
        <v>226</v>
      </c>
      <c r="AZ85" s="29" t="s">
        <v>225</v>
      </c>
      <c r="BA85" s="28" t="s">
        <v>225</v>
      </c>
      <c r="BB85" s="24" t="s">
        <v>226</v>
      </c>
      <c r="BC85" s="24" t="s">
        <v>225</v>
      </c>
      <c r="BD85" s="29" t="s">
        <v>225</v>
      </c>
      <c r="BE85" s="28" t="s">
        <v>225</v>
      </c>
      <c r="BF85" s="24" t="s">
        <v>225</v>
      </c>
      <c r="BG85" s="24" t="s">
        <v>226</v>
      </c>
      <c r="BH85" s="24" t="s">
        <v>226</v>
      </c>
      <c r="BI85" s="29" t="s">
        <v>226</v>
      </c>
      <c r="BJ85" s="28" t="s">
        <v>226</v>
      </c>
      <c r="BK85" s="24" t="s">
        <v>226</v>
      </c>
      <c r="BL85" s="24" t="s">
        <v>226</v>
      </c>
      <c r="BM85" s="24" t="s">
        <v>226</v>
      </c>
      <c r="BN85" s="24" t="s">
        <v>226</v>
      </c>
      <c r="BO85" s="24" t="s">
        <v>226</v>
      </c>
      <c r="BP85" s="29" t="s">
        <v>226</v>
      </c>
    </row>
    <row r="86" spans="1:68" x14ac:dyDescent="0.4">
      <c r="A86" s="595"/>
      <c r="B86" s="66" t="str">
        <f>'1.2-Visibility Data'!B83</f>
        <v>Anomalous User Activity</v>
      </c>
      <c r="C86" s="19" t="str">
        <f>'1.2-Visibility Data'!C83</f>
        <v>All</v>
      </c>
      <c r="D86" s="28" t="s">
        <v>226</v>
      </c>
      <c r="E86" s="24" t="s">
        <v>226</v>
      </c>
      <c r="F86" s="24" t="s">
        <v>226</v>
      </c>
      <c r="G86" s="24" t="s">
        <v>225</v>
      </c>
      <c r="H86" s="29" t="s">
        <v>225</v>
      </c>
      <c r="I86" s="28" t="s">
        <v>226</v>
      </c>
      <c r="J86" s="24" t="s">
        <v>226</v>
      </c>
      <c r="K86" s="24" t="s">
        <v>226</v>
      </c>
      <c r="L86" s="24" t="s">
        <v>226</v>
      </c>
      <c r="M86" s="24" t="s">
        <v>226</v>
      </c>
      <c r="N86" s="24" t="s">
        <v>226</v>
      </c>
      <c r="O86" s="24" t="s">
        <v>226</v>
      </c>
      <c r="P86" s="24" t="s">
        <v>225</v>
      </c>
      <c r="Q86" s="24" t="s">
        <v>226</v>
      </c>
      <c r="R86" s="24" t="s">
        <v>226</v>
      </c>
      <c r="S86" s="24" t="s">
        <v>226</v>
      </c>
      <c r="T86" s="24" t="s">
        <v>226</v>
      </c>
      <c r="U86" s="24" t="s">
        <v>226</v>
      </c>
      <c r="V86" s="24" t="s">
        <v>225</v>
      </c>
      <c r="W86" s="29" t="s">
        <v>225</v>
      </c>
      <c r="X86" s="28" t="s">
        <v>226</v>
      </c>
      <c r="Y86" s="24" t="s">
        <v>225</v>
      </c>
      <c r="Z86" s="29" t="s">
        <v>225</v>
      </c>
      <c r="AA86" s="28" t="s">
        <v>226</v>
      </c>
      <c r="AB86" s="24" t="s">
        <v>226</v>
      </c>
      <c r="AC86" s="24" t="s">
        <v>225</v>
      </c>
      <c r="AD86" s="24" t="s">
        <v>225</v>
      </c>
      <c r="AE86" s="24" t="s">
        <v>226</v>
      </c>
      <c r="AF86" s="24" t="s">
        <v>225</v>
      </c>
      <c r="AG86" s="29" t="s">
        <v>225</v>
      </c>
      <c r="AH86" s="28" t="s">
        <v>226</v>
      </c>
      <c r="AI86" s="24" t="s">
        <v>225</v>
      </c>
      <c r="AJ86" s="24" t="s">
        <v>226</v>
      </c>
      <c r="AK86" s="24" t="s">
        <v>225</v>
      </c>
      <c r="AL86" s="24" t="s">
        <v>225</v>
      </c>
      <c r="AM86" s="24" t="s">
        <v>226</v>
      </c>
      <c r="AN86" s="24" t="s">
        <v>225</v>
      </c>
      <c r="AO86" s="24" t="s">
        <v>226</v>
      </c>
      <c r="AP86" s="24" t="s">
        <v>226</v>
      </c>
      <c r="AQ86" s="29" t="s">
        <v>225</v>
      </c>
      <c r="AR86" s="28" t="s">
        <v>226</v>
      </c>
      <c r="AS86" s="24" t="s">
        <v>225</v>
      </c>
      <c r="AT86" s="24" t="s">
        <v>225</v>
      </c>
      <c r="AU86" s="24" t="s">
        <v>225</v>
      </c>
      <c r="AV86" s="24" t="s">
        <v>225</v>
      </c>
      <c r="AW86" s="24" t="s">
        <v>226</v>
      </c>
      <c r="AX86" s="24" t="s">
        <v>225</v>
      </c>
      <c r="AY86" s="24" t="s">
        <v>226</v>
      </c>
      <c r="AZ86" s="29" t="s">
        <v>225</v>
      </c>
      <c r="BA86" s="28" t="s">
        <v>225</v>
      </c>
      <c r="BB86" s="24" t="s">
        <v>226</v>
      </c>
      <c r="BC86" s="24" t="s">
        <v>225</v>
      </c>
      <c r="BD86" s="29" t="s">
        <v>225</v>
      </c>
      <c r="BE86" s="28" t="s">
        <v>225</v>
      </c>
      <c r="BF86" s="24" t="s">
        <v>225</v>
      </c>
      <c r="BG86" s="24" t="s">
        <v>226</v>
      </c>
      <c r="BH86" s="24" t="s">
        <v>226</v>
      </c>
      <c r="BI86" s="29" t="s">
        <v>226</v>
      </c>
      <c r="BJ86" s="28" t="s">
        <v>226</v>
      </c>
      <c r="BK86" s="24" t="s">
        <v>226</v>
      </c>
      <c r="BL86" s="24" t="s">
        <v>226</v>
      </c>
      <c r="BM86" s="24" t="s">
        <v>226</v>
      </c>
      <c r="BN86" s="24" t="s">
        <v>226</v>
      </c>
      <c r="BO86" s="24" t="s">
        <v>226</v>
      </c>
      <c r="BP86" s="29" t="s">
        <v>226</v>
      </c>
    </row>
    <row r="87" spans="1:68" x14ac:dyDescent="0.4">
      <c r="A87" s="595"/>
      <c r="B87" s="66" t="str">
        <f>'1.2-Visibility Data'!B84</f>
        <v>Guest User Activity</v>
      </c>
      <c r="C87" s="19" t="str">
        <f>'1.2-Visibility Data'!C84</f>
        <v>All</v>
      </c>
      <c r="D87" s="28" t="s">
        <v>226</v>
      </c>
      <c r="E87" s="24" t="s">
        <v>226</v>
      </c>
      <c r="F87" s="24" t="s">
        <v>226</v>
      </c>
      <c r="G87" s="24" t="s">
        <v>226</v>
      </c>
      <c r="H87" s="29" t="s">
        <v>226</v>
      </c>
      <c r="I87" s="28" t="s">
        <v>226</v>
      </c>
      <c r="J87" s="24" t="s">
        <v>226</v>
      </c>
      <c r="K87" s="24" t="s">
        <v>226</v>
      </c>
      <c r="L87" s="24" t="s">
        <v>226</v>
      </c>
      <c r="M87" s="24" t="s">
        <v>226</v>
      </c>
      <c r="N87" s="24" t="s">
        <v>226</v>
      </c>
      <c r="O87" s="24" t="s">
        <v>226</v>
      </c>
      <c r="P87" s="24" t="s">
        <v>226</v>
      </c>
      <c r="Q87" s="24" t="s">
        <v>226</v>
      </c>
      <c r="R87" s="24" t="s">
        <v>226</v>
      </c>
      <c r="S87" s="24" t="s">
        <v>226</v>
      </c>
      <c r="T87" s="24" t="s">
        <v>226</v>
      </c>
      <c r="U87" s="24" t="s">
        <v>226</v>
      </c>
      <c r="V87" s="24" t="s">
        <v>226</v>
      </c>
      <c r="W87" s="29" t="s">
        <v>226</v>
      </c>
      <c r="X87" s="28" t="s">
        <v>226</v>
      </c>
      <c r="Y87" s="24" t="s">
        <v>226</v>
      </c>
      <c r="Z87" s="29" t="s">
        <v>226</v>
      </c>
      <c r="AA87" s="28" t="s">
        <v>226</v>
      </c>
      <c r="AB87" s="24" t="s">
        <v>226</v>
      </c>
      <c r="AC87" s="24" t="s">
        <v>226</v>
      </c>
      <c r="AD87" s="24" t="s">
        <v>226</v>
      </c>
      <c r="AE87" s="24" t="s">
        <v>226</v>
      </c>
      <c r="AF87" s="24" t="s">
        <v>226</v>
      </c>
      <c r="AG87" s="29" t="s">
        <v>226</v>
      </c>
      <c r="AH87" s="28" t="s">
        <v>226</v>
      </c>
      <c r="AI87" s="24" t="s">
        <v>226</v>
      </c>
      <c r="AJ87" s="24" t="s">
        <v>226</v>
      </c>
      <c r="AK87" s="24" t="s">
        <v>226</v>
      </c>
      <c r="AL87" s="24" t="s">
        <v>226</v>
      </c>
      <c r="AM87" s="24" t="s">
        <v>226</v>
      </c>
      <c r="AN87" s="24" t="s">
        <v>226</v>
      </c>
      <c r="AO87" s="24" t="s">
        <v>226</v>
      </c>
      <c r="AP87" s="24" t="s">
        <v>226</v>
      </c>
      <c r="AQ87" s="29" t="s">
        <v>226</v>
      </c>
      <c r="AR87" s="28" t="s">
        <v>226</v>
      </c>
      <c r="AS87" s="24" t="s">
        <v>225</v>
      </c>
      <c r="AT87" s="24" t="s">
        <v>225</v>
      </c>
      <c r="AU87" s="24" t="s">
        <v>226</v>
      </c>
      <c r="AV87" s="24" t="s">
        <v>225</v>
      </c>
      <c r="AW87" s="24" t="s">
        <v>226</v>
      </c>
      <c r="AX87" s="24" t="s">
        <v>225</v>
      </c>
      <c r="AY87" s="24" t="s">
        <v>226</v>
      </c>
      <c r="AZ87" s="29" t="s">
        <v>225</v>
      </c>
      <c r="BA87" s="28" t="s">
        <v>226</v>
      </c>
      <c r="BB87" s="24" t="s">
        <v>226</v>
      </c>
      <c r="BC87" s="24" t="s">
        <v>226</v>
      </c>
      <c r="BD87" s="29" t="s">
        <v>226</v>
      </c>
      <c r="BE87" s="28" t="s">
        <v>225</v>
      </c>
      <c r="BF87" s="24" t="s">
        <v>225</v>
      </c>
      <c r="BG87" s="24" t="s">
        <v>226</v>
      </c>
      <c r="BH87" s="24" t="s">
        <v>226</v>
      </c>
      <c r="BI87" s="29" t="s">
        <v>226</v>
      </c>
      <c r="BJ87" s="28" t="s">
        <v>226</v>
      </c>
      <c r="BK87" s="24" t="s">
        <v>226</v>
      </c>
      <c r="BL87" s="24" t="s">
        <v>226</v>
      </c>
      <c r="BM87" s="24" t="s">
        <v>226</v>
      </c>
      <c r="BN87" s="24" t="s">
        <v>226</v>
      </c>
      <c r="BO87" s="24" t="s">
        <v>226</v>
      </c>
      <c r="BP87" s="29" t="s">
        <v>226</v>
      </c>
    </row>
    <row r="88" spans="1:68" x14ac:dyDescent="0.4">
      <c r="A88" s="595"/>
      <c r="B88" s="66" t="str">
        <f>'1.2-Visibility Data'!B85</f>
        <v>Collaboration Space Modifications</v>
      </c>
      <c r="C88" s="19" t="str">
        <f>'1.2-Visibility Data'!C85</f>
        <v>All</v>
      </c>
      <c r="D88" s="28" t="s">
        <v>226</v>
      </c>
      <c r="E88" s="24" t="s">
        <v>226</v>
      </c>
      <c r="F88" s="24" t="s">
        <v>226</v>
      </c>
      <c r="G88" s="24" t="s">
        <v>226</v>
      </c>
      <c r="H88" s="29" t="s">
        <v>226</v>
      </c>
      <c r="I88" s="28" t="s">
        <v>225</v>
      </c>
      <c r="J88" s="24" t="s">
        <v>226</v>
      </c>
      <c r="K88" s="24" t="s">
        <v>226</v>
      </c>
      <c r="L88" s="24" t="s">
        <v>226</v>
      </c>
      <c r="M88" s="24" t="s">
        <v>226</v>
      </c>
      <c r="N88" s="24" t="s">
        <v>226</v>
      </c>
      <c r="O88" s="24" t="s">
        <v>226</v>
      </c>
      <c r="P88" s="24" t="s">
        <v>226</v>
      </c>
      <c r="Q88" s="24" t="s">
        <v>226</v>
      </c>
      <c r="R88" s="24" t="s">
        <v>226</v>
      </c>
      <c r="S88" s="24" t="s">
        <v>226</v>
      </c>
      <c r="T88" s="24" t="s">
        <v>226</v>
      </c>
      <c r="U88" s="24" t="s">
        <v>226</v>
      </c>
      <c r="V88" s="24" t="s">
        <v>226</v>
      </c>
      <c r="W88" s="29" t="s">
        <v>226</v>
      </c>
      <c r="X88" s="28" t="s">
        <v>226</v>
      </c>
      <c r="Y88" s="24" t="s">
        <v>226</v>
      </c>
      <c r="Z88" s="29" t="s">
        <v>226</v>
      </c>
      <c r="AA88" s="28" t="s">
        <v>225</v>
      </c>
      <c r="AB88" s="24" t="s">
        <v>226</v>
      </c>
      <c r="AC88" s="24" t="s">
        <v>226</v>
      </c>
      <c r="AD88" s="24" t="s">
        <v>226</v>
      </c>
      <c r="AE88" s="24" t="s">
        <v>226</v>
      </c>
      <c r="AF88" s="24" t="s">
        <v>226</v>
      </c>
      <c r="AG88" s="29" t="s">
        <v>226</v>
      </c>
      <c r="AH88" s="28" t="s">
        <v>226</v>
      </c>
      <c r="AI88" s="24" t="s">
        <v>226</v>
      </c>
      <c r="AJ88" s="24" t="s">
        <v>226</v>
      </c>
      <c r="AK88" s="24" t="s">
        <v>226</v>
      </c>
      <c r="AL88" s="24" t="s">
        <v>226</v>
      </c>
      <c r="AM88" s="24" t="s">
        <v>226</v>
      </c>
      <c r="AN88" s="24" t="s">
        <v>226</v>
      </c>
      <c r="AO88" s="24" t="s">
        <v>226</v>
      </c>
      <c r="AP88" s="24" t="s">
        <v>226</v>
      </c>
      <c r="AQ88" s="29" t="s">
        <v>226</v>
      </c>
      <c r="AR88" s="28" t="s">
        <v>226</v>
      </c>
      <c r="AS88" s="24" t="s">
        <v>226</v>
      </c>
      <c r="AT88" s="24" t="s">
        <v>226</v>
      </c>
      <c r="AU88" s="24" t="s">
        <v>226</v>
      </c>
      <c r="AV88" s="24" t="s">
        <v>226</v>
      </c>
      <c r="AW88" s="24" t="s">
        <v>226</v>
      </c>
      <c r="AX88" s="24" t="s">
        <v>226</v>
      </c>
      <c r="AY88" s="24" t="s">
        <v>226</v>
      </c>
      <c r="AZ88" s="29" t="s">
        <v>226</v>
      </c>
      <c r="BA88" s="28" t="s">
        <v>226</v>
      </c>
      <c r="BB88" s="24" t="s">
        <v>226</v>
      </c>
      <c r="BC88" s="24" t="s">
        <v>226</v>
      </c>
      <c r="BD88" s="29" t="s">
        <v>226</v>
      </c>
      <c r="BE88" s="28" t="s">
        <v>226</v>
      </c>
      <c r="BF88" s="24" t="s">
        <v>226</v>
      </c>
      <c r="BG88" s="24" t="s">
        <v>226</v>
      </c>
      <c r="BH88" s="24" t="s">
        <v>226</v>
      </c>
      <c r="BI88" s="29" t="s">
        <v>226</v>
      </c>
      <c r="BJ88" s="28" t="s">
        <v>226</v>
      </c>
      <c r="BK88" s="24" t="s">
        <v>226</v>
      </c>
      <c r="BL88" s="24" t="s">
        <v>226</v>
      </c>
      <c r="BM88" s="24" t="s">
        <v>226</v>
      </c>
      <c r="BN88" s="24" t="s">
        <v>226</v>
      </c>
      <c r="BO88" s="24" t="s">
        <v>226</v>
      </c>
      <c r="BP88" s="29" t="s">
        <v>226</v>
      </c>
    </row>
    <row r="89" spans="1:68" x14ac:dyDescent="0.4">
      <c r="A89" s="595"/>
      <c r="B89" s="66" t="str">
        <f>'1.2-Visibility Data'!B86</f>
        <v>Channel Modifications</v>
      </c>
      <c r="C89" s="19" t="str">
        <f>'1.2-Visibility Data'!C86</f>
        <v>All</v>
      </c>
      <c r="D89" s="28" t="s">
        <v>226</v>
      </c>
      <c r="E89" s="24" t="s">
        <v>226</v>
      </c>
      <c r="F89" s="24" t="s">
        <v>226</v>
      </c>
      <c r="G89" s="24" t="s">
        <v>226</v>
      </c>
      <c r="H89" s="29" t="s">
        <v>226</v>
      </c>
      <c r="I89" s="28" t="s">
        <v>225</v>
      </c>
      <c r="J89" s="24" t="s">
        <v>226</v>
      </c>
      <c r="K89" s="24" t="s">
        <v>226</v>
      </c>
      <c r="L89" s="24" t="s">
        <v>226</v>
      </c>
      <c r="M89" s="24" t="s">
        <v>226</v>
      </c>
      <c r="N89" s="24" t="s">
        <v>226</v>
      </c>
      <c r="O89" s="24" t="s">
        <v>226</v>
      </c>
      <c r="P89" s="24" t="s">
        <v>226</v>
      </c>
      <c r="Q89" s="24" t="s">
        <v>226</v>
      </c>
      <c r="R89" s="24" t="s">
        <v>226</v>
      </c>
      <c r="S89" s="24" t="s">
        <v>226</v>
      </c>
      <c r="T89" s="24" t="s">
        <v>226</v>
      </c>
      <c r="U89" s="24" t="s">
        <v>226</v>
      </c>
      <c r="V89" s="24" t="s">
        <v>226</v>
      </c>
      <c r="W89" s="29" t="s">
        <v>226</v>
      </c>
      <c r="X89" s="28" t="s">
        <v>226</v>
      </c>
      <c r="Y89" s="24" t="s">
        <v>226</v>
      </c>
      <c r="Z89" s="29" t="s">
        <v>226</v>
      </c>
      <c r="AA89" s="28" t="s">
        <v>225</v>
      </c>
      <c r="AB89" s="24" t="s">
        <v>226</v>
      </c>
      <c r="AC89" s="24" t="s">
        <v>226</v>
      </c>
      <c r="AD89" s="24" t="s">
        <v>226</v>
      </c>
      <c r="AE89" s="24" t="s">
        <v>226</v>
      </c>
      <c r="AF89" s="24" t="s">
        <v>226</v>
      </c>
      <c r="AG89" s="29" t="s">
        <v>226</v>
      </c>
      <c r="AH89" s="28" t="s">
        <v>226</v>
      </c>
      <c r="AI89" s="24" t="s">
        <v>226</v>
      </c>
      <c r="AJ89" s="24" t="s">
        <v>226</v>
      </c>
      <c r="AK89" s="24" t="s">
        <v>226</v>
      </c>
      <c r="AL89" s="24" t="s">
        <v>226</v>
      </c>
      <c r="AM89" s="24" t="s">
        <v>226</v>
      </c>
      <c r="AN89" s="24" t="s">
        <v>226</v>
      </c>
      <c r="AO89" s="24" t="s">
        <v>226</v>
      </c>
      <c r="AP89" s="24" t="s">
        <v>226</v>
      </c>
      <c r="AQ89" s="29" t="s">
        <v>226</v>
      </c>
      <c r="AR89" s="28" t="s">
        <v>226</v>
      </c>
      <c r="AS89" s="24" t="s">
        <v>226</v>
      </c>
      <c r="AT89" s="24" t="s">
        <v>226</v>
      </c>
      <c r="AU89" s="24" t="s">
        <v>226</v>
      </c>
      <c r="AV89" s="24" t="s">
        <v>226</v>
      </c>
      <c r="AW89" s="24" t="s">
        <v>226</v>
      </c>
      <c r="AX89" s="24" t="s">
        <v>226</v>
      </c>
      <c r="AY89" s="24" t="s">
        <v>226</v>
      </c>
      <c r="AZ89" s="29" t="s">
        <v>226</v>
      </c>
      <c r="BA89" s="28" t="s">
        <v>226</v>
      </c>
      <c r="BB89" s="24" t="s">
        <v>226</v>
      </c>
      <c r="BC89" s="24" t="s">
        <v>226</v>
      </c>
      <c r="BD89" s="29" t="s">
        <v>226</v>
      </c>
      <c r="BE89" s="28" t="s">
        <v>226</v>
      </c>
      <c r="BF89" s="24" t="s">
        <v>226</v>
      </c>
      <c r="BG89" s="24" t="s">
        <v>226</v>
      </c>
      <c r="BH89" s="24" t="s">
        <v>226</v>
      </c>
      <c r="BI89" s="29" t="s">
        <v>226</v>
      </c>
      <c r="BJ89" s="28" t="s">
        <v>226</v>
      </c>
      <c r="BK89" s="24" t="s">
        <v>226</v>
      </c>
      <c r="BL89" s="24" t="s">
        <v>226</v>
      </c>
      <c r="BM89" s="24" t="s">
        <v>226</v>
      </c>
      <c r="BN89" s="24" t="s">
        <v>226</v>
      </c>
      <c r="BO89" s="24" t="s">
        <v>226</v>
      </c>
      <c r="BP89" s="29" t="s">
        <v>226</v>
      </c>
    </row>
    <row r="90" spans="1:68" x14ac:dyDescent="0.4">
      <c r="A90" s="595"/>
      <c r="B90" s="66" t="str">
        <f>'1.2-Visibility Data'!B87</f>
        <v>Chat Modifications</v>
      </c>
      <c r="C90" s="19" t="str">
        <f>'1.2-Visibility Data'!C87</f>
        <v>All</v>
      </c>
      <c r="D90" s="28" t="s">
        <v>226</v>
      </c>
      <c r="E90" s="24" t="s">
        <v>226</v>
      </c>
      <c r="F90" s="24" t="s">
        <v>226</v>
      </c>
      <c r="G90" s="24" t="s">
        <v>226</v>
      </c>
      <c r="H90" s="29" t="s">
        <v>226</v>
      </c>
      <c r="I90" s="28" t="s">
        <v>225</v>
      </c>
      <c r="J90" s="24" t="s">
        <v>226</v>
      </c>
      <c r="K90" s="24" t="s">
        <v>226</v>
      </c>
      <c r="L90" s="24" t="s">
        <v>226</v>
      </c>
      <c r="M90" s="24" t="s">
        <v>226</v>
      </c>
      <c r="N90" s="24" t="s">
        <v>226</v>
      </c>
      <c r="O90" s="24" t="s">
        <v>226</v>
      </c>
      <c r="P90" s="24" t="s">
        <v>226</v>
      </c>
      <c r="Q90" s="24" t="s">
        <v>226</v>
      </c>
      <c r="R90" s="24" t="s">
        <v>226</v>
      </c>
      <c r="S90" s="24" t="s">
        <v>226</v>
      </c>
      <c r="T90" s="24" t="s">
        <v>226</v>
      </c>
      <c r="U90" s="24" t="s">
        <v>226</v>
      </c>
      <c r="V90" s="24" t="s">
        <v>226</v>
      </c>
      <c r="W90" s="29" t="s">
        <v>226</v>
      </c>
      <c r="X90" s="28" t="s">
        <v>226</v>
      </c>
      <c r="Y90" s="24" t="s">
        <v>226</v>
      </c>
      <c r="Z90" s="29" t="s">
        <v>226</v>
      </c>
      <c r="AA90" s="28" t="s">
        <v>225</v>
      </c>
      <c r="AB90" s="24" t="s">
        <v>226</v>
      </c>
      <c r="AC90" s="24" t="s">
        <v>226</v>
      </c>
      <c r="AD90" s="24" t="s">
        <v>226</v>
      </c>
      <c r="AE90" s="24" t="s">
        <v>226</v>
      </c>
      <c r="AF90" s="24" t="s">
        <v>226</v>
      </c>
      <c r="AG90" s="29" t="s">
        <v>226</v>
      </c>
      <c r="AH90" s="28" t="s">
        <v>226</v>
      </c>
      <c r="AI90" s="24" t="s">
        <v>226</v>
      </c>
      <c r="AJ90" s="24" t="s">
        <v>226</v>
      </c>
      <c r="AK90" s="24" t="s">
        <v>226</v>
      </c>
      <c r="AL90" s="24" t="s">
        <v>226</v>
      </c>
      <c r="AM90" s="24" t="s">
        <v>226</v>
      </c>
      <c r="AN90" s="24" t="s">
        <v>226</v>
      </c>
      <c r="AO90" s="24" t="s">
        <v>226</v>
      </c>
      <c r="AP90" s="24" t="s">
        <v>226</v>
      </c>
      <c r="AQ90" s="29" t="s">
        <v>226</v>
      </c>
      <c r="AR90" s="28" t="s">
        <v>226</v>
      </c>
      <c r="AS90" s="24" t="s">
        <v>226</v>
      </c>
      <c r="AT90" s="24" t="s">
        <v>226</v>
      </c>
      <c r="AU90" s="24" t="s">
        <v>226</v>
      </c>
      <c r="AV90" s="24" t="s">
        <v>226</v>
      </c>
      <c r="AW90" s="24" t="s">
        <v>226</v>
      </c>
      <c r="AX90" s="24" t="s">
        <v>226</v>
      </c>
      <c r="AY90" s="24" t="s">
        <v>226</v>
      </c>
      <c r="AZ90" s="29" t="s">
        <v>226</v>
      </c>
      <c r="BA90" s="28" t="s">
        <v>226</v>
      </c>
      <c r="BB90" s="24" t="s">
        <v>226</v>
      </c>
      <c r="BC90" s="24" t="s">
        <v>226</v>
      </c>
      <c r="BD90" s="29" t="s">
        <v>226</v>
      </c>
      <c r="BE90" s="28" t="s">
        <v>226</v>
      </c>
      <c r="BF90" s="24" t="s">
        <v>226</v>
      </c>
      <c r="BG90" s="24" t="s">
        <v>226</v>
      </c>
      <c r="BH90" s="24" t="s">
        <v>226</v>
      </c>
      <c r="BI90" s="29" t="s">
        <v>226</v>
      </c>
      <c r="BJ90" s="28" t="s">
        <v>226</v>
      </c>
      <c r="BK90" s="24" t="s">
        <v>226</v>
      </c>
      <c r="BL90" s="24" t="s">
        <v>226</v>
      </c>
      <c r="BM90" s="24" t="s">
        <v>226</v>
      </c>
      <c r="BN90" s="24" t="s">
        <v>226</v>
      </c>
      <c r="BO90" s="24" t="s">
        <v>226</v>
      </c>
      <c r="BP90" s="29" t="s">
        <v>226</v>
      </c>
    </row>
    <row r="91" spans="1:68" x14ac:dyDescent="0.4">
      <c r="A91" s="595"/>
      <c r="B91" s="66" t="str">
        <f>'1.2-Visibility Data'!B88</f>
        <v>Message Activity</v>
      </c>
      <c r="C91" s="19" t="str">
        <f>'1.2-Visibility Data'!C88</f>
        <v>All</v>
      </c>
      <c r="D91" s="28" t="s">
        <v>226</v>
      </c>
      <c r="E91" s="24" t="s">
        <v>226</v>
      </c>
      <c r="F91" s="24" t="s">
        <v>226</v>
      </c>
      <c r="G91" s="24" t="s">
        <v>225</v>
      </c>
      <c r="H91" s="29" t="s">
        <v>225</v>
      </c>
      <c r="I91" s="28" t="s">
        <v>226</v>
      </c>
      <c r="J91" s="24" t="s">
        <v>226</v>
      </c>
      <c r="K91" s="24" t="s">
        <v>226</v>
      </c>
      <c r="L91" s="24" t="s">
        <v>226</v>
      </c>
      <c r="M91" s="24" t="s">
        <v>226</v>
      </c>
      <c r="N91" s="24" t="s">
        <v>226</v>
      </c>
      <c r="O91" s="24" t="s">
        <v>226</v>
      </c>
      <c r="P91" s="24" t="s">
        <v>226</v>
      </c>
      <c r="Q91" s="24" t="s">
        <v>226</v>
      </c>
      <c r="R91" s="24" t="s">
        <v>226</v>
      </c>
      <c r="S91" s="24" t="s">
        <v>226</v>
      </c>
      <c r="T91" s="24" t="s">
        <v>226</v>
      </c>
      <c r="U91" s="24" t="s">
        <v>226</v>
      </c>
      <c r="V91" s="24" t="s">
        <v>225</v>
      </c>
      <c r="W91" s="29" t="s">
        <v>225</v>
      </c>
      <c r="X91" s="28" t="s">
        <v>226</v>
      </c>
      <c r="Y91" s="24" t="s">
        <v>225</v>
      </c>
      <c r="Z91" s="29" t="s">
        <v>225</v>
      </c>
      <c r="AA91" s="28" t="s">
        <v>226</v>
      </c>
      <c r="AB91" s="24" t="s">
        <v>226</v>
      </c>
      <c r="AC91" s="24" t="s">
        <v>225</v>
      </c>
      <c r="AD91" s="24" t="s">
        <v>225</v>
      </c>
      <c r="AE91" s="24" t="s">
        <v>226</v>
      </c>
      <c r="AF91" s="24" t="s">
        <v>225</v>
      </c>
      <c r="AG91" s="29" t="s">
        <v>225</v>
      </c>
      <c r="AH91" s="28" t="s">
        <v>226</v>
      </c>
      <c r="AI91" s="24" t="s">
        <v>226</v>
      </c>
      <c r="AJ91" s="24" t="s">
        <v>226</v>
      </c>
      <c r="AK91" s="24" t="s">
        <v>226</v>
      </c>
      <c r="AL91" s="24" t="s">
        <v>226</v>
      </c>
      <c r="AM91" s="24" t="s">
        <v>226</v>
      </c>
      <c r="AN91" s="24" t="s">
        <v>226</v>
      </c>
      <c r="AO91" s="24" t="s">
        <v>226</v>
      </c>
      <c r="AP91" s="24" t="s">
        <v>226</v>
      </c>
      <c r="AQ91" s="29" t="s">
        <v>226</v>
      </c>
      <c r="AR91" s="28" t="s">
        <v>226</v>
      </c>
      <c r="AS91" s="24" t="s">
        <v>226</v>
      </c>
      <c r="AT91" s="24" t="s">
        <v>226</v>
      </c>
      <c r="AU91" s="24" t="s">
        <v>226</v>
      </c>
      <c r="AV91" s="24" t="s">
        <v>226</v>
      </c>
      <c r="AW91" s="24" t="s">
        <v>226</v>
      </c>
      <c r="AX91" s="24" t="s">
        <v>226</v>
      </c>
      <c r="AY91" s="24" t="s">
        <v>226</v>
      </c>
      <c r="AZ91" s="29" t="s">
        <v>226</v>
      </c>
      <c r="BA91" s="28" t="s">
        <v>226</v>
      </c>
      <c r="BB91" s="24" t="s">
        <v>226</v>
      </c>
      <c r="BC91" s="24" t="s">
        <v>226</v>
      </c>
      <c r="BD91" s="29" t="s">
        <v>226</v>
      </c>
      <c r="BE91" s="28" t="s">
        <v>225</v>
      </c>
      <c r="BF91" s="24" t="s">
        <v>226</v>
      </c>
      <c r="BG91" s="24" t="s">
        <v>226</v>
      </c>
      <c r="BH91" s="24" t="s">
        <v>226</v>
      </c>
      <c r="BI91" s="29" t="s">
        <v>226</v>
      </c>
      <c r="BJ91" s="28" t="s">
        <v>226</v>
      </c>
      <c r="BK91" s="24" t="s">
        <v>226</v>
      </c>
      <c r="BL91" s="24" t="s">
        <v>226</v>
      </c>
      <c r="BM91" s="24" t="s">
        <v>226</v>
      </c>
      <c r="BN91" s="24" t="s">
        <v>226</v>
      </c>
      <c r="BO91" s="24" t="s">
        <v>226</v>
      </c>
      <c r="BP91" s="29" t="s">
        <v>226</v>
      </c>
    </row>
    <row r="92" spans="1:68" x14ac:dyDescent="0.4">
      <c r="A92" s="595"/>
      <c r="B92" s="66" t="str">
        <f>'1.2-Visibility Data'!B89</f>
        <v>Messages Read</v>
      </c>
      <c r="C92" s="19" t="str">
        <f>'1.2-Visibility Data'!C89</f>
        <v>All</v>
      </c>
      <c r="D92" s="28" t="s">
        <v>226</v>
      </c>
      <c r="E92" s="24" t="s">
        <v>226</v>
      </c>
      <c r="F92" s="24" t="s">
        <v>226</v>
      </c>
      <c r="G92" s="24" t="s">
        <v>225</v>
      </c>
      <c r="H92" s="29" t="s">
        <v>225</v>
      </c>
      <c r="I92" s="28" t="s">
        <v>226</v>
      </c>
      <c r="J92" s="24" t="s">
        <v>226</v>
      </c>
      <c r="K92" s="24" t="s">
        <v>226</v>
      </c>
      <c r="L92" s="24" t="s">
        <v>226</v>
      </c>
      <c r="M92" s="24" t="s">
        <v>226</v>
      </c>
      <c r="N92" s="24" t="s">
        <v>226</v>
      </c>
      <c r="O92" s="24" t="s">
        <v>226</v>
      </c>
      <c r="P92" s="24" t="s">
        <v>226</v>
      </c>
      <c r="Q92" s="24" t="s">
        <v>226</v>
      </c>
      <c r="R92" s="24" t="s">
        <v>226</v>
      </c>
      <c r="S92" s="24" t="s">
        <v>226</v>
      </c>
      <c r="T92" s="24" t="s">
        <v>226</v>
      </c>
      <c r="U92" s="24" t="s">
        <v>226</v>
      </c>
      <c r="V92" s="24" t="s">
        <v>225</v>
      </c>
      <c r="W92" s="29" t="s">
        <v>225</v>
      </c>
      <c r="X92" s="28" t="s">
        <v>226</v>
      </c>
      <c r="Y92" s="24" t="s">
        <v>225</v>
      </c>
      <c r="Z92" s="29" t="s">
        <v>225</v>
      </c>
      <c r="AA92" s="28" t="s">
        <v>226</v>
      </c>
      <c r="AB92" s="24" t="s">
        <v>226</v>
      </c>
      <c r="AC92" s="24" t="s">
        <v>225</v>
      </c>
      <c r="AD92" s="24" t="s">
        <v>225</v>
      </c>
      <c r="AE92" s="24" t="s">
        <v>226</v>
      </c>
      <c r="AF92" s="24" t="s">
        <v>225</v>
      </c>
      <c r="AG92" s="29" t="s">
        <v>225</v>
      </c>
      <c r="AH92" s="28" t="s">
        <v>226</v>
      </c>
      <c r="AI92" s="24" t="s">
        <v>226</v>
      </c>
      <c r="AJ92" s="24" t="s">
        <v>226</v>
      </c>
      <c r="AK92" s="24" t="s">
        <v>226</v>
      </c>
      <c r="AL92" s="24" t="s">
        <v>226</v>
      </c>
      <c r="AM92" s="24" t="s">
        <v>226</v>
      </c>
      <c r="AN92" s="24" t="s">
        <v>226</v>
      </c>
      <c r="AO92" s="24" t="s">
        <v>226</v>
      </c>
      <c r="AP92" s="24" t="s">
        <v>226</v>
      </c>
      <c r="AQ92" s="29" t="s">
        <v>226</v>
      </c>
      <c r="AR92" s="28" t="s">
        <v>226</v>
      </c>
      <c r="AS92" s="24" t="s">
        <v>226</v>
      </c>
      <c r="AT92" s="24" t="s">
        <v>226</v>
      </c>
      <c r="AU92" s="24" t="s">
        <v>226</v>
      </c>
      <c r="AV92" s="24" t="s">
        <v>226</v>
      </c>
      <c r="AW92" s="24" t="s">
        <v>226</v>
      </c>
      <c r="AX92" s="24" t="s">
        <v>226</v>
      </c>
      <c r="AY92" s="24" t="s">
        <v>226</v>
      </c>
      <c r="AZ92" s="29" t="s">
        <v>226</v>
      </c>
      <c r="BA92" s="28" t="s">
        <v>226</v>
      </c>
      <c r="BB92" s="24" t="s">
        <v>226</v>
      </c>
      <c r="BC92" s="24" t="s">
        <v>226</v>
      </c>
      <c r="BD92" s="29" t="s">
        <v>226</v>
      </c>
      <c r="BE92" s="28" t="s">
        <v>225</v>
      </c>
      <c r="BF92" s="24" t="s">
        <v>226</v>
      </c>
      <c r="BG92" s="24" t="s">
        <v>226</v>
      </c>
      <c r="BH92" s="24" t="s">
        <v>226</v>
      </c>
      <c r="BI92" s="29" t="s">
        <v>226</v>
      </c>
      <c r="BJ92" s="28" t="s">
        <v>226</v>
      </c>
      <c r="BK92" s="24" t="s">
        <v>226</v>
      </c>
      <c r="BL92" s="24" t="s">
        <v>226</v>
      </c>
      <c r="BM92" s="24" t="s">
        <v>226</v>
      </c>
      <c r="BN92" s="24" t="s">
        <v>226</v>
      </c>
      <c r="BO92" s="24" t="s">
        <v>226</v>
      </c>
      <c r="BP92" s="29" t="s">
        <v>226</v>
      </c>
    </row>
    <row r="93" spans="1:68" ht="15.75" customHeight="1" x14ac:dyDescent="0.4">
      <c r="A93" s="595"/>
      <c r="B93" s="66" t="str">
        <f>'1.2-Visibility Data'!B90</f>
        <v>Malicious URL Detected</v>
      </c>
      <c r="C93" s="19" t="str">
        <f>'1.2-Visibility Data'!C90</f>
        <v>All</v>
      </c>
      <c r="D93" s="28" t="s">
        <v>226</v>
      </c>
      <c r="E93" s="24" t="s">
        <v>225</v>
      </c>
      <c r="F93" s="24" t="s">
        <v>226</v>
      </c>
      <c r="G93" s="24" t="s">
        <v>226</v>
      </c>
      <c r="H93" s="29" t="s">
        <v>226</v>
      </c>
      <c r="I93" s="28" t="s">
        <v>226</v>
      </c>
      <c r="J93" s="24" t="s">
        <v>226</v>
      </c>
      <c r="K93" s="24" t="s">
        <v>226</v>
      </c>
      <c r="L93" s="24" t="s">
        <v>226</v>
      </c>
      <c r="M93" s="24" t="s">
        <v>226</v>
      </c>
      <c r="N93" s="24" t="s">
        <v>226</v>
      </c>
      <c r="O93" s="24" t="s">
        <v>226</v>
      </c>
      <c r="P93" s="24" t="s">
        <v>226</v>
      </c>
      <c r="Q93" s="24" t="s">
        <v>226</v>
      </c>
      <c r="R93" s="24" t="s">
        <v>226</v>
      </c>
      <c r="S93" s="24" t="s">
        <v>226</v>
      </c>
      <c r="T93" s="24" t="s">
        <v>226</v>
      </c>
      <c r="U93" s="24" t="s">
        <v>226</v>
      </c>
      <c r="V93" s="24" t="s">
        <v>226</v>
      </c>
      <c r="W93" s="29" t="s">
        <v>226</v>
      </c>
      <c r="X93" s="28" t="s">
        <v>226</v>
      </c>
      <c r="Y93" s="24" t="s">
        <v>226</v>
      </c>
      <c r="Z93" s="29" t="s">
        <v>226</v>
      </c>
      <c r="AA93" s="28" t="s">
        <v>226</v>
      </c>
      <c r="AB93" s="24" t="s">
        <v>226</v>
      </c>
      <c r="AC93" s="24" t="s">
        <v>226</v>
      </c>
      <c r="AD93" s="24" t="s">
        <v>226</v>
      </c>
      <c r="AE93" s="24" t="s">
        <v>226</v>
      </c>
      <c r="AF93" s="24" t="s">
        <v>226</v>
      </c>
      <c r="AG93" s="29" t="s">
        <v>226</v>
      </c>
      <c r="AH93" s="28" t="s">
        <v>226</v>
      </c>
      <c r="AI93" s="24" t="s">
        <v>226</v>
      </c>
      <c r="AJ93" s="24" t="s">
        <v>226</v>
      </c>
      <c r="AK93" s="24" t="s">
        <v>226</v>
      </c>
      <c r="AL93" s="24" t="s">
        <v>226</v>
      </c>
      <c r="AM93" s="24" t="s">
        <v>226</v>
      </c>
      <c r="AN93" s="24" t="s">
        <v>226</v>
      </c>
      <c r="AO93" s="24" t="s">
        <v>226</v>
      </c>
      <c r="AP93" s="24" t="s">
        <v>226</v>
      </c>
      <c r="AQ93" s="29" t="s">
        <v>226</v>
      </c>
      <c r="AR93" s="28" t="s">
        <v>226</v>
      </c>
      <c r="AS93" s="24" t="s">
        <v>226</v>
      </c>
      <c r="AT93" s="24" t="s">
        <v>226</v>
      </c>
      <c r="AU93" s="24" t="s">
        <v>226</v>
      </c>
      <c r="AV93" s="24" t="s">
        <v>226</v>
      </c>
      <c r="AW93" s="24" t="s">
        <v>226</v>
      </c>
      <c r="AX93" s="24" t="s">
        <v>226</v>
      </c>
      <c r="AY93" s="24" t="s">
        <v>226</v>
      </c>
      <c r="AZ93" s="29" t="s">
        <v>226</v>
      </c>
      <c r="BA93" s="28" t="s">
        <v>225</v>
      </c>
      <c r="BB93" s="24" t="s">
        <v>226</v>
      </c>
      <c r="BC93" s="24" t="s">
        <v>226</v>
      </c>
      <c r="BD93" s="29" t="s">
        <v>226</v>
      </c>
      <c r="BE93" s="28" t="s">
        <v>226</v>
      </c>
      <c r="BF93" s="24" t="s">
        <v>226</v>
      </c>
      <c r="BG93" s="24" t="s">
        <v>226</v>
      </c>
      <c r="BH93" s="24" t="s">
        <v>226</v>
      </c>
      <c r="BI93" s="29" t="s">
        <v>226</v>
      </c>
      <c r="BJ93" s="28" t="s">
        <v>226</v>
      </c>
      <c r="BK93" s="24" t="s">
        <v>226</v>
      </c>
      <c r="BL93" s="24" t="s">
        <v>226</v>
      </c>
      <c r="BM93" s="24" t="s">
        <v>226</v>
      </c>
      <c r="BN93" s="24" t="s">
        <v>226</v>
      </c>
      <c r="BO93" s="24" t="s">
        <v>226</v>
      </c>
      <c r="BP93" s="29" t="s">
        <v>226</v>
      </c>
    </row>
    <row r="94" spans="1:68" ht="15.75" customHeight="1" x14ac:dyDescent="0.4">
      <c r="A94" s="595"/>
      <c r="B94" s="66" t="str">
        <f>'1.2-Visibility Data'!B91</f>
        <v>Malicious URL Clicked</v>
      </c>
      <c r="C94" s="19" t="str">
        <f>'1.2-Visibility Data'!C91</f>
        <v>All</v>
      </c>
      <c r="D94" s="28" t="s">
        <v>226</v>
      </c>
      <c r="E94" s="24" t="s">
        <v>225</v>
      </c>
      <c r="F94" s="24" t="s">
        <v>226</v>
      </c>
      <c r="G94" s="24" t="s">
        <v>226</v>
      </c>
      <c r="H94" s="29" t="s">
        <v>226</v>
      </c>
      <c r="I94" s="28" t="s">
        <v>226</v>
      </c>
      <c r="J94" s="24" t="s">
        <v>226</v>
      </c>
      <c r="K94" s="24" t="s">
        <v>226</v>
      </c>
      <c r="L94" s="24" t="s">
        <v>226</v>
      </c>
      <c r="M94" s="24" t="s">
        <v>226</v>
      </c>
      <c r="N94" s="24" t="s">
        <v>226</v>
      </c>
      <c r="O94" s="24" t="s">
        <v>226</v>
      </c>
      <c r="P94" s="24" t="s">
        <v>226</v>
      </c>
      <c r="Q94" s="24" t="s">
        <v>226</v>
      </c>
      <c r="R94" s="24" t="s">
        <v>226</v>
      </c>
      <c r="S94" s="24" t="s">
        <v>226</v>
      </c>
      <c r="T94" s="24" t="s">
        <v>226</v>
      </c>
      <c r="U94" s="24" t="s">
        <v>226</v>
      </c>
      <c r="V94" s="24" t="s">
        <v>226</v>
      </c>
      <c r="W94" s="29" t="s">
        <v>226</v>
      </c>
      <c r="X94" s="28" t="s">
        <v>226</v>
      </c>
      <c r="Y94" s="24" t="s">
        <v>226</v>
      </c>
      <c r="Z94" s="29" t="s">
        <v>226</v>
      </c>
      <c r="AA94" s="28" t="s">
        <v>226</v>
      </c>
      <c r="AB94" s="24" t="s">
        <v>226</v>
      </c>
      <c r="AC94" s="24" t="s">
        <v>226</v>
      </c>
      <c r="AD94" s="24" t="s">
        <v>226</v>
      </c>
      <c r="AE94" s="24" t="s">
        <v>226</v>
      </c>
      <c r="AF94" s="24" t="s">
        <v>226</v>
      </c>
      <c r="AG94" s="29" t="s">
        <v>226</v>
      </c>
      <c r="AH94" s="28" t="s">
        <v>226</v>
      </c>
      <c r="AI94" s="24" t="s">
        <v>226</v>
      </c>
      <c r="AJ94" s="24" t="s">
        <v>226</v>
      </c>
      <c r="AK94" s="24" t="s">
        <v>226</v>
      </c>
      <c r="AL94" s="24" t="s">
        <v>226</v>
      </c>
      <c r="AM94" s="24" t="s">
        <v>226</v>
      </c>
      <c r="AN94" s="24" t="s">
        <v>226</v>
      </c>
      <c r="AO94" s="24" t="s">
        <v>226</v>
      </c>
      <c r="AP94" s="24" t="s">
        <v>226</v>
      </c>
      <c r="AQ94" s="29" t="s">
        <v>226</v>
      </c>
      <c r="AR94" s="28" t="s">
        <v>226</v>
      </c>
      <c r="AS94" s="24" t="s">
        <v>226</v>
      </c>
      <c r="AT94" s="24" t="s">
        <v>226</v>
      </c>
      <c r="AU94" s="24" t="s">
        <v>226</v>
      </c>
      <c r="AV94" s="24" t="s">
        <v>226</v>
      </c>
      <c r="AW94" s="24" t="s">
        <v>226</v>
      </c>
      <c r="AX94" s="24" t="s">
        <v>226</v>
      </c>
      <c r="AY94" s="24" t="s">
        <v>226</v>
      </c>
      <c r="AZ94" s="29" t="s">
        <v>226</v>
      </c>
      <c r="BA94" s="28" t="s">
        <v>225</v>
      </c>
      <c r="BB94" s="24" t="s">
        <v>226</v>
      </c>
      <c r="BC94" s="24" t="s">
        <v>226</v>
      </c>
      <c r="BD94" s="29" t="s">
        <v>226</v>
      </c>
      <c r="BE94" s="28" t="s">
        <v>226</v>
      </c>
      <c r="BF94" s="24" t="s">
        <v>226</v>
      </c>
      <c r="BG94" s="24" t="s">
        <v>226</v>
      </c>
      <c r="BH94" s="24" t="s">
        <v>226</v>
      </c>
      <c r="BI94" s="29" t="s">
        <v>226</v>
      </c>
      <c r="BJ94" s="28" t="s">
        <v>226</v>
      </c>
      <c r="BK94" s="24" t="s">
        <v>226</v>
      </c>
      <c r="BL94" s="24" t="s">
        <v>226</v>
      </c>
      <c r="BM94" s="24" t="s">
        <v>226</v>
      </c>
      <c r="BN94" s="24" t="s">
        <v>226</v>
      </c>
      <c r="BO94" s="24" t="s">
        <v>226</v>
      </c>
      <c r="BP94" s="29" t="s">
        <v>226</v>
      </c>
    </row>
    <row r="95" spans="1:68" x14ac:dyDescent="0.4">
      <c r="A95" s="595"/>
      <c r="B95" s="66" t="str">
        <f>'1.2-Visibility Data'!B92</f>
        <v>File Activity</v>
      </c>
      <c r="C95" s="19" t="str">
        <f>'1.2-Visibility Data'!C92</f>
        <v>All</v>
      </c>
      <c r="D95" s="28" t="s">
        <v>225</v>
      </c>
      <c r="E95" s="24" t="s">
        <v>226</v>
      </c>
      <c r="F95" s="24" t="s">
        <v>226</v>
      </c>
      <c r="G95" s="24" t="s">
        <v>225</v>
      </c>
      <c r="H95" s="29" t="s">
        <v>225</v>
      </c>
      <c r="I95" s="28" t="s">
        <v>225</v>
      </c>
      <c r="J95" s="24" t="s">
        <v>226</v>
      </c>
      <c r="K95" s="24" t="s">
        <v>226</v>
      </c>
      <c r="L95" s="24" t="s">
        <v>226</v>
      </c>
      <c r="M95" s="24" t="s">
        <v>226</v>
      </c>
      <c r="N95" s="24" t="s">
        <v>226</v>
      </c>
      <c r="O95" s="24" t="s">
        <v>226</v>
      </c>
      <c r="P95" s="24" t="s">
        <v>225</v>
      </c>
      <c r="Q95" s="24" t="s">
        <v>226</v>
      </c>
      <c r="R95" s="24" t="s">
        <v>226</v>
      </c>
      <c r="S95" s="24" t="s">
        <v>226</v>
      </c>
      <c r="T95" s="24" t="s">
        <v>226</v>
      </c>
      <c r="U95" s="24" t="s">
        <v>226</v>
      </c>
      <c r="V95" s="24" t="s">
        <v>225</v>
      </c>
      <c r="W95" s="29" t="s">
        <v>225</v>
      </c>
      <c r="X95" s="28" t="s">
        <v>226</v>
      </c>
      <c r="Y95" s="24" t="s">
        <v>225</v>
      </c>
      <c r="Z95" s="29" t="s">
        <v>225</v>
      </c>
      <c r="AA95" s="28" t="s">
        <v>226</v>
      </c>
      <c r="AB95" s="24" t="s">
        <v>226</v>
      </c>
      <c r="AC95" s="24" t="s">
        <v>225</v>
      </c>
      <c r="AD95" s="24" t="s">
        <v>225</v>
      </c>
      <c r="AE95" s="24" t="s">
        <v>226</v>
      </c>
      <c r="AF95" s="24" t="s">
        <v>225</v>
      </c>
      <c r="AG95" s="29" t="s">
        <v>225</v>
      </c>
      <c r="AH95" s="28" t="s">
        <v>226</v>
      </c>
      <c r="AI95" s="24" t="s">
        <v>226</v>
      </c>
      <c r="AJ95" s="24" t="s">
        <v>226</v>
      </c>
      <c r="AK95" s="24" t="s">
        <v>226</v>
      </c>
      <c r="AL95" s="24" t="s">
        <v>226</v>
      </c>
      <c r="AM95" s="24" t="s">
        <v>226</v>
      </c>
      <c r="AN95" s="24" t="s">
        <v>226</v>
      </c>
      <c r="AO95" s="24" t="s">
        <v>226</v>
      </c>
      <c r="AP95" s="24" t="s">
        <v>226</v>
      </c>
      <c r="AQ95" s="29" t="s">
        <v>226</v>
      </c>
      <c r="AR95" s="28" t="s">
        <v>226</v>
      </c>
      <c r="AS95" s="24" t="s">
        <v>226</v>
      </c>
      <c r="AT95" s="24" t="s">
        <v>226</v>
      </c>
      <c r="AU95" s="24" t="s">
        <v>226</v>
      </c>
      <c r="AV95" s="24" t="s">
        <v>226</v>
      </c>
      <c r="AW95" s="24" t="s">
        <v>226</v>
      </c>
      <c r="AX95" s="24" t="s">
        <v>226</v>
      </c>
      <c r="AY95" s="24" t="s">
        <v>226</v>
      </c>
      <c r="AZ95" s="29" t="s">
        <v>226</v>
      </c>
      <c r="BA95" s="28" t="s">
        <v>225</v>
      </c>
      <c r="BB95" s="24" t="s">
        <v>226</v>
      </c>
      <c r="BC95" s="24" t="s">
        <v>226</v>
      </c>
      <c r="BD95" s="29" t="s">
        <v>226</v>
      </c>
      <c r="BE95" s="28" t="s">
        <v>225</v>
      </c>
      <c r="BF95" s="24" t="s">
        <v>225</v>
      </c>
      <c r="BG95" s="24" t="s">
        <v>226</v>
      </c>
      <c r="BH95" s="24" t="s">
        <v>226</v>
      </c>
      <c r="BI95" s="29" t="s">
        <v>226</v>
      </c>
      <c r="BJ95" s="28" t="s">
        <v>226</v>
      </c>
      <c r="BK95" s="24" t="s">
        <v>226</v>
      </c>
      <c r="BL95" s="24" t="s">
        <v>226</v>
      </c>
      <c r="BM95" s="24" t="s">
        <v>226</v>
      </c>
      <c r="BN95" s="24" t="s">
        <v>226</v>
      </c>
      <c r="BO95" s="24" t="s">
        <v>226</v>
      </c>
      <c r="BP95" s="29" t="s">
        <v>226</v>
      </c>
    </row>
    <row r="96" spans="1:68" x14ac:dyDescent="0.4">
      <c r="A96" s="595"/>
      <c r="B96" s="66" t="str">
        <f>'1.2-Visibility Data'!B93</f>
        <v>File Malware Detected</v>
      </c>
      <c r="C96" s="19" t="str">
        <f>'1.2-Visibility Data'!C93</f>
        <v>All</v>
      </c>
      <c r="D96" s="28" t="s">
        <v>225</v>
      </c>
      <c r="E96" s="24" t="s">
        <v>226</v>
      </c>
      <c r="F96" s="24" t="s">
        <v>226</v>
      </c>
      <c r="G96" s="24" t="s">
        <v>226</v>
      </c>
      <c r="H96" s="29" t="s">
        <v>226</v>
      </c>
      <c r="I96" s="28" t="s">
        <v>226</v>
      </c>
      <c r="J96" s="24" t="s">
        <v>226</v>
      </c>
      <c r="K96" s="24" t="s">
        <v>226</v>
      </c>
      <c r="L96" s="24" t="s">
        <v>226</v>
      </c>
      <c r="M96" s="24" t="s">
        <v>226</v>
      </c>
      <c r="N96" s="24" t="s">
        <v>226</v>
      </c>
      <c r="O96" s="24" t="s">
        <v>226</v>
      </c>
      <c r="P96" s="24" t="s">
        <v>225</v>
      </c>
      <c r="Q96" s="24" t="s">
        <v>226</v>
      </c>
      <c r="R96" s="24" t="s">
        <v>226</v>
      </c>
      <c r="S96" s="24" t="s">
        <v>226</v>
      </c>
      <c r="T96" s="24" t="s">
        <v>226</v>
      </c>
      <c r="U96" s="24" t="s">
        <v>226</v>
      </c>
      <c r="V96" s="24" t="s">
        <v>226</v>
      </c>
      <c r="W96" s="29" t="s">
        <v>226</v>
      </c>
      <c r="X96" s="28" t="s">
        <v>226</v>
      </c>
      <c r="Y96" s="24" t="s">
        <v>226</v>
      </c>
      <c r="Z96" s="29" t="s">
        <v>226</v>
      </c>
      <c r="AA96" s="28" t="s">
        <v>226</v>
      </c>
      <c r="AB96" s="24" t="s">
        <v>226</v>
      </c>
      <c r="AC96" s="24" t="s">
        <v>226</v>
      </c>
      <c r="AD96" s="24" t="s">
        <v>226</v>
      </c>
      <c r="AE96" s="24" t="s">
        <v>226</v>
      </c>
      <c r="AF96" s="24" t="s">
        <v>226</v>
      </c>
      <c r="AG96" s="29" t="s">
        <v>226</v>
      </c>
      <c r="AH96" s="28" t="s">
        <v>226</v>
      </c>
      <c r="AI96" s="24" t="s">
        <v>226</v>
      </c>
      <c r="AJ96" s="24" t="s">
        <v>226</v>
      </c>
      <c r="AK96" s="24" t="s">
        <v>226</v>
      </c>
      <c r="AL96" s="24" t="s">
        <v>226</v>
      </c>
      <c r="AM96" s="24" t="s">
        <v>226</v>
      </c>
      <c r="AN96" s="24" t="s">
        <v>226</v>
      </c>
      <c r="AO96" s="24" t="s">
        <v>226</v>
      </c>
      <c r="AP96" s="24" t="s">
        <v>226</v>
      </c>
      <c r="AQ96" s="29" t="s">
        <v>226</v>
      </c>
      <c r="AR96" s="28" t="s">
        <v>226</v>
      </c>
      <c r="AS96" s="24" t="s">
        <v>226</v>
      </c>
      <c r="AT96" s="24" t="s">
        <v>226</v>
      </c>
      <c r="AU96" s="24" t="s">
        <v>226</v>
      </c>
      <c r="AV96" s="24" t="s">
        <v>226</v>
      </c>
      <c r="AW96" s="24" t="s">
        <v>226</v>
      </c>
      <c r="AX96" s="24" t="s">
        <v>226</v>
      </c>
      <c r="AY96" s="24" t="s">
        <v>226</v>
      </c>
      <c r="AZ96" s="29" t="s">
        <v>226</v>
      </c>
      <c r="BA96" s="28" t="s">
        <v>225</v>
      </c>
      <c r="BB96" s="24" t="s">
        <v>226</v>
      </c>
      <c r="BC96" s="24" t="s">
        <v>226</v>
      </c>
      <c r="BD96" s="29" t="s">
        <v>226</v>
      </c>
      <c r="BE96" s="28" t="s">
        <v>226</v>
      </c>
      <c r="BF96" s="24" t="s">
        <v>226</v>
      </c>
      <c r="BG96" s="24" t="s">
        <v>226</v>
      </c>
      <c r="BH96" s="24" t="s">
        <v>226</v>
      </c>
      <c r="BI96" s="29" t="s">
        <v>226</v>
      </c>
      <c r="BJ96" s="28" t="s">
        <v>226</v>
      </c>
      <c r="BK96" s="24" t="s">
        <v>226</v>
      </c>
      <c r="BL96" s="24" t="s">
        <v>226</v>
      </c>
      <c r="BM96" s="24" t="s">
        <v>226</v>
      </c>
      <c r="BN96" s="24" t="s">
        <v>226</v>
      </c>
      <c r="BO96" s="24" t="s">
        <v>226</v>
      </c>
      <c r="BP96" s="29" t="s">
        <v>226</v>
      </c>
    </row>
    <row r="97" spans="1:68" x14ac:dyDescent="0.4">
      <c r="A97" s="595"/>
      <c r="B97" s="66" t="str">
        <f>'1.2-Visibility Data'!B94</f>
        <v>File Malware Retrieved</v>
      </c>
      <c r="C97" s="19" t="str">
        <f>'1.2-Visibility Data'!C94</f>
        <v>All</v>
      </c>
      <c r="D97" s="28" t="s">
        <v>225</v>
      </c>
      <c r="E97" s="24" t="s">
        <v>226</v>
      </c>
      <c r="F97" s="24" t="s">
        <v>226</v>
      </c>
      <c r="G97" s="24" t="s">
        <v>226</v>
      </c>
      <c r="H97" s="29" t="s">
        <v>226</v>
      </c>
      <c r="I97" s="28" t="s">
        <v>226</v>
      </c>
      <c r="J97" s="24" t="s">
        <v>226</v>
      </c>
      <c r="K97" s="24" t="s">
        <v>226</v>
      </c>
      <c r="L97" s="24" t="s">
        <v>226</v>
      </c>
      <c r="M97" s="24" t="s">
        <v>226</v>
      </c>
      <c r="N97" s="24" t="s">
        <v>226</v>
      </c>
      <c r="O97" s="24" t="s">
        <v>226</v>
      </c>
      <c r="P97" s="24" t="s">
        <v>226</v>
      </c>
      <c r="Q97" s="24" t="s">
        <v>226</v>
      </c>
      <c r="R97" s="24" t="s">
        <v>226</v>
      </c>
      <c r="S97" s="24" t="s">
        <v>226</v>
      </c>
      <c r="T97" s="24" t="s">
        <v>226</v>
      </c>
      <c r="U97" s="24" t="s">
        <v>226</v>
      </c>
      <c r="V97" s="24" t="s">
        <v>226</v>
      </c>
      <c r="W97" s="29" t="s">
        <v>226</v>
      </c>
      <c r="X97" s="28" t="s">
        <v>226</v>
      </c>
      <c r="Y97" s="24" t="s">
        <v>226</v>
      </c>
      <c r="Z97" s="29" t="s">
        <v>226</v>
      </c>
      <c r="AA97" s="28" t="s">
        <v>226</v>
      </c>
      <c r="AB97" s="24" t="s">
        <v>226</v>
      </c>
      <c r="AC97" s="24" t="s">
        <v>226</v>
      </c>
      <c r="AD97" s="24" t="s">
        <v>226</v>
      </c>
      <c r="AE97" s="24" t="s">
        <v>226</v>
      </c>
      <c r="AF97" s="24" t="s">
        <v>226</v>
      </c>
      <c r="AG97" s="29" t="s">
        <v>226</v>
      </c>
      <c r="AH97" s="28" t="s">
        <v>226</v>
      </c>
      <c r="AI97" s="24" t="s">
        <v>226</v>
      </c>
      <c r="AJ97" s="24" t="s">
        <v>226</v>
      </c>
      <c r="AK97" s="24" t="s">
        <v>226</v>
      </c>
      <c r="AL97" s="24" t="s">
        <v>226</v>
      </c>
      <c r="AM97" s="24" t="s">
        <v>226</v>
      </c>
      <c r="AN97" s="24" t="s">
        <v>226</v>
      </c>
      <c r="AO97" s="24" t="s">
        <v>226</v>
      </c>
      <c r="AP97" s="24" t="s">
        <v>226</v>
      </c>
      <c r="AQ97" s="29" t="s">
        <v>226</v>
      </c>
      <c r="AR97" s="28" t="s">
        <v>226</v>
      </c>
      <c r="AS97" s="24" t="s">
        <v>226</v>
      </c>
      <c r="AT97" s="24" t="s">
        <v>226</v>
      </c>
      <c r="AU97" s="24" t="s">
        <v>226</v>
      </c>
      <c r="AV97" s="24" t="s">
        <v>226</v>
      </c>
      <c r="AW97" s="24" t="s">
        <v>226</v>
      </c>
      <c r="AX97" s="24" t="s">
        <v>226</v>
      </c>
      <c r="AY97" s="24" t="s">
        <v>226</v>
      </c>
      <c r="AZ97" s="29" t="s">
        <v>226</v>
      </c>
      <c r="BA97" s="28" t="s">
        <v>225</v>
      </c>
      <c r="BB97" s="24" t="s">
        <v>226</v>
      </c>
      <c r="BC97" s="24" t="s">
        <v>226</v>
      </c>
      <c r="BD97" s="29" t="s">
        <v>226</v>
      </c>
      <c r="BE97" s="28" t="s">
        <v>226</v>
      </c>
      <c r="BF97" s="24" t="s">
        <v>226</v>
      </c>
      <c r="BG97" s="24" t="s">
        <v>226</v>
      </c>
      <c r="BH97" s="24" t="s">
        <v>226</v>
      </c>
      <c r="BI97" s="29" t="s">
        <v>226</v>
      </c>
      <c r="BJ97" s="28" t="s">
        <v>226</v>
      </c>
      <c r="BK97" s="24" t="s">
        <v>226</v>
      </c>
      <c r="BL97" s="24" t="s">
        <v>226</v>
      </c>
      <c r="BM97" s="24" t="s">
        <v>226</v>
      </c>
      <c r="BN97" s="24" t="s">
        <v>226</v>
      </c>
      <c r="BO97" s="24" t="s">
        <v>226</v>
      </c>
      <c r="BP97" s="29" t="s">
        <v>226</v>
      </c>
    </row>
    <row r="98" spans="1:68" x14ac:dyDescent="0.4">
      <c r="A98" s="595"/>
      <c r="B98" s="66" t="str">
        <f>'1.2-Visibility Data'!B95</f>
        <v>Sharing Activity</v>
      </c>
      <c r="C98" s="19" t="str">
        <f>'1.2-Visibility Data'!C95</f>
        <v>All</v>
      </c>
      <c r="D98" s="28" t="s">
        <v>226</v>
      </c>
      <c r="E98" s="24" t="s">
        <v>226</v>
      </c>
      <c r="F98" s="24" t="s">
        <v>226</v>
      </c>
      <c r="G98" s="24" t="s">
        <v>225</v>
      </c>
      <c r="H98" s="29" t="s">
        <v>225</v>
      </c>
      <c r="I98" s="28" t="s">
        <v>225</v>
      </c>
      <c r="J98" s="24" t="s">
        <v>226</v>
      </c>
      <c r="K98" s="24" t="s">
        <v>226</v>
      </c>
      <c r="L98" s="24" t="s">
        <v>226</v>
      </c>
      <c r="M98" s="24" t="s">
        <v>226</v>
      </c>
      <c r="N98" s="24" t="s">
        <v>226</v>
      </c>
      <c r="O98" s="24" t="s">
        <v>226</v>
      </c>
      <c r="P98" s="24" t="s">
        <v>226</v>
      </c>
      <c r="Q98" s="24" t="s">
        <v>226</v>
      </c>
      <c r="R98" s="24" t="s">
        <v>226</v>
      </c>
      <c r="S98" s="24" t="s">
        <v>226</v>
      </c>
      <c r="T98" s="24" t="s">
        <v>226</v>
      </c>
      <c r="U98" s="24" t="s">
        <v>226</v>
      </c>
      <c r="V98" s="24" t="s">
        <v>225</v>
      </c>
      <c r="W98" s="29" t="s">
        <v>225</v>
      </c>
      <c r="X98" s="28" t="s">
        <v>226</v>
      </c>
      <c r="Y98" s="24" t="s">
        <v>225</v>
      </c>
      <c r="Z98" s="29" t="s">
        <v>225</v>
      </c>
      <c r="AA98" s="28" t="s">
        <v>225</v>
      </c>
      <c r="AB98" s="24" t="s">
        <v>226</v>
      </c>
      <c r="AC98" s="24" t="s">
        <v>225</v>
      </c>
      <c r="AD98" s="24" t="s">
        <v>225</v>
      </c>
      <c r="AE98" s="24" t="s">
        <v>226</v>
      </c>
      <c r="AF98" s="24" t="s">
        <v>225</v>
      </c>
      <c r="AG98" s="29" t="s">
        <v>225</v>
      </c>
      <c r="AH98" s="28" t="s">
        <v>226</v>
      </c>
      <c r="AI98" s="24" t="s">
        <v>226</v>
      </c>
      <c r="AJ98" s="24" t="s">
        <v>226</v>
      </c>
      <c r="AK98" s="24" t="s">
        <v>226</v>
      </c>
      <c r="AL98" s="24" t="s">
        <v>226</v>
      </c>
      <c r="AM98" s="24" t="s">
        <v>226</v>
      </c>
      <c r="AN98" s="24" t="s">
        <v>226</v>
      </c>
      <c r="AO98" s="24" t="s">
        <v>226</v>
      </c>
      <c r="AP98" s="24" t="s">
        <v>226</v>
      </c>
      <c r="AQ98" s="29" t="s">
        <v>226</v>
      </c>
      <c r="AR98" s="28" t="s">
        <v>226</v>
      </c>
      <c r="AS98" s="24" t="s">
        <v>226</v>
      </c>
      <c r="AT98" s="24" t="s">
        <v>226</v>
      </c>
      <c r="AU98" s="24" t="s">
        <v>226</v>
      </c>
      <c r="AV98" s="24" t="s">
        <v>226</v>
      </c>
      <c r="AW98" s="24" t="s">
        <v>226</v>
      </c>
      <c r="AX98" s="24" t="s">
        <v>226</v>
      </c>
      <c r="AY98" s="24" t="s">
        <v>226</v>
      </c>
      <c r="AZ98" s="29" t="s">
        <v>226</v>
      </c>
      <c r="BA98" s="28" t="s">
        <v>226</v>
      </c>
      <c r="BB98" s="24" t="s">
        <v>226</v>
      </c>
      <c r="BC98" s="24" t="s">
        <v>226</v>
      </c>
      <c r="BD98" s="29" t="s">
        <v>226</v>
      </c>
      <c r="BE98" s="28" t="s">
        <v>225</v>
      </c>
      <c r="BF98" s="24" t="s">
        <v>225</v>
      </c>
      <c r="BG98" s="24" t="s">
        <v>226</v>
      </c>
      <c r="BH98" s="24" t="s">
        <v>226</v>
      </c>
      <c r="BI98" s="29" t="s">
        <v>226</v>
      </c>
      <c r="BJ98" s="28" t="s">
        <v>226</v>
      </c>
      <c r="BK98" s="24" t="s">
        <v>226</v>
      </c>
      <c r="BL98" s="24" t="s">
        <v>226</v>
      </c>
      <c r="BM98" s="24" t="s">
        <v>226</v>
      </c>
      <c r="BN98" s="24" t="s">
        <v>226</v>
      </c>
      <c r="BO98" s="24" t="s">
        <v>226</v>
      </c>
      <c r="BP98" s="29" t="s">
        <v>226</v>
      </c>
    </row>
    <row r="99" spans="1:68" x14ac:dyDescent="0.4">
      <c r="A99" s="595"/>
      <c r="B99" s="66" t="str">
        <f>'1.2-Visibility Data'!B96</f>
        <v>Chat Bot Activity</v>
      </c>
      <c r="C99" s="19" t="str">
        <f>'1.2-Visibility Data'!C96</f>
        <v>All</v>
      </c>
      <c r="D99" s="28" t="s">
        <v>226</v>
      </c>
      <c r="E99" s="24" t="s">
        <v>226</v>
      </c>
      <c r="F99" s="24" t="s">
        <v>226</v>
      </c>
      <c r="G99" s="24" t="s">
        <v>226</v>
      </c>
      <c r="H99" s="29" t="s">
        <v>226</v>
      </c>
      <c r="I99" s="28" t="s">
        <v>226</v>
      </c>
      <c r="J99" s="24" t="s">
        <v>226</v>
      </c>
      <c r="K99" s="24" t="s">
        <v>226</v>
      </c>
      <c r="L99" s="24" t="s">
        <v>226</v>
      </c>
      <c r="M99" s="24" t="s">
        <v>226</v>
      </c>
      <c r="N99" s="24" t="s">
        <v>226</v>
      </c>
      <c r="O99" s="24" t="s">
        <v>226</v>
      </c>
      <c r="P99" s="24" t="s">
        <v>226</v>
      </c>
      <c r="Q99" s="24" t="s">
        <v>226</v>
      </c>
      <c r="R99" s="24" t="s">
        <v>226</v>
      </c>
      <c r="S99" s="24" t="s">
        <v>226</v>
      </c>
      <c r="T99" s="24" t="s">
        <v>226</v>
      </c>
      <c r="U99" s="24" t="s">
        <v>226</v>
      </c>
      <c r="V99" s="24" t="s">
        <v>226</v>
      </c>
      <c r="W99" s="29" t="s">
        <v>226</v>
      </c>
      <c r="X99" s="28" t="s">
        <v>226</v>
      </c>
      <c r="Y99" s="24" t="s">
        <v>226</v>
      </c>
      <c r="Z99" s="29" t="s">
        <v>226</v>
      </c>
      <c r="AA99" s="28" t="s">
        <v>225</v>
      </c>
      <c r="AB99" s="24" t="s">
        <v>226</v>
      </c>
      <c r="AC99" s="24" t="s">
        <v>226</v>
      </c>
      <c r="AD99" s="24" t="s">
        <v>226</v>
      </c>
      <c r="AE99" s="24" t="s">
        <v>226</v>
      </c>
      <c r="AF99" s="24" t="s">
        <v>226</v>
      </c>
      <c r="AG99" s="29" t="s">
        <v>226</v>
      </c>
      <c r="AH99" s="28" t="s">
        <v>226</v>
      </c>
      <c r="AI99" s="24" t="s">
        <v>226</v>
      </c>
      <c r="AJ99" s="24" t="s">
        <v>226</v>
      </c>
      <c r="AK99" s="24" t="s">
        <v>226</v>
      </c>
      <c r="AL99" s="24" t="s">
        <v>226</v>
      </c>
      <c r="AM99" s="24" t="s">
        <v>226</v>
      </c>
      <c r="AN99" s="24" t="s">
        <v>226</v>
      </c>
      <c r="AO99" s="24" t="s">
        <v>226</v>
      </c>
      <c r="AP99" s="24" t="s">
        <v>226</v>
      </c>
      <c r="AQ99" s="29" t="s">
        <v>226</v>
      </c>
      <c r="AR99" s="28" t="s">
        <v>226</v>
      </c>
      <c r="AS99" s="24" t="s">
        <v>226</v>
      </c>
      <c r="AT99" s="24" t="s">
        <v>226</v>
      </c>
      <c r="AU99" s="24" t="s">
        <v>226</v>
      </c>
      <c r="AV99" s="24" t="s">
        <v>226</v>
      </c>
      <c r="AW99" s="24" t="s">
        <v>226</v>
      </c>
      <c r="AX99" s="24" t="s">
        <v>226</v>
      </c>
      <c r="AY99" s="24" t="s">
        <v>226</v>
      </c>
      <c r="AZ99" s="29" t="s">
        <v>226</v>
      </c>
      <c r="BA99" s="28" t="s">
        <v>226</v>
      </c>
      <c r="BB99" s="24" t="s">
        <v>226</v>
      </c>
      <c r="BC99" s="24" t="s">
        <v>226</v>
      </c>
      <c r="BD99" s="29" t="s">
        <v>226</v>
      </c>
      <c r="BE99" s="28" t="s">
        <v>226</v>
      </c>
      <c r="BF99" s="24" t="s">
        <v>226</v>
      </c>
      <c r="BG99" s="24" t="s">
        <v>226</v>
      </c>
      <c r="BH99" s="24" t="s">
        <v>226</v>
      </c>
      <c r="BI99" s="29" t="s">
        <v>226</v>
      </c>
      <c r="BJ99" s="28" t="s">
        <v>226</v>
      </c>
      <c r="BK99" s="24" t="s">
        <v>226</v>
      </c>
      <c r="BL99" s="24" t="s">
        <v>226</v>
      </c>
      <c r="BM99" s="24" t="s">
        <v>226</v>
      </c>
      <c r="BN99" s="24" t="s">
        <v>226</v>
      </c>
      <c r="BO99" s="24" t="s">
        <v>226</v>
      </c>
      <c r="BP99" s="29" t="s">
        <v>226</v>
      </c>
    </row>
    <row r="100" spans="1:68" x14ac:dyDescent="0.4">
      <c r="A100" s="595"/>
      <c r="B100" s="66" t="str">
        <f>'1.2-Visibility Data'!B97</f>
        <v>Application Activity</v>
      </c>
      <c r="C100" s="19" t="str">
        <f>'1.2-Visibility Data'!C97</f>
        <v>All</v>
      </c>
      <c r="D100" s="28" t="s">
        <v>226</v>
      </c>
      <c r="E100" s="24" t="s">
        <v>226</v>
      </c>
      <c r="F100" s="24" t="s">
        <v>226</v>
      </c>
      <c r="G100" s="24" t="s">
        <v>226</v>
      </c>
      <c r="H100" s="29" t="s">
        <v>226</v>
      </c>
      <c r="I100" s="28" t="s">
        <v>226</v>
      </c>
      <c r="J100" s="24" t="s">
        <v>226</v>
      </c>
      <c r="K100" s="24" t="s">
        <v>226</v>
      </c>
      <c r="L100" s="24" t="s">
        <v>226</v>
      </c>
      <c r="M100" s="24" t="s">
        <v>226</v>
      </c>
      <c r="N100" s="24" t="s">
        <v>226</v>
      </c>
      <c r="O100" s="24" t="s">
        <v>226</v>
      </c>
      <c r="P100" s="24" t="s">
        <v>226</v>
      </c>
      <c r="Q100" s="24" t="s">
        <v>226</v>
      </c>
      <c r="R100" s="24" t="s">
        <v>226</v>
      </c>
      <c r="S100" s="24" t="s">
        <v>226</v>
      </c>
      <c r="T100" s="24" t="s">
        <v>226</v>
      </c>
      <c r="U100" s="24" t="s">
        <v>226</v>
      </c>
      <c r="V100" s="24" t="s">
        <v>226</v>
      </c>
      <c r="W100" s="29" t="s">
        <v>226</v>
      </c>
      <c r="X100" s="28" t="s">
        <v>226</v>
      </c>
      <c r="Y100" s="24" t="s">
        <v>226</v>
      </c>
      <c r="Z100" s="29" t="s">
        <v>226</v>
      </c>
      <c r="AA100" s="28" t="s">
        <v>225</v>
      </c>
      <c r="AB100" s="24" t="s">
        <v>226</v>
      </c>
      <c r="AC100" s="24" t="s">
        <v>226</v>
      </c>
      <c r="AD100" s="24" t="s">
        <v>226</v>
      </c>
      <c r="AE100" s="24" t="s">
        <v>226</v>
      </c>
      <c r="AF100" s="24" t="s">
        <v>226</v>
      </c>
      <c r="AG100" s="29" t="s">
        <v>226</v>
      </c>
      <c r="AH100" s="28" t="s">
        <v>226</v>
      </c>
      <c r="AI100" s="24" t="s">
        <v>226</v>
      </c>
      <c r="AJ100" s="24" t="s">
        <v>226</v>
      </c>
      <c r="AK100" s="24" t="s">
        <v>226</v>
      </c>
      <c r="AL100" s="24" t="s">
        <v>226</v>
      </c>
      <c r="AM100" s="24" t="s">
        <v>226</v>
      </c>
      <c r="AN100" s="24" t="s">
        <v>226</v>
      </c>
      <c r="AO100" s="24" t="s">
        <v>226</v>
      </c>
      <c r="AP100" s="24" t="s">
        <v>226</v>
      </c>
      <c r="AQ100" s="29" t="s">
        <v>226</v>
      </c>
      <c r="AR100" s="28" t="s">
        <v>226</v>
      </c>
      <c r="AS100" s="24" t="s">
        <v>226</v>
      </c>
      <c r="AT100" s="24" t="s">
        <v>226</v>
      </c>
      <c r="AU100" s="24" t="s">
        <v>226</v>
      </c>
      <c r="AV100" s="24" t="s">
        <v>226</v>
      </c>
      <c r="AW100" s="24" t="s">
        <v>226</v>
      </c>
      <c r="AX100" s="24" t="s">
        <v>226</v>
      </c>
      <c r="AY100" s="24" t="s">
        <v>226</v>
      </c>
      <c r="AZ100" s="29" t="s">
        <v>226</v>
      </c>
      <c r="BA100" s="28" t="s">
        <v>226</v>
      </c>
      <c r="BB100" s="24" t="s">
        <v>226</v>
      </c>
      <c r="BC100" s="24" t="s">
        <v>226</v>
      </c>
      <c r="BD100" s="29" t="s">
        <v>226</v>
      </c>
      <c r="BE100" s="28" t="s">
        <v>226</v>
      </c>
      <c r="BF100" s="24" t="s">
        <v>226</v>
      </c>
      <c r="BG100" s="24" t="s">
        <v>226</v>
      </c>
      <c r="BH100" s="24" t="s">
        <v>226</v>
      </c>
      <c r="BI100" s="29" t="s">
        <v>226</v>
      </c>
      <c r="BJ100" s="28" t="s">
        <v>226</v>
      </c>
      <c r="BK100" s="24" t="s">
        <v>226</v>
      </c>
      <c r="BL100" s="24" t="s">
        <v>226</v>
      </c>
      <c r="BM100" s="24" t="s">
        <v>226</v>
      </c>
      <c r="BN100" s="24" t="s">
        <v>226</v>
      </c>
      <c r="BO100" s="24" t="s">
        <v>226</v>
      </c>
      <c r="BP100" s="29" t="s">
        <v>226</v>
      </c>
    </row>
    <row r="101" spans="1:68" x14ac:dyDescent="0.4">
      <c r="A101" s="595"/>
      <c r="B101" s="66" t="str">
        <f>'1.2-Visibility Data'!B98</f>
        <v>Application Deployment</v>
      </c>
      <c r="C101" s="19" t="str">
        <f>'1.2-Visibility Data'!C98</f>
        <v>All</v>
      </c>
      <c r="D101" s="28" t="s">
        <v>226</v>
      </c>
      <c r="E101" s="24" t="s">
        <v>226</v>
      </c>
      <c r="F101" s="24" t="s">
        <v>226</v>
      </c>
      <c r="G101" s="24" t="s">
        <v>226</v>
      </c>
      <c r="H101" s="29" t="s">
        <v>226</v>
      </c>
      <c r="I101" s="28" t="s">
        <v>226</v>
      </c>
      <c r="J101" s="24" t="s">
        <v>226</v>
      </c>
      <c r="K101" s="24" t="s">
        <v>226</v>
      </c>
      <c r="L101" s="24" t="s">
        <v>226</v>
      </c>
      <c r="M101" s="24" t="s">
        <v>226</v>
      </c>
      <c r="N101" s="24" t="s">
        <v>226</v>
      </c>
      <c r="O101" s="24" t="s">
        <v>226</v>
      </c>
      <c r="P101" s="24" t="s">
        <v>226</v>
      </c>
      <c r="Q101" s="24" t="s">
        <v>226</v>
      </c>
      <c r="R101" s="24" t="s">
        <v>226</v>
      </c>
      <c r="S101" s="24" t="s">
        <v>226</v>
      </c>
      <c r="T101" s="24" t="s">
        <v>226</v>
      </c>
      <c r="U101" s="24" t="s">
        <v>226</v>
      </c>
      <c r="V101" s="24" t="s">
        <v>226</v>
      </c>
      <c r="W101" s="29" t="s">
        <v>226</v>
      </c>
      <c r="X101" s="28" t="s">
        <v>226</v>
      </c>
      <c r="Y101" s="24" t="s">
        <v>226</v>
      </c>
      <c r="Z101" s="29" t="s">
        <v>226</v>
      </c>
      <c r="AA101" s="28" t="s">
        <v>225</v>
      </c>
      <c r="AB101" s="24" t="s">
        <v>226</v>
      </c>
      <c r="AC101" s="24" t="s">
        <v>226</v>
      </c>
      <c r="AD101" s="24" t="s">
        <v>226</v>
      </c>
      <c r="AE101" s="24" t="s">
        <v>226</v>
      </c>
      <c r="AF101" s="24" t="s">
        <v>226</v>
      </c>
      <c r="AG101" s="29" t="s">
        <v>226</v>
      </c>
      <c r="AH101" s="28" t="s">
        <v>226</v>
      </c>
      <c r="AI101" s="24" t="s">
        <v>226</v>
      </c>
      <c r="AJ101" s="24" t="s">
        <v>226</v>
      </c>
      <c r="AK101" s="24" t="s">
        <v>226</v>
      </c>
      <c r="AL101" s="24" t="s">
        <v>226</v>
      </c>
      <c r="AM101" s="24" t="s">
        <v>226</v>
      </c>
      <c r="AN101" s="24" t="s">
        <v>226</v>
      </c>
      <c r="AO101" s="24" t="s">
        <v>226</v>
      </c>
      <c r="AP101" s="24" t="s">
        <v>226</v>
      </c>
      <c r="AQ101" s="29" t="s">
        <v>226</v>
      </c>
      <c r="AR101" s="28" t="s">
        <v>226</v>
      </c>
      <c r="AS101" s="24" t="s">
        <v>226</v>
      </c>
      <c r="AT101" s="24" t="s">
        <v>226</v>
      </c>
      <c r="AU101" s="24" t="s">
        <v>226</v>
      </c>
      <c r="AV101" s="24" t="s">
        <v>226</v>
      </c>
      <c r="AW101" s="24" t="s">
        <v>226</v>
      </c>
      <c r="AX101" s="24" t="s">
        <v>226</v>
      </c>
      <c r="AY101" s="24" t="s">
        <v>226</v>
      </c>
      <c r="AZ101" s="29" t="s">
        <v>226</v>
      </c>
      <c r="BA101" s="28" t="s">
        <v>226</v>
      </c>
      <c r="BB101" s="24" t="s">
        <v>226</v>
      </c>
      <c r="BC101" s="24" t="s">
        <v>226</v>
      </c>
      <c r="BD101" s="29" t="s">
        <v>226</v>
      </c>
      <c r="BE101" s="28" t="s">
        <v>226</v>
      </c>
      <c r="BF101" s="24" t="s">
        <v>226</v>
      </c>
      <c r="BG101" s="24" t="s">
        <v>226</v>
      </c>
      <c r="BH101" s="24" t="s">
        <v>226</v>
      </c>
      <c r="BI101" s="29" t="s">
        <v>226</v>
      </c>
      <c r="BJ101" s="28" t="s">
        <v>226</v>
      </c>
      <c r="BK101" s="24" t="s">
        <v>226</v>
      </c>
      <c r="BL101" s="24" t="s">
        <v>226</v>
      </c>
      <c r="BM101" s="24" t="s">
        <v>226</v>
      </c>
      <c r="BN101" s="24" t="s">
        <v>226</v>
      </c>
      <c r="BO101" s="24" t="s">
        <v>226</v>
      </c>
      <c r="BP101" s="29" t="s">
        <v>226</v>
      </c>
    </row>
    <row r="102" spans="1:68" x14ac:dyDescent="0.4">
      <c r="A102" s="595"/>
      <c r="B102" s="70" t="str">
        <f>'1.2-Visibility Data'!B99</f>
        <v>Denial of Service Activity</v>
      </c>
      <c r="C102" s="55" t="str">
        <f>'1.2-Visibility Data'!C99</f>
        <v>All</v>
      </c>
      <c r="D102" s="28" t="s">
        <v>226</v>
      </c>
      <c r="E102" s="24" t="s">
        <v>226</v>
      </c>
      <c r="F102" s="24" t="s">
        <v>226</v>
      </c>
      <c r="G102" s="24" t="s">
        <v>226</v>
      </c>
      <c r="H102" s="29" t="s">
        <v>226</v>
      </c>
      <c r="I102" s="28" t="s">
        <v>226</v>
      </c>
      <c r="J102" s="24" t="s">
        <v>226</v>
      </c>
      <c r="K102" s="24" t="s">
        <v>226</v>
      </c>
      <c r="L102" s="24" t="s">
        <v>226</v>
      </c>
      <c r="M102" s="24" t="s">
        <v>226</v>
      </c>
      <c r="N102" s="24" t="s">
        <v>226</v>
      </c>
      <c r="O102" s="24" t="s">
        <v>226</v>
      </c>
      <c r="P102" s="24" t="s">
        <v>226</v>
      </c>
      <c r="Q102" s="24" t="s">
        <v>226</v>
      </c>
      <c r="R102" s="24" t="s">
        <v>226</v>
      </c>
      <c r="S102" s="24" t="s">
        <v>226</v>
      </c>
      <c r="T102" s="24" t="s">
        <v>226</v>
      </c>
      <c r="U102" s="24" t="s">
        <v>226</v>
      </c>
      <c r="V102" s="24" t="s">
        <v>226</v>
      </c>
      <c r="W102" s="29" t="s">
        <v>226</v>
      </c>
      <c r="X102" s="28" t="s">
        <v>226</v>
      </c>
      <c r="Y102" s="24" t="s">
        <v>226</v>
      </c>
      <c r="Z102" s="29" t="s">
        <v>226</v>
      </c>
      <c r="AA102" s="28" t="s">
        <v>226</v>
      </c>
      <c r="AB102" s="24" t="s">
        <v>226</v>
      </c>
      <c r="AC102" s="24" t="s">
        <v>226</v>
      </c>
      <c r="AD102" s="24" t="s">
        <v>226</v>
      </c>
      <c r="AE102" s="24" t="s">
        <v>226</v>
      </c>
      <c r="AF102" s="24" t="s">
        <v>226</v>
      </c>
      <c r="AG102" s="29" t="s">
        <v>226</v>
      </c>
      <c r="AH102" s="28" t="s">
        <v>226</v>
      </c>
      <c r="AI102" s="24" t="s">
        <v>226</v>
      </c>
      <c r="AJ102" s="24" t="s">
        <v>226</v>
      </c>
      <c r="AK102" s="24" t="s">
        <v>226</v>
      </c>
      <c r="AL102" s="24" t="s">
        <v>226</v>
      </c>
      <c r="AM102" s="24" t="s">
        <v>226</v>
      </c>
      <c r="AN102" s="24" t="s">
        <v>226</v>
      </c>
      <c r="AO102" s="24" t="s">
        <v>226</v>
      </c>
      <c r="AP102" s="24" t="s">
        <v>226</v>
      </c>
      <c r="AQ102" s="29" t="s">
        <v>226</v>
      </c>
      <c r="AR102" s="28" t="s">
        <v>226</v>
      </c>
      <c r="AS102" s="24" t="s">
        <v>226</v>
      </c>
      <c r="AT102" s="24" t="s">
        <v>226</v>
      </c>
      <c r="AU102" s="24" t="s">
        <v>226</v>
      </c>
      <c r="AV102" s="24" t="s">
        <v>226</v>
      </c>
      <c r="AW102" s="24" t="s">
        <v>226</v>
      </c>
      <c r="AX102" s="24" t="s">
        <v>226</v>
      </c>
      <c r="AY102" s="24" t="s">
        <v>226</v>
      </c>
      <c r="AZ102" s="29" t="s">
        <v>226</v>
      </c>
      <c r="BA102" s="28" t="s">
        <v>226</v>
      </c>
      <c r="BB102" s="24" t="s">
        <v>226</v>
      </c>
      <c r="BC102" s="24" t="s">
        <v>226</v>
      </c>
      <c r="BD102" s="29" t="s">
        <v>226</v>
      </c>
      <c r="BE102" s="28" t="s">
        <v>226</v>
      </c>
      <c r="BF102" s="24" t="s">
        <v>226</v>
      </c>
      <c r="BG102" s="24" t="s">
        <v>226</v>
      </c>
      <c r="BH102" s="24" t="s">
        <v>226</v>
      </c>
      <c r="BI102" s="29" t="s">
        <v>226</v>
      </c>
      <c r="BJ102" s="28" t="s">
        <v>226</v>
      </c>
      <c r="BK102" s="24" t="s">
        <v>225</v>
      </c>
      <c r="BL102" s="24" t="s">
        <v>225</v>
      </c>
      <c r="BM102" s="24" t="s">
        <v>225</v>
      </c>
      <c r="BN102" s="24" t="s">
        <v>225</v>
      </c>
      <c r="BO102" s="24" t="s">
        <v>225</v>
      </c>
      <c r="BP102" s="29" t="s">
        <v>225</v>
      </c>
    </row>
    <row r="103" spans="1:68" ht="15.5" thickBot="1" x14ac:dyDescent="0.45">
      <c r="A103" s="596"/>
      <c r="B103" s="33" t="str">
        <f>'1.2-Visibility Data'!B100</f>
        <v>Administrator Activity</v>
      </c>
      <c r="C103" s="20" t="str">
        <f>'1.2-Visibility Data'!C100</f>
        <v>All</v>
      </c>
      <c r="D103" s="30" t="s">
        <v>226</v>
      </c>
      <c r="E103" s="31" t="s">
        <v>226</v>
      </c>
      <c r="F103" s="31" t="s">
        <v>226</v>
      </c>
      <c r="G103" s="31" t="s">
        <v>225</v>
      </c>
      <c r="H103" s="32" t="s">
        <v>225</v>
      </c>
      <c r="I103" s="30" t="s">
        <v>225</v>
      </c>
      <c r="J103" s="31" t="s">
        <v>226</v>
      </c>
      <c r="K103" s="31" t="s">
        <v>225</v>
      </c>
      <c r="L103" s="31" t="s">
        <v>226</v>
      </c>
      <c r="M103" s="31" t="s">
        <v>225</v>
      </c>
      <c r="N103" s="31" t="s">
        <v>226</v>
      </c>
      <c r="O103" s="31" t="s">
        <v>225</v>
      </c>
      <c r="P103" s="31" t="s">
        <v>225</v>
      </c>
      <c r="Q103" s="31" t="s">
        <v>225</v>
      </c>
      <c r="R103" s="31" t="s">
        <v>225</v>
      </c>
      <c r="S103" s="31" t="s">
        <v>225</v>
      </c>
      <c r="T103" s="31" t="s">
        <v>225</v>
      </c>
      <c r="U103" s="31" t="s">
        <v>226</v>
      </c>
      <c r="V103" s="31" t="s">
        <v>226</v>
      </c>
      <c r="W103" s="32" t="s">
        <v>226</v>
      </c>
      <c r="X103" s="30" t="s">
        <v>226</v>
      </c>
      <c r="Y103" s="31" t="s">
        <v>226</v>
      </c>
      <c r="Z103" s="32" t="s">
        <v>226</v>
      </c>
      <c r="AA103" s="30" t="s">
        <v>225</v>
      </c>
      <c r="AB103" s="31" t="s">
        <v>226</v>
      </c>
      <c r="AC103" s="31" t="s">
        <v>226</v>
      </c>
      <c r="AD103" s="31" t="s">
        <v>226</v>
      </c>
      <c r="AE103" s="31" t="s">
        <v>226</v>
      </c>
      <c r="AF103" s="31" t="s">
        <v>226</v>
      </c>
      <c r="AG103" s="32" t="s">
        <v>226</v>
      </c>
      <c r="AH103" s="30" t="s">
        <v>226</v>
      </c>
      <c r="AI103" s="31" t="s">
        <v>225</v>
      </c>
      <c r="AJ103" s="31" t="s">
        <v>226</v>
      </c>
      <c r="AK103" s="31" t="s">
        <v>225</v>
      </c>
      <c r="AL103" s="31" t="s">
        <v>225</v>
      </c>
      <c r="AM103" s="31" t="s">
        <v>226</v>
      </c>
      <c r="AN103" s="31" t="s">
        <v>226</v>
      </c>
      <c r="AO103" s="31" t="s">
        <v>225</v>
      </c>
      <c r="AP103" s="31" t="s">
        <v>226</v>
      </c>
      <c r="AQ103" s="32" t="s">
        <v>225</v>
      </c>
      <c r="AR103" s="30" t="s">
        <v>226</v>
      </c>
      <c r="AS103" s="31" t="s">
        <v>225</v>
      </c>
      <c r="AT103" s="31" t="s">
        <v>225</v>
      </c>
      <c r="AU103" s="31" t="s">
        <v>225</v>
      </c>
      <c r="AV103" s="31" t="s">
        <v>225</v>
      </c>
      <c r="AW103" s="31" t="s">
        <v>226</v>
      </c>
      <c r="AX103" s="31" t="s">
        <v>225</v>
      </c>
      <c r="AY103" s="31" t="s">
        <v>226</v>
      </c>
      <c r="AZ103" s="32" t="s">
        <v>225</v>
      </c>
      <c r="BA103" s="30" t="s">
        <v>226</v>
      </c>
      <c r="BB103" s="31" t="s">
        <v>226</v>
      </c>
      <c r="BC103" s="31" t="s">
        <v>226</v>
      </c>
      <c r="BD103" s="32" t="s">
        <v>226</v>
      </c>
      <c r="BE103" s="30" t="s">
        <v>226</v>
      </c>
      <c r="BF103" s="31" t="s">
        <v>226</v>
      </c>
      <c r="BG103" s="31" t="s">
        <v>226</v>
      </c>
      <c r="BH103" s="31" t="s">
        <v>226</v>
      </c>
      <c r="BI103" s="32" t="s">
        <v>226</v>
      </c>
      <c r="BJ103" s="30" t="s">
        <v>226</v>
      </c>
      <c r="BK103" s="31" t="s">
        <v>226</v>
      </c>
      <c r="BL103" s="31" t="s">
        <v>226</v>
      </c>
      <c r="BM103" s="31" t="s">
        <v>226</v>
      </c>
      <c r="BN103" s="31" t="s">
        <v>226</v>
      </c>
      <c r="BO103" s="31" t="s">
        <v>226</v>
      </c>
      <c r="BP103" s="32" t="s">
        <v>226</v>
      </c>
    </row>
    <row r="104" spans="1:68"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1:68"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1:68"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1:68"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1:68"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1:68"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1:68"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1:68"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1:68"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1:78"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1:78"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1:78"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1:78"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row r="117" spans="1:78"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row>
    <row r="118" spans="1:78"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row>
    <row r="119" spans="1:78" x14ac:dyDescent="0.4">
      <c r="A119" s="1"/>
      <c r="B119" s="1"/>
      <c r="C119" s="1"/>
    </row>
    <row r="120" spans="1:78" x14ac:dyDescent="0.4">
      <c r="A120" s="1"/>
      <c r="B120" s="1"/>
      <c r="C120" s="1"/>
    </row>
    <row r="121" spans="1:78" customFormat="1" x14ac:dyDescent="0.4">
      <c r="A121" s="1"/>
      <c r="B121" s="1"/>
      <c r="C121" s="1"/>
      <c r="BQ121" s="1"/>
      <c r="BR121" s="1"/>
      <c r="BS121" s="1"/>
      <c r="BT121" s="1"/>
      <c r="BU121" s="1"/>
      <c r="BV121" s="1"/>
      <c r="BW121" s="1"/>
      <c r="BX121" s="1"/>
      <c r="BY121" s="1"/>
      <c r="BZ121" s="1"/>
    </row>
    <row r="122" spans="1:78" customFormat="1" x14ac:dyDescent="0.4">
      <c r="A122" s="1"/>
      <c r="B122" s="1"/>
      <c r="C122" s="1"/>
      <c r="BQ122" s="1"/>
      <c r="BR122" s="1"/>
      <c r="BS122" s="1"/>
      <c r="BT122" s="1"/>
      <c r="BU122" s="1"/>
      <c r="BV122" s="1"/>
      <c r="BW122" s="1"/>
      <c r="BX122" s="1"/>
      <c r="BY122" s="1"/>
      <c r="BZ122" s="1"/>
    </row>
    <row r="123" spans="1:78" customFormat="1" x14ac:dyDescent="0.4">
      <c r="A123" s="1"/>
      <c r="B123" s="1"/>
      <c r="C123" s="1"/>
      <c r="BQ123" s="1"/>
      <c r="BR123" s="1"/>
      <c r="BS123" s="1"/>
      <c r="BT123" s="1"/>
      <c r="BU123" s="1"/>
      <c r="BV123" s="1"/>
      <c r="BW123" s="1"/>
      <c r="BX123" s="1"/>
      <c r="BY123" s="1"/>
      <c r="BZ123" s="1"/>
    </row>
    <row r="124" spans="1:78" customFormat="1" x14ac:dyDescent="0.4">
      <c r="A124" s="1"/>
      <c r="B124" s="1"/>
      <c r="C124" s="1"/>
      <c r="BQ124" s="1"/>
      <c r="BR124" s="1"/>
      <c r="BS124" s="1"/>
      <c r="BT124" s="1"/>
      <c r="BU124" s="1"/>
      <c r="BV124" s="1"/>
      <c r="BW124" s="1"/>
      <c r="BX124" s="1"/>
      <c r="BY124" s="1"/>
      <c r="BZ124" s="1"/>
    </row>
    <row r="125" spans="1:78" customFormat="1" x14ac:dyDescent="0.4">
      <c r="A125" s="1"/>
      <c r="B125" s="1"/>
      <c r="C125" s="1"/>
      <c r="BQ125" s="1"/>
      <c r="BR125" s="1"/>
      <c r="BS125" s="1"/>
      <c r="BT125" s="1"/>
      <c r="BU125" s="1"/>
      <c r="BV125" s="1"/>
      <c r="BW125" s="1"/>
      <c r="BX125" s="1"/>
      <c r="BY125" s="1"/>
      <c r="BZ125" s="1"/>
    </row>
    <row r="126" spans="1:78" customFormat="1" x14ac:dyDescent="0.4">
      <c r="A126" s="1"/>
      <c r="B126" s="1"/>
      <c r="C126" s="1"/>
      <c r="BQ126" s="1"/>
      <c r="BR126" s="1"/>
      <c r="BS126" s="1"/>
      <c r="BT126" s="1"/>
      <c r="BU126" s="1"/>
      <c r="BV126" s="1"/>
      <c r="BW126" s="1"/>
      <c r="BX126" s="1"/>
      <c r="BY126" s="1"/>
      <c r="BZ126" s="1"/>
    </row>
    <row r="127" spans="1:78" customFormat="1" x14ac:dyDescent="0.4">
      <c r="A127" s="1"/>
      <c r="B127" s="1"/>
      <c r="C127" s="1"/>
      <c r="BQ127" s="1"/>
      <c r="BR127" s="1"/>
      <c r="BS127" s="1"/>
      <c r="BT127" s="1"/>
      <c r="BU127" s="1"/>
      <c r="BV127" s="1"/>
      <c r="BW127" s="1"/>
      <c r="BX127" s="1"/>
      <c r="BY127" s="1"/>
      <c r="BZ127" s="1"/>
    </row>
    <row r="128" spans="1:78" customFormat="1" x14ac:dyDescent="0.4">
      <c r="A128" s="1"/>
      <c r="B128" s="1"/>
      <c r="C128" s="1"/>
      <c r="BQ128" s="1"/>
      <c r="BR128" s="1"/>
      <c r="BS128" s="1"/>
      <c r="BT128" s="1"/>
      <c r="BU128" s="1"/>
      <c r="BV128" s="1"/>
      <c r="BW128" s="1"/>
      <c r="BX128" s="1"/>
      <c r="BY128" s="1"/>
      <c r="BZ128" s="1"/>
    </row>
    <row r="129" spans="1:78" customFormat="1" x14ac:dyDescent="0.4">
      <c r="A129" s="1"/>
      <c r="B129" s="1"/>
      <c r="C129" s="1"/>
      <c r="BQ129" s="1"/>
      <c r="BR129" s="1"/>
      <c r="BS129" s="1"/>
      <c r="BT129" s="1"/>
      <c r="BU129" s="1"/>
      <c r="BV129" s="1"/>
      <c r="BW129" s="1"/>
      <c r="BX129" s="1"/>
      <c r="BY129" s="1"/>
      <c r="BZ129" s="1"/>
    </row>
    <row r="130" spans="1:78" customFormat="1" x14ac:dyDescent="0.4">
      <c r="A130" s="1"/>
      <c r="B130" s="1"/>
      <c r="C130" s="1"/>
      <c r="BQ130" s="1"/>
      <c r="BR130" s="1"/>
      <c r="BS130" s="1"/>
      <c r="BT130" s="1"/>
      <c r="BU130" s="1"/>
      <c r="BV130" s="1"/>
      <c r="BW130" s="1"/>
      <c r="BX130" s="1"/>
      <c r="BY130" s="1"/>
      <c r="BZ130" s="1"/>
    </row>
    <row r="131" spans="1:78" customFormat="1" x14ac:dyDescent="0.4">
      <c r="A131" s="1"/>
      <c r="B131" s="1"/>
      <c r="C131" s="1"/>
      <c r="BQ131" s="1"/>
      <c r="BR131" s="1"/>
      <c r="BS131" s="1"/>
      <c r="BT131" s="1"/>
      <c r="BU131" s="1"/>
      <c r="BV131" s="1"/>
      <c r="BW131" s="1"/>
      <c r="BX131" s="1"/>
      <c r="BY131" s="1"/>
      <c r="BZ131" s="1"/>
    </row>
    <row r="132" spans="1:78" customFormat="1" x14ac:dyDescent="0.4">
      <c r="A132" s="1"/>
      <c r="B132" s="1"/>
      <c r="C132" s="1"/>
      <c r="BQ132" s="1"/>
      <c r="BR132" s="1"/>
      <c r="BS132" s="1"/>
      <c r="BT132" s="1"/>
      <c r="BU132" s="1"/>
      <c r="BV132" s="1"/>
      <c r="BW132" s="1"/>
      <c r="BX132" s="1"/>
      <c r="BY132" s="1"/>
      <c r="BZ132" s="1"/>
    </row>
    <row r="133" spans="1:78" customFormat="1" x14ac:dyDescent="0.4">
      <c r="A133" s="1"/>
      <c r="B133" s="1"/>
      <c r="C133" s="1"/>
      <c r="BQ133" s="1"/>
      <c r="BR133" s="1"/>
      <c r="BS133" s="1"/>
      <c r="BT133" s="1"/>
      <c r="BU133" s="1"/>
      <c r="BV133" s="1"/>
      <c r="BW133" s="1"/>
      <c r="BX133" s="1"/>
      <c r="BY133" s="1"/>
      <c r="BZ133" s="1"/>
    </row>
    <row r="134" spans="1:78" customFormat="1" x14ac:dyDescent="0.4">
      <c r="A134" s="1"/>
      <c r="B134" s="1"/>
      <c r="C134" s="1"/>
      <c r="BQ134" s="1"/>
      <c r="BR134" s="1"/>
      <c r="BS134" s="1"/>
      <c r="BT134" s="1"/>
      <c r="BU134" s="1"/>
      <c r="BV134" s="1"/>
      <c r="BW134" s="1"/>
      <c r="BX134" s="1"/>
      <c r="BY134" s="1"/>
      <c r="BZ134" s="1"/>
    </row>
    <row r="135" spans="1:78" customFormat="1" x14ac:dyDescent="0.4">
      <c r="A135" s="1"/>
      <c r="B135" s="1"/>
      <c r="C135" s="1"/>
      <c r="BQ135" s="1"/>
      <c r="BR135" s="1"/>
      <c r="BS135" s="1"/>
      <c r="BT135" s="1"/>
      <c r="BU135" s="1"/>
      <c r="BV135" s="1"/>
      <c r="BW135" s="1"/>
      <c r="BX135" s="1"/>
      <c r="BY135" s="1"/>
      <c r="BZ135" s="1"/>
    </row>
    <row r="136" spans="1:78" customFormat="1" x14ac:dyDescent="0.4">
      <c r="A136" s="1"/>
      <c r="B136" s="1"/>
      <c r="C136" s="1"/>
      <c r="BQ136" s="1"/>
      <c r="BR136" s="1"/>
      <c r="BS136" s="1"/>
      <c r="BT136" s="1"/>
      <c r="BU136" s="1"/>
      <c r="BV136" s="1"/>
      <c r="BW136" s="1"/>
      <c r="BX136" s="1"/>
      <c r="BY136" s="1"/>
      <c r="BZ136" s="1"/>
    </row>
    <row r="137" spans="1:78" customFormat="1" x14ac:dyDescent="0.4">
      <c r="A137" s="1"/>
      <c r="B137" s="1"/>
      <c r="C137" s="1"/>
      <c r="BQ137" s="1"/>
      <c r="BR137" s="1"/>
      <c r="BS137" s="1"/>
      <c r="BT137" s="1"/>
      <c r="BU137" s="1"/>
      <c r="BV137" s="1"/>
      <c r="BW137" s="1"/>
      <c r="BX137" s="1"/>
      <c r="BY137" s="1"/>
      <c r="BZ137" s="1"/>
    </row>
    <row r="138" spans="1:78" customFormat="1" x14ac:dyDescent="0.4">
      <c r="A138" s="1"/>
      <c r="B138" s="1"/>
      <c r="C138" s="1"/>
      <c r="BQ138" s="1"/>
      <c r="BR138" s="1"/>
      <c r="BS138" s="1"/>
      <c r="BT138" s="1"/>
      <c r="BU138" s="1"/>
      <c r="BV138" s="1"/>
      <c r="BW138" s="1"/>
      <c r="BX138" s="1"/>
      <c r="BY138" s="1"/>
      <c r="BZ138" s="1"/>
    </row>
    <row r="139" spans="1:78" customFormat="1" x14ac:dyDescent="0.4">
      <c r="A139" s="1"/>
      <c r="B139" s="1"/>
      <c r="C139" s="1"/>
      <c r="BQ139" s="1"/>
      <c r="BR139" s="1"/>
      <c r="BS139" s="1"/>
      <c r="BT139" s="1"/>
      <c r="BU139" s="1"/>
      <c r="BV139" s="1"/>
      <c r="BW139" s="1"/>
      <c r="BX139" s="1"/>
      <c r="BY139" s="1"/>
      <c r="BZ139" s="1"/>
    </row>
    <row r="140" spans="1:78" customFormat="1" x14ac:dyDescent="0.4">
      <c r="A140" s="17"/>
      <c r="B140" s="17"/>
      <c r="C140" s="17"/>
      <c r="BQ140" s="1"/>
      <c r="BR140" s="1"/>
      <c r="BS140" s="1"/>
      <c r="BT140" s="1"/>
      <c r="BU140" s="1"/>
      <c r="BV140" s="1"/>
      <c r="BW140" s="1"/>
      <c r="BX140" s="1"/>
      <c r="BY140" s="1"/>
      <c r="BZ140" s="1"/>
    </row>
    <row r="141" spans="1:78" customFormat="1" x14ac:dyDescent="0.4">
      <c r="A141" s="17"/>
      <c r="B141" s="17"/>
      <c r="C141" s="17"/>
      <c r="BQ141" s="1"/>
      <c r="BR141" s="1"/>
      <c r="BS141" s="1"/>
      <c r="BT141" s="1"/>
      <c r="BU141" s="1"/>
      <c r="BV141" s="1"/>
      <c r="BW141" s="1"/>
      <c r="BX141" s="1"/>
      <c r="BY141" s="1"/>
      <c r="BZ141" s="1"/>
    </row>
    <row r="142" spans="1:78" customFormat="1" x14ac:dyDescent="0.4">
      <c r="A142" s="17"/>
      <c r="B142" s="17"/>
      <c r="C142" s="17"/>
      <c r="BQ142" s="1"/>
      <c r="BR142" s="1"/>
      <c r="BS142" s="1"/>
      <c r="BT142" s="1"/>
      <c r="BU142" s="1"/>
      <c r="BV142" s="1"/>
      <c r="BW142" s="1"/>
      <c r="BX142" s="1"/>
      <c r="BY142" s="1"/>
      <c r="BZ142" s="1"/>
    </row>
    <row r="143" spans="1:78" customFormat="1" x14ac:dyDescent="0.4">
      <c r="A143" s="17"/>
      <c r="B143" s="17"/>
      <c r="C143" s="17"/>
      <c r="BQ143" s="1"/>
      <c r="BR143" s="1"/>
      <c r="BS143" s="1"/>
      <c r="BT143" s="1"/>
      <c r="BU143" s="1"/>
      <c r="BV143" s="1"/>
      <c r="BW143" s="1"/>
      <c r="BX143" s="1"/>
      <c r="BY143" s="1"/>
      <c r="BZ143" s="1"/>
    </row>
    <row r="144" spans="1:78" customFormat="1" x14ac:dyDescent="0.4">
      <c r="A144" s="17"/>
      <c r="B144" s="17"/>
      <c r="C144" s="17"/>
      <c r="BQ144" s="1"/>
      <c r="BR144" s="1"/>
      <c r="BS144" s="1"/>
      <c r="BT144" s="1"/>
      <c r="BU144" s="1"/>
      <c r="BV144" s="1"/>
      <c r="BW144" s="1"/>
      <c r="BX144" s="1"/>
      <c r="BY144" s="1"/>
      <c r="BZ144" s="1"/>
    </row>
    <row r="145" spans="1:78" customFormat="1" x14ac:dyDescent="0.4">
      <c r="A145" s="17"/>
      <c r="B145" s="17"/>
      <c r="C145" s="17"/>
      <c r="BQ145" s="1"/>
      <c r="BR145" s="1"/>
      <c r="BS145" s="1"/>
      <c r="BT145" s="1"/>
      <c r="BU145" s="1"/>
      <c r="BV145" s="1"/>
      <c r="BW145" s="1"/>
      <c r="BX145" s="1"/>
      <c r="BY145" s="1"/>
      <c r="BZ145" s="1"/>
    </row>
    <row r="146" spans="1:78" customFormat="1" x14ac:dyDescent="0.4">
      <c r="A146" s="17"/>
      <c r="B146" s="17"/>
      <c r="C146" s="17"/>
      <c r="BQ146" s="1"/>
      <c r="BR146" s="1"/>
      <c r="BS146" s="1"/>
      <c r="BT146" s="1"/>
      <c r="BU146" s="1"/>
      <c r="BV146" s="1"/>
      <c r="BW146" s="1"/>
      <c r="BX146" s="1"/>
      <c r="BY146" s="1"/>
      <c r="BZ146" s="1"/>
    </row>
    <row r="147" spans="1:78" customFormat="1" x14ac:dyDescent="0.4">
      <c r="A147" s="17"/>
      <c r="B147" s="17"/>
      <c r="C147" s="17"/>
      <c r="BQ147" s="1"/>
      <c r="BR147" s="1"/>
      <c r="BS147" s="1"/>
      <c r="BT147" s="1"/>
      <c r="BU147" s="1"/>
      <c r="BV147" s="1"/>
      <c r="BW147" s="1"/>
      <c r="BX147" s="1"/>
      <c r="BY147" s="1"/>
      <c r="BZ147" s="1"/>
    </row>
    <row r="148" spans="1:78" customFormat="1" x14ac:dyDescent="0.4">
      <c r="A148" s="17"/>
      <c r="B148" s="17"/>
      <c r="C148" s="17"/>
      <c r="BQ148" s="1"/>
      <c r="BR148" s="1"/>
      <c r="BS148" s="1"/>
      <c r="BT148" s="1"/>
      <c r="BU148" s="1"/>
      <c r="BV148" s="1"/>
      <c r="BW148" s="1"/>
      <c r="BX148" s="1"/>
      <c r="BY148" s="1"/>
      <c r="BZ148" s="1"/>
    </row>
    <row r="149" spans="1:78" customFormat="1" x14ac:dyDescent="0.4">
      <c r="A149" s="17"/>
      <c r="B149" s="17"/>
      <c r="C149" s="17"/>
      <c r="BQ149" s="1"/>
      <c r="BR149" s="1"/>
      <c r="BS149" s="1"/>
      <c r="BT149" s="1"/>
      <c r="BU149" s="1"/>
      <c r="BV149" s="1"/>
      <c r="BW149" s="1"/>
      <c r="BX149" s="1"/>
      <c r="BY149" s="1"/>
      <c r="BZ149" s="1"/>
    </row>
    <row r="150" spans="1:78" customFormat="1" x14ac:dyDescent="0.4">
      <c r="A150" s="17"/>
      <c r="B150" s="17"/>
      <c r="C150" s="17"/>
      <c r="BQ150" s="1"/>
      <c r="BR150" s="1"/>
      <c r="BS150" s="1"/>
      <c r="BT150" s="1"/>
      <c r="BU150" s="1"/>
      <c r="BV150" s="1"/>
      <c r="BW150" s="1"/>
      <c r="BX150" s="1"/>
      <c r="BY150" s="1"/>
      <c r="BZ150" s="1"/>
    </row>
    <row r="151" spans="1:78" customFormat="1" x14ac:dyDescent="0.4">
      <c r="A151" s="17"/>
      <c r="B151" s="17"/>
      <c r="C151" s="17"/>
      <c r="BQ151" s="1"/>
      <c r="BR151" s="1"/>
      <c r="BS151" s="1"/>
      <c r="BT151" s="1"/>
      <c r="BU151" s="1"/>
      <c r="BV151" s="1"/>
      <c r="BW151" s="1"/>
      <c r="BX151" s="1"/>
      <c r="BY151" s="1"/>
      <c r="BZ151" s="1"/>
    </row>
    <row r="152" spans="1:78" customFormat="1" x14ac:dyDescent="0.4">
      <c r="A152" s="17"/>
      <c r="B152" s="17"/>
      <c r="C152" s="17"/>
      <c r="BQ152" s="1"/>
      <c r="BR152" s="1"/>
      <c r="BS152" s="1"/>
      <c r="BT152" s="1"/>
      <c r="BU152" s="1"/>
      <c r="BV152" s="1"/>
      <c r="BW152" s="1"/>
      <c r="BX152" s="1"/>
      <c r="BY152" s="1"/>
      <c r="BZ152" s="1"/>
    </row>
    <row r="153" spans="1:78" s="17" customFormat="1" x14ac:dyDescent="0.4">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s="1"/>
      <c r="BR153" s="1"/>
      <c r="BS153" s="1"/>
      <c r="BT153" s="1"/>
      <c r="BU153" s="1"/>
      <c r="BV153" s="1"/>
      <c r="BW153" s="1"/>
      <c r="BX153" s="1"/>
      <c r="BY153" s="1"/>
      <c r="BZ153" s="1"/>
    </row>
    <row r="154" spans="1:78" s="17" customFormat="1" x14ac:dyDescent="0.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s="1"/>
      <c r="BR154" s="1"/>
      <c r="BS154" s="1"/>
      <c r="BT154" s="1"/>
      <c r="BU154" s="1"/>
      <c r="BV154" s="1"/>
      <c r="BW154" s="1"/>
      <c r="BX154" s="1"/>
      <c r="BY154" s="1"/>
      <c r="BZ154" s="1"/>
    </row>
    <row r="155" spans="1:78" s="17" customFormat="1" x14ac:dyDescent="0.4">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s="1"/>
      <c r="BR155" s="1"/>
      <c r="BS155" s="1"/>
      <c r="BT155" s="1"/>
      <c r="BU155" s="1"/>
      <c r="BV155" s="1"/>
      <c r="BW155" s="1"/>
      <c r="BX155" s="1"/>
      <c r="BY155" s="1"/>
      <c r="BZ155" s="1"/>
    </row>
    <row r="156" spans="1:78" s="17" customFormat="1" x14ac:dyDescent="0.4">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s="1"/>
      <c r="BR156" s="1"/>
      <c r="BS156" s="1"/>
      <c r="BT156" s="1"/>
      <c r="BU156" s="1"/>
      <c r="BV156" s="1"/>
      <c r="BW156" s="1"/>
      <c r="BX156" s="1"/>
      <c r="BY156" s="1"/>
      <c r="BZ156" s="1"/>
    </row>
    <row r="157" spans="1:78" s="17" customFormat="1" x14ac:dyDescent="0.4">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s="1"/>
      <c r="BR157" s="1"/>
      <c r="BS157" s="1"/>
      <c r="BT157" s="1"/>
      <c r="BU157" s="1"/>
      <c r="BV157" s="1"/>
      <c r="BW157" s="1"/>
      <c r="BX157" s="1"/>
      <c r="BY157" s="1"/>
      <c r="BZ157" s="1"/>
    </row>
    <row r="158" spans="1:78" s="17" customFormat="1" x14ac:dyDescent="0.4">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s="1"/>
      <c r="BR158" s="1"/>
      <c r="BS158" s="1"/>
      <c r="BT158" s="1"/>
      <c r="BU158" s="1"/>
      <c r="BV158" s="1"/>
      <c r="BW158" s="1"/>
      <c r="BX158" s="1"/>
      <c r="BY158" s="1"/>
      <c r="BZ158" s="1"/>
    </row>
    <row r="159" spans="1:78" s="17" customFormat="1" x14ac:dyDescent="0.4">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s="1"/>
      <c r="BR159" s="1"/>
      <c r="BS159" s="1"/>
      <c r="BT159" s="1"/>
      <c r="BU159" s="1"/>
      <c r="BV159" s="1"/>
      <c r="BW159" s="1"/>
      <c r="BX159" s="1"/>
      <c r="BY159" s="1"/>
      <c r="BZ159" s="1"/>
    </row>
    <row r="160" spans="1:78" s="17" customFormat="1" x14ac:dyDescent="0.4">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s="1"/>
      <c r="BR160" s="1"/>
      <c r="BS160" s="1"/>
      <c r="BT160" s="1"/>
      <c r="BU160" s="1"/>
      <c r="BV160" s="1"/>
      <c r="BW160" s="1"/>
      <c r="BX160" s="1"/>
      <c r="BY160" s="1"/>
      <c r="BZ160" s="1"/>
    </row>
    <row r="161" spans="4:78" s="17" customFormat="1" x14ac:dyDescent="0.4">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s="1"/>
      <c r="BR161" s="1"/>
      <c r="BS161" s="1"/>
      <c r="BT161" s="1"/>
      <c r="BU161" s="1"/>
      <c r="BV161" s="1"/>
      <c r="BW161" s="1"/>
      <c r="BX161" s="1"/>
      <c r="BY161" s="1"/>
      <c r="BZ161" s="1"/>
    </row>
    <row r="162" spans="4:78" s="17" customFormat="1" x14ac:dyDescent="0.4">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s="1"/>
      <c r="BR162" s="1"/>
      <c r="BS162" s="1"/>
      <c r="BT162" s="1"/>
      <c r="BU162" s="1"/>
      <c r="BV162" s="1"/>
      <c r="BW162" s="1"/>
      <c r="BX162" s="1"/>
      <c r="BY162" s="1"/>
      <c r="BZ162" s="1"/>
    </row>
    <row r="163" spans="4:78" s="17" customFormat="1" x14ac:dyDescent="0.4">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s="1"/>
      <c r="BR163" s="1"/>
      <c r="BS163" s="1"/>
      <c r="BT163" s="1"/>
      <c r="BU163" s="1"/>
      <c r="BV163" s="1"/>
      <c r="BW163" s="1"/>
      <c r="BX163" s="1"/>
      <c r="BY163" s="1"/>
      <c r="BZ163" s="1"/>
    </row>
    <row r="164" spans="4:78" s="17" customFormat="1" x14ac:dyDescent="0.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s="1"/>
      <c r="BR164" s="1"/>
      <c r="BS164" s="1"/>
      <c r="BT164" s="1"/>
      <c r="BU164" s="1"/>
      <c r="BV164" s="1"/>
      <c r="BW164" s="1"/>
      <c r="BX164" s="1"/>
      <c r="BY164" s="1"/>
      <c r="BZ164" s="1"/>
    </row>
    <row r="165" spans="4:78" s="17" customFormat="1" x14ac:dyDescent="0.4">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s="1"/>
      <c r="BR165" s="1"/>
      <c r="BS165" s="1"/>
      <c r="BT165" s="1"/>
      <c r="BU165" s="1"/>
      <c r="BV165" s="1"/>
      <c r="BW165" s="1"/>
      <c r="BX165" s="1"/>
      <c r="BY165" s="1"/>
      <c r="BZ165" s="1"/>
    </row>
    <row r="166" spans="4:78" s="17" customFormat="1" x14ac:dyDescent="0.4">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s="1"/>
      <c r="BR166" s="1"/>
      <c r="BS166" s="1"/>
      <c r="BT166" s="1"/>
      <c r="BU166" s="1"/>
      <c r="BV166" s="1"/>
      <c r="BW166" s="1"/>
      <c r="BX166" s="1"/>
      <c r="BY166" s="1"/>
      <c r="BZ166" s="1"/>
    </row>
    <row r="167" spans="4:78" s="17" customFormat="1" x14ac:dyDescent="0.4">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s="1"/>
      <c r="BR167" s="1"/>
      <c r="BS167" s="1"/>
      <c r="BT167" s="1"/>
      <c r="BU167" s="1"/>
      <c r="BV167" s="1"/>
      <c r="BW167" s="1"/>
      <c r="BX167" s="1"/>
      <c r="BY167" s="1"/>
      <c r="BZ167" s="1"/>
    </row>
    <row r="168" spans="4:78" s="17" customFormat="1" x14ac:dyDescent="0.4">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s="1"/>
      <c r="BR168" s="1"/>
      <c r="BS168" s="1"/>
      <c r="BT168" s="1"/>
      <c r="BU168" s="1"/>
      <c r="BV168" s="1"/>
      <c r="BW168" s="1"/>
      <c r="BX168" s="1"/>
      <c r="BY168" s="1"/>
      <c r="BZ168" s="1"/>
    </row>
    <row r="169" spans="4:78" s="17" customFormat="1" x14ac:dyDescent="0.4">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s="1"/>
      <c r="BR169" s="1"/>
      <c r="BS169" s="1"/>
      <c r="BT169" s="1"/>
      <c r="BU169" s="1"/>
      <c r="BV169" s="1"/>
      <c r="BW169" s="1"/>
      <c r="BX169" s="1"/>
      <c r="BY169" s="1"/>
      <c r="BZ169" s="1"/>
    </row>
    <row r="170" spans="4:78" s="17" customFormat="1" x14ac:dyDescent="0.4">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s="1"/>
      <c r="BR170" s="1"/>
      <c r="BS170" s="1"/>
      <c r="BT170" s="1"/>
      <c r="BU170" s="1"/>
      <c r="BV170" s="1"/>
      <c r="BW170" s="1"/>
      <c r="BX170" s="1"/>
      <c r="BY170" s="1"/>
      <c r="BZ170" s="1"/>
    </row>
    <row r="171" spans="4:78" s="17" customFormat="1" x14ac:dyDescent="0.4">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s="1"/>
      <c r="BR171" s="1"/>
      <c r="BS171" s="1"/>
      <c r="BT171" s="1"/>
      <c r="BU171" s="1"/>
      <c r="BV171" s="1"/>
      <c r="BW171" s="1"/>
      <c r="BX171" s="1"/>
      <c r="BY171" s="1"/>
      <c r="BZ171" s="1"/>
    </row>
    <row r="172" spans="4:78" s="17" customFormat="1" x14ac:dyDescent="0.4">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s="1"/>
      <c r="BR172" s="1"/>
      <c r="BS172" s="1"/>
      <c r="BT172" s="1"/>
      <c r="BU172" s="1"/>
      <c r="BV172" s="1"/>
      <c r="BW172" s="1"/>
      <c r="BX172" s="1"/>
      <c r="BY172" s="1"/>
      <c r="BZ172" s="1"/>
    </row>
    <row r="173" spans="4:78" s="17" customFormat="1" x14ac:dyDescent="0.4">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s="1"/>
      <c r="BR173" s="1"/>
      <c r="BS173" s="1"/>
      <c r="BT173" s="1"/>
      <c r="BU173" s="1"/>
      <c r="BV173" s="1"/>
      <c r="BW173" s="1"/>
      <c r="BX173" s="1"/>
      <c r="BY173" s="1"/>
      <c r="BZ173" s="1"/>
    </row>
    <row r="174" spans="4:78" s="17" customFormat="1" x14ac:dyDescent="0.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s="1"/>
      <c r="BR174" s="1"/>
      <c r="BS174" s="1"/>
      <c r="BT174" s="1"/>
      <c r="BU174" s="1"/>
      <c r="BV174" s="1"/>
      <c r="BW174" s="1"/>
      <c r="BX174" s="1"/>
      <c r="BY174" s="1"/>
      <c r="BZ174" s="1"/>
    </row>
    <row r="175" spans="4:78" s="17" customFormat="1" x14ac:dyDescent="0.4">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s="1"/>
      <c r="BR175" s="1"/>
      <c r="BS175" s="1"/>
      <c r="BT175" s="1"/>
      <c r="BU175" s="1"/>
      <c r="BV175" s="1"/>
      <c r="BW175" s="1"/>
      <c r="BX175" s="1"/>
      <c r="BY175" s="1"/>
      <c r="BZ175" s="1"/>
    </row>
    <row r="176" spans="4:78" s="17" customFormat="1" x14ac:dyDescent="0.4">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s="1"/>
      <c r="BR176" s="1"/>
      <c r="BS176" s="1"/>
      <c r="BT176" s="1"/>
      <c r="BU176" s="1"/>
      <c r="BV176" s="1"/>
      <c r="BW176" s="1"/>
      <c r="BX176" s="1"/>
      <c r="BY176" s="1"/>
      <c r="BZ176" s="1"/>
    </row>
    <row r="177" spans="4:78" s="17" customFormat="1" x14ac:dyDescent="0.4">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s="1"/>
      <c r="BR177" s="1"/>
      <c r="BS177" s="1"/>
      <c r="BT177" s="1"/>
      <c r="BU177" s="1"/>
      <c r="BV177" s="1"/>
      <c r="BW177" s="1"/>
      <c r="BX177" s="1"/>
      <c r="BY177" s="1"/>
      <c r="BZ177" s="1"/>
    </row>
    <row r="178" spans="4:78" s="17" customFormat="1" x14ac:dyDescent="0.4">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s="1"/>
      <c r="BR178" s="1"/>
      <c r="BS178" s="1"/>
      <c r="BT178" s="1"/>
      <c r="BU178" s="1"/>
      <c r="BV178" s="1"/>
      <c r="BW178" s="1"/>
      <c r="BX178" s="1"/>
      <c r="BY178" s="1"/>
      <c r="BZ178" s="1"/>
    </row>
    <row r="179" spans="4:78" s="17" customFormat="1" x14ac:dyDescent="0.4">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s="1"/>
      <c r="BR179" s="1"/>
      <c r="BS179" s="1"/>
      <c r="BT179" s="1"/>
      <c r="BU179" s="1"/>
      <c r="BV179" s="1"/>
      <c r="BW179" s="1"/>
      <c r="BX179" s="1"/>
      <c r="BY179" s="1"/>
      <c r="BZ179" s="1"/>
    </row>
  </sheetData>
  <mergeCells count="36">
    <mergeCell ref="A4:C4"/>
    <mergeCell ref="D2:E2"/>
    <mergeCell ref="F2:H2"/>
    <mergeCell ref="A6:A55"/>
    <mergeCell ref="B6:B13"/>
    <mergeCell ref="B14:B21"/>
    <mergeCell ref="B22:B29"/>
    <mergeCell ref="D1:H1"/>
    <mergeCell ref="I1:W1"/>
    <mergeCell ref="AH1:AQ1"/>
    <mergeCell ref="AR1:AZ1"/>
    <mergeCell ref="BE1:BI1"/>
    <mergeCell ref="I2:K2"/>
    <mergeCell ref="BJ1:BP1"/>
    <mergeCell ref="X1:Z1"/>
    <mergeCell ref="AA1:AG1"/>
    <mergeCell ref="BA1:BD1"/>
    <mergeCell ref="AB2:AD2"/>
    <mergeCell ref="L2:M2"/>
    <mergeCell ref="N2:T2"/>
    <mergeCell ref="A81:A103"/>
    <mergeCell ref="BJ2:BM2"/>
    <mergeCell ref="BN2:BP2"/>
    <mergeCell ref="AE2:AG2"/>
    <mergeCell ref="AH2:AL2"/>
    <mergeCell ref="AM2:AN2"/>
    <mergeCell ref="AR2:AT2"/>
    <mergeCell ref="AW2:AX2"/>
    <mergeCell ref="AY2:AZ2"/>
    <mergeCell ref="BB2:BD2"/>
    <mergeCell ref="BE2:BF2"/>
    <mergeCell ref="BG2:BI2"/>
    <mergeCell ref="U2:W2"/>
    <mergeCell ref="X2:Z2"/>
    <mergeCell ref="A56:A80"/>
    <mergeCell ref="B30:B37"/>
  </mergeCells>
  <conditionalFormatting sqref="L80:M80 AO55:AQ55 AH8:AN55 AO8:AQ53 BK55:BP55 BJ8:BJ55 BK8:BP53 AS55 AR8:AR55 AS8:AS53 BH55:BI55 BH38:BI53 BE8:BG55 BH8:BH37 AE6:AS7 AE8:AG53 AE55:AG55 J58:M79 N58:P80 Q57:T80 J8:T56 J57:P57 I103:W103 J102:T102 U8:W53 U55:W55 BJ6:BP7 BE56:BP80 BE102:BP102 BE103:BI103 BA55:BD55 BA8:BD53 AU8:AZ55 AU7:BH7 AU6:BI6 AR103:AZ103 X8:AB55 J6:AB7 X56:AZ80 X102:AZ102 AA103:AG103 D6:H103 I81:W101 BE81:BI101 AR81:AZ101 AA81:AG101">
    <cfRule type="containsText" dxfId="142" priority="83" operator="containsText" text="Yes">
      <formula>NOT(ISERROR(SEARCH("Yes",D6)))</formula>
    </cfRule>
  </conditionalFormatting>
  <conditionalFormatting sqref="I6:I53 I55:I79">
    <cfRule type="containsText" dxfId="141" priority="81" operator="containsText" text="Yes">
      <formula>NOT(ISERROR(SEARCH("Yes",I6)))</formula>
    </cfRule>
  </conditionalFormatting>
  <conditionalFormatting sqref="BJ81:BP92 BJ94:BP101 BJ103:BP103">
    <cfRule type="containsText" dxfId="140" priority="79" operator="containsText" text="Yes">
      <formula>NOT(ISERROR(SEARCH("Yes",BJ81)))</formula>
    </cfRule>
  </conditionalFormatting>
  <conditionalFormatting sqref="BA81:BD92 BA94:BD101 BA103:BD103">
    <cfRule type="containsText" dxfId="139" priority="75" operator="containsText" text="Yes">
      <formula>NOT(ISERROR(SEARCH("Yes",BA81)))</formula>
    </cfRule>
  </conditionalFormatting>
  <conditionalFormatting sqref="AH81:AQ92 AH94:AQ101 AH103:AQ103">
    <cfRule type="containsText" dxfId="138" priority="71" operator="containsText" text="Yes">
      <formula>NOT(ISERROR(SEARCH("Yes",AH81)))</formula>
    </cfRule>
  </conditionalFormatting>
  <conditionalFormatting sqref="X81:Z92 X94:Z101 X103:Z103">
    <cfRule type="containsText" dxfId="137" priority="67" operator="containsText" text="Yes">
      <formula>NOT(ISERROR(SEARCH("Yes",X81)))</formula>
    </cfRule>
  </conditionalFormatting>
  <conditionalFormatting sqref="BB56:BD80">
    <cfRule type="containsText" dxfId="136" priority="35" operator="containsText" text="Yes">
      <formula>NOT(ISERROR(SEARCH("Yes",BB56)))</formula>
    </cfRule>
  </conditionalFormatting>
  <conditionalFormatting sqref="BJ93:BP93">
    <cfRule type="containsText" dxfId="135" priority="59" operator="containsText" text="Yes">
      <formula>NOT(ISERROR(SEARCH("Yes",BJ93)))</formula>
    </cfRule>
  </conditionalFormatting>
  <conditionalFormatting sqref="BA93:BD93">
    <cfRule type="containsText" dxfId="134" priority="55" operator="containsText" text="Yes">
      <formula>NOT(ISERROR(SEARCH("Yes",BA93)))</formula>
    </cfRule>
  </conditionalFormatting>
  <conditionalFormatting sqref="AH93:AQ93">
    <cfRule type="containsText" dxfId="133" priority="51" operator="containsText" text="Yes">
      <formula>NOT(ISERROR(SEARCH("Yes",AH93)))</formula>
    </cfRule>
  </conditionalFormatting>
  <conditionalFormatting sqref="X93:Z93">
    <cfRule type="containsText" dxfId="132" priority="47" operator="containsText" text="Yes">
      <formula>NOT(ISERROR(SEARCH("Yes",X93)))</formula>
    </cfRule>
  </conditionalFormatting>
  <conditionalFormatting sqref="BA56:BA80">
    <cfRule type="containsText" dxfId="131" priority="41" operator="containsText" text="Yes">
      <formula>NOT(ISERROR(SEARCH("Yes",BA56)))</formula>
    </cfRule>
  </conditionalFormatting>
  <conditionalFormatting sqref="I80:K80">
    <cfRule type="containsText" dxfId="130" priority="39" operator="containsText" text="Yes">
      <formula>NOT(ISERROR(SEARCH("Yes",I80)))</formula>
    </cfRule>
  </conditionalFormatting>
  <conditionalFormatting sqref="U56:W80">
    <cfRule type="containsText" dxfId="129" priority="37" operator="containsText" text="Yes">
      <formula>NOT(ISERROR(SEARCH("Yes",U56)))</formula>
    </cfRule>
  </conditionalFormatting>
  <conditionalFormatting sqref="I102">
    <cfRule type="containsText" dxfId="128" priority="31" operator="containsText" text="Yes">
      <formula>NOT(ISERROR(SEARCH("Yes",I102)))</formula>
    </cfRule>
  </conditionalFormatting>
  <conditionalFormatting sqref="BB102:BD102">
    <cfRule type="containsText" dxfId="127" priority="25" operator="containsText" text="Yes">
      <formula>NOT(ISERROR(SEARCH("Yes",BB102)))</formula>
    </cfRule>
  </conditionalFormatting>
  <conditionalFormatting sqref="BA102">
    <cfRule type="containsText" dxfId="126" priority="29" operator="containsText" text="Yes">
      <formula>NOT(ISERROR(SEARCH("Yes",BA102)))</formula>
    </cfRule>
  </conditionalFormatting>
  <conditionalFormatting sqref="U102:W102">
    <cfRule type="containsText" dxfId="125" priority="27" operator="containsText" text="Yes">
      <formula>NOT(ISERROR(SEARCH("Yes",U102)))</formula>
    </cfRule>
  </conditionalFormatting>
  <conditionalFormatting sqref="AO54:AQ54 BK54:BP54 AS54 BH54:BI54 AE54:AG54">
    <cfRule type="containsText" dxfId="124" priority="23" operator="containsText" text="Yes">
      <formula>NOT(ISERROR(SEARCH("Yes",AE54)))</formula>
    </cfRule>
  </conditionalFormatting>
  <conditionalFormatting sqref="I54">
    <cfRule type="containsText" dxfId="123" priority="21" operator="containsText" text="Yes">
      <formula>NOT(ISERROR(SEARCH("Yes",I54)))</formula>
    </cfRule>
  </conditionalFormatting>
  <conditionalFormatting sqref="BB54:BD54">
    <cfRule type="containsText" dxfId="122" priority="15" operator="containsText" text="Yes">
      <formula>NOT(ISERROR(SEARCH("Yes",BB54)))</formula>
    </cfRule>
  </conditionalFormatting>
  <conditionalFormatting sqref="BA54">
    <cfRule type="containsText" dxfId="121" priority="19" operator="containsText" text="Yes">
      <formula>NOT(ISERROR(SEARCH("Yes",BA54)))</formula>
    </cfRule>
  </conditionalFormatting>
  <conditionalFormatting sqref="U54:W54">
    <cfRule type="containsText" dxfId="120" priority="17" operator="containsText" text="Yes">
      <formula>NOT(ISERROR(SEARCH("Yes",U54)))</formula>
    </cfRule>
  </conditionalFormatting>
  <conditionalFormatting sqref="AT55 AT6:AT53">
    <cfRule type="containsText" dxfId="119" priority="13" operator="containsText" text="Yes">
      <formula>NOT(ISERROR(SEARCH("Yes",AT6)))</formula>
    </cfRule>
  </conditionalFormatting>
  <conditionalFormatting sqref="AT54">
    <cfRule type="containsText" dxfId="118" priority="11" operator="containsText" text="Yes">
      <formula>NOT(ISERROR(SEARCH("Yes",AT54)))</formula>
    </cfRule>
  </conditionalFormatting>
  <conditionalFormatting sqref="BI7:BI37">
    <cfRule type="containsText" dxfId="117" priority="9" operator="containsText" text="Yes">
      <formula>NOT(ISERROR(SEARCH("Yes",BI7)))</formula>
    </cfRule>
  </conditionalFormatting>
  <conditionalFormatting sqref="AC6:AC53 AC55">
    <cfRule type="containsText" dxfId="116" priority="7" operator="containsText" text="Yes">
      <formula>NOT(ISERROR(SEARCH("Yes",AC6)))</formula>
    </cfRule>
  </conditionalFormatting>
  <conditionalFormatting sqref="AC54">
    <cfRule type="containsText" dxfId="115" priority="5" operator="containsText" text="Yes">
      <formula>NOT(ISERROR(SEARCH("Yes",AC54)))</formula>
    </cfRule>
  </conditionalFormatting>
  <conditionalFormatting sqref="AD6:AD53 AD55">
    <cfRule type="containsText" dxfId="114" priority="3" operator="containsText" text="Yes">
      <formula>NOT(ISERROR(SEARCH("Yes",AD6)))</formula>
    </cfRule>
  </conditionalFormatting>
  <conditionalFormatting sqref="AD54">
    <cfRule type="containsText" dxfId="113" priority="1" operator="containsText" text="Yes">
      <formula>NOT(ISERROR(SEARCH("Yes",AD54)))</formula>
    </cfRule>
  </conditionalFormatting>
  <dataValidations count="1">
    <dataValidation type="list" allowBlank="1" showInputMessage="1" showErrorMessage="1" sqref="D6:BP103" xr:uid="{00000000-0002-0000-0300-000000000000}">
      <formula1>Mapping</formula1>
    </dataValidation>
  </dataValidations>
  <pageMargins left="0.7" right="0.7" top="0.75" bottom="0.75" header="0.3" footer="0.3"/>
  <pageSetup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containsText" priority="84" operator="containsText" id="{6DA43EE7-13AB-4C42-B12D-568A780FB5E6}">
            <xm:f>NOT(ISERROR(SEARCH("-",D6)))</xm:f>
            <xm:f>"-"</xm:f>
            <x14:dxf>
              <font>
                <color theme="1"/>
              </font>
              <fill>
                <patternFill>
                  <bgColor theme="0" tint="-4.9989318521683403E-2"/>
                </patternFill>
              </fill>
            </x14:dxf>
          </x14:cfRule>
          <xm:sqref>L80:M80 AO55:AQ55 AH8:AN55 AO8:AQ53 BK55:BP55 BJ8:BJ55 BK8:BP53 AS55 AR8:AR55 AS8:AS53 BH55:BI55 BH38:BI53 BE8:BG55 BH8:BH37 AE6:AS7 AE8:AG53 AE55:AG55 J58:M79 N58:P80 Q57:T80 J8:T56 J57:P57 I103:W103 J102:T102 U8:W53 U55:W55 BJ6:BP7 BE56:BP80 BE102:BP102 BE103:BI103 BA55:BD55 BA8:BD53 AU8:AZ55 AU7:BH7 AU6:BI6 AR103:AZ103 X8:AB55 J6:AB7 X56:AZ80 X102:AZ102 AA103:AG103 D6:H103 I81:W101 BE81:BI101 AR81:AZ101 AA81:AG101</xm:sqref>
        </x14:conditionalFormatting>
        <x14:conditionalFormatting xmlns:xm="http://schemas.microsoft.com/office/excel/2006/main">
          <x14:cfRule type="containsText" priority="82" operator="containsText" id="{F6444509-B2D5-4768-8316-A55A4FD146DD}">
            <xm:f>NOT(ISERROR(SEARCH("-",I6)))</xm:f>
            <xm:f>"-"</xm:f>
            <x14:dxf>
              <font>
                <color theme="1"/>
              </font>
              <fill>
                <patternFill>
                  <bgColor theme="0" tint="-4.9989318521683403E-2"/>
                </patternFill>
              </fill>
            </x14:dxf>
          </x14:cfRule>
          <xm:sqref>I6:I53 I55:I79</xm:sqref>
        </x14:conditionalFormatting>
        <x14:conditionalFormatting xmlns:xm="http://schemas.microsoft.com/office/excel/2006/main">
          <x14:cfRule type="containsText" priority="80" operator="containsText" id="{FE5403DC-A78C-41DF-B7D5-96A031816C30}">
            <xm:f>NOT(ISERROR(SEARCH("-",BJ81)))</xm:f>
            <xm:f>"-"</xm:f>
            <x14:dxf>
              <font>
                <color theme="1"/>
              </font>
              <fill>
                <patternFill>
                  <bgColor theme="0" tint="-4.9989318521683403E-2"/>
                </patternFill>
              </fill>
            </x14:dxf>
          </x14:cfRule>
          <xm:sqref>BJ81:BP92 BJ94:BP101 BJ103:BP103</xm:sqref>
        </x14:conditionalFormatting>
        <x14:conditionalFormatting xmlns:xm="http://schemas.microsoft.com/office/excel/2006/main">
          <x14:cfRule type="containsText" priority="76" operator="containsText" id="{585623F0-256D-46E1-B195-5EADCB835E54}">
            <xm:f>NOT(ISERROR(SEARCH("-",BA81)))</xm:f>
            <xm:f>"-"</xm:f>
            <x14:dxf>
              <font>
                <color theme="1"/>
              </font>
              <fill>
                <patternFill>
                  <bgColor theme="0" tint="-4.9989318521683403E-2"/>
                </patternFill>
              </fill>
            </x14:dxf>
          </x14:cfRule>
          <xm:sqref>BA81:BD92 BA94:BD101 BA103:BD103</xm:sqref>
        </x14:conditionalFormatting>
        <x14:conditionalFormatting xmlns:xm="http://schemas.microsoft.com/office/excel/2006/main">
          <x14:cfRule type="containsText" priority="72" operator="containsText" id="{51211C27-3147-470A-9D13-70D4E8684796}">
            <xm:f>NOT(ISERROR(SEARCH("-",AH81)))</xm:f>
            <xm:f>"-"</xm:f>
            <x14:dxf>
              <font>
                <color theme="1"/>
              </font>
              <fill>
                <patternFill>
                  <bgColor theme="0" tint="-4.9989318521683403E-2"/>
                </patternFill>
              </fill>
            </x14:dxf>
          </x14:cfRule>
          <xm:sqref>AH81:AQ92 AH94:AQ101 AH103:AQ103</xm:sqref>
        </x14:conditionalFormatting>
        <x14:conditionalFormatting xmlns:xm="http://schemas.microsoft.com/office/excel/2006/main">
          <x14:cfRule type="containsText" priority="68" operator="containsText" id="{14426773-4EA3-426C-89F5-91858D0CD23D}">
            <xm:f>NOT(ISERROR(SEARCH("-",X81)))</xm:f>
            <xm:f>"-"</xm:f>
            <x14:dxf>
              <font>
                <color theme="1"/>
              </font>
              <fill>
                <patternFill>
                  <bgColor theme="0" tint="-4.9989318521683403E-2"/>
                </patternFill>
              </fill>
            </x14:dxf>
          </x14:cfRule>
          <xm:sqref>X81:Z92 X94:Z101 X103:Z103</xm:sqref>
        </x14:conditionalFormatting>
        <x14:conditionalFormatting xmlns:xm="http://schemas.microsoft.com/office/excel/2006/main">
          <x14:cfRule type="containsText" priority="60" operator="containsText" id="{F5431984-362B-4220-8182-A0E1E26495E6}">
            <xm:f>NOT(ISERROR(SEARCH("-",BJ93)))</xm:f>
            <xm:f>"-"</xm:f>
            <x14:dxf>
              <font>
                <color theme="1"/>
              </font>
              <fill>
                <patternFill>
                  <bgColor theme="0" tint="-4.9989318521683403E-2"/>
                </patternFill>
              </fill>
            </x14:dxf>
          </x14:cfRule>
          <xm:sqref>BJ93:BP93</xm:sqref>
        </x14:conditionalFormatting>
        <x14:conditionalFormatting xmlns:xm="http://schemas.microsoft.com/office/excel/2006/main">
          <x14:cfRule type="containsText" priority="56" operator="containsText" id="{369E69F0-9420-4FC1-8C35-63D3575FA351}">
            <xm:f>NOT(ISERROR(SEARCH("-",BA93)))</xm:f>
            <xm:f>"-"</xm:f>
            <x14:dxf>
              <font>
                <color theme="1"/>
              </font>
              <fill>
                <patternFill>
                  <bgColor theme="0" tint="-4.9989318521683403E-2"/>
                </patternFill>
              </fill>
            </x14:dxf>
          </x14:cfRule>
          <xm:sqref>BA93:BD93</xm:sqref>
        </x14:conditionalFormatting>
        <x14:conditionalFormatting xmlns:xm="http://schemas.microsoft.com/office/excel/2006/main">
          <x14:cfRule type="containsText" priority="52" operator="containsText" id="{09F4AF6D-39D3-4685-A986-789F84888659}">
            <xm:f>NOT(ISERROR(SEARCH("-",AH93)))</xm:f>
            <xm:f>"-"</xm:f>
            <x14:dxf>
              <font>
                <color theme="1"/>
              </font>
              <fill>
                <patternFill>
                  <bgColor theme="0" tint="-4.9989318521683403E-2"/>
                </patternFill>
              </fill>
            </x14:dxf>
          </x14:cfRule>
          <xm:sqref>AH93:AQ93</xm:sqref>
        </x14:conditionalFormatting>
        <x14:conditionalFormatting xmlns:xm="http://schemas.microsoft.com/office/excel/2006/main">
          <x14:cfRule type="containsText" priority="48" operator="containsText" id="{981A623A-4707-44DC-9C87-4FE4E0357BD2}">
            <xm:f>NOT(ISERROR(SEARCH("-",X93)))</xm:f>
            <xm:f>"-"</xm:f>
            <x14:dxf>
              <font>
                <color theme="1"/>
              </font>
              <fill>
                <patternFill>
                  <bgColor theme="0" tint="-4.9989318521683403E-2"/>
                </patternFill>
              </fill>
            </x14:dxf>
          </x14:cfRule>
          <xm:sqref>X93:Z93</xm:sqref>
        </x14:conditionalFormatting>
        <x14:conditionalFormatting xmlns:xm="http://schemas.microsoft.com/office/excel/2006/main">
          <x14:cfRule type="containsText" priority="42" operator="containsText" id="{702CB8F5-B97C-4BCA-B0AA-9AB4452FAAC9}">
            <xm:f>NOT(ISERROR(SEARCH("-",BA56)))</xm:f>
            <xm:f>"-"</xm:f>
            <x14:dxf>
              <font>
                <color theme="1"/>
              </font>
              <fill>
                <patternFill>
                  <bgColor theme="0" tint="-4.9989318521683403E-2"/>
                </patternFill>
              </fill>
            </x14:dxf>
          </x14:cfRule>
          <xm:sqref>BA56:BA80</xm:sqref>
        </x14:conditionalFormatting>
        <x14:conditionalFormatting xmlns:xm="http://schemas.microsoft.com/office/excel/2006/main">
          <x14:cfRule type="containsText" priority="40" operator="containsText" id="{6A62E43C-FDD5-4775-B68F-69F419800681}">
            <xm:f>NOT(ISERROR(SEARCH("-",I80)))</xm:f>
            <xm:f>"-"</xm:f>
            <x14:dxf>
              <font>
                <color theme="1"/>
              </font>
              <fill>
                <patternFill>
                  <bgColor theme="0" tint="-4.9989318521683403E-2"/>
                </patternFill>
              </fill>
            </x14:dxf>
          </x14:cfRule>
          <xm:sqref>I80:K80</xm:sqref>
        </x14:conditionalFormatting>
        <x14:conditionalFormatting xmlns:xm="http://schemas.microsoft.com/office/excel/2006/main">
          <x14:cfRule type="containsText" priority="38" operator="containsText" id="{6989D478-632D-4F58-8D1B-2B7D200DFADF}">
            <xm:f>NOT(ISERROR(SEARCH("-",U56)))</xm:f>
            <xm:f>"-"</xm:f>
            <x14:dxf>
              <font>
                <color theme="1"/>
              </font>
              <fill>
                <patternFill>
                  <bgColor theme="0" tint="-4.9989318521683403E-2"/>
                </patternFill>
              </fill>
            </x14:dxf>
          </x14:cfRule>
          <xm:sqref>U56:W80</xm:sqref>
        </x14:conditionalFormatting>
        <x14:conditionalFormatting xmlns:xm="http://schemas.microsoft.com/office/excel/2006/main">
          <x14:cfRule type="containsText" priority="36" operator="containsText" id="{9D37BF61-BAC9-4902-BB34-6CCCD448BB85}">
            <xm:f>NOT(ISERROR(SEARCH("-",BB56)))</xm:f>
            <xm:f>"-"</xm:f>
            <x14:dxf>
              <font>
                <color theme="1"/>
              </font>
              <fill>
                <patternFill>
                  <bgColor theme="0" tint="-4.9989318521683403E-2"/>
                </patternFill>
              </fill>
            </x14:dxf>
          </x14:cfRule>
          <xm:sqref>BB56:BD80</xm:sqref>
        </x14:conditionalFormatting>
        <x14:conditionalFormatting xmlns:xm="http://schemas.microsoft.com/office/excel/2006/main">
          <x14:cfRule type="containsText" priority="32" operator="containsText" id="{10AC3579-6981-47C6-9168-7060CC1C3A82}">
            <xm:f>NOT(ISERROR(SEARCH("-",I102)))</xm:f>
            <xm:f>"-"</xm:f>
            <x14:dxf>
              <font>
                <color theme="1"/>
              </font>
              <fill>
                <patternFill>
                  <bgColor theme="0" tint="-4.9989318521683403E-2"/>
                </patternFill>
              </fill>
            </x14:dxf>
          </x14:cfRule>
          <xm:sqref>I102</xm:sqref>
        </x14:conditionalFormatting>
        <x14:conditionalFormatting xmlns:xm="http://schemas.microsoft.com/office/excel/2006/main">
          <x14:cfRule type="containsText" priority="30" operator="containsText" id="{D9DE1656-57A3-4928-A703-DF00611D6F2E}">
            <xm:f>NOT(ISERROR(SEARCH("-",BA102)))</xm:f>
            <xm:f>"-"</xm:f>
            <x14:dxf>
              <font>
                <color theme="1"/>
              </font>
              <fill>
                <patternFill>
                  <bgColor theme="0" tint="-4.9989318521683403E-2"/>
                </patternFill>
              </fill>
            </x14:dxf>
          </x14:cfRule>
          <xm:sqref>BA102</xm:sqref>
        </x14:conditionalFormatting>
        <x14:conditionalFormatting xmlns:xm="http://schemas.microsoft.com/office/excel/2006/main">
          <x14:cfRule type="containsText" priority="28" operator="containsText" id="{A93E44AD-CAA0-4D74-B55E-CD69AA1D0600}">
            <xm:f>NOT(ISERROR(SEARCH("-",U102)))</xm:f>
            <xm:f>"-"</xm:f>
            <x14:dxf>
              <font>
                <color theme="1"/>
              </font>
              <fill>
                <patternFill>
                  <bgColor theme="0" tint="-4.9989318521683403E-2"/>
                </patternFill>
              </fill>
            </x14:dxf>
          </x14:cfRule>
          <xm:sqref>U102:W102</xm:sqref>
        </x14:conditionalFormatting>
        <x14:conditionalFormatting xmlns:xm="http://schemas.microsoft.com/office/excel/2006/main">
          <x14:cfRule type="containsText" priority="26" operator="containsText" id="{34E36E3D-9F77-4CDA-B3D8-DCF11FE1CA6C}">
            <xm:f>NOT(ISERROR(SEARCH("-",BB102)))</xm:f>
            <xm:f>"-"</xm:f>
            <x14:dxf>
              <font>
                <color theme="1"/>
              </font>
              <fill>
                <patternFill>
                  <bgColor theme="0" tint="-4.9989318521683403E-2"/>
                </patternFill>
              </fill>
            </x14:dxf>
          </x14:cfRule>
          <xm:sqref>BB102:BD102</xm:sqref>
        </x14:conditionalFormatting>
        <x14:conditionalFormatting xmlns:xm="http://schemas.microsoft.com/office/excel/2006/main">
          <x14:cfRule type="containsText" priority="24" operator="containsText" id="{A12D2266-3747-4A6B-A2CB-6093E017C2AE}">
            <xm:f>NOT(ISERROR(SEARCH("-",AE54)))</xm:f>
            <xm:f>"-"</xm:f>
            <x14:dxf>
              <font>
                <color theme="1"/>
              </font>
              <fill>
                <patternFill>
                  <bgColor theme="0" tint="-4.9989318521683403E-2"/>
                </patternFill>
              </fill>
            </x14:dxf>
          </x14:cfRule>
          <xm:sqref>AO54:AQ54 BK54:BP54 AS54 BH54:BI54 AE54:AG54</xm:sqref>
        </x14:conditionalFormatting>
        <x14:conditionalFormatting xmlns:xm="http://schemas.microsoft.com/office/excel/2006/main">
          <x14:cfRule type="containsText" priority="22" operator="containsText" id="{B8A95F81-071D-4593-B26A-DF043BBC733A}">
            <xm:f>NOT(ISERROR(SEARCH("-",I54)))</xm:f>
            <xm:f>"-"</xm:f>
            <x14:dxf>
              <font>
                <color theme="1"/>
              </font>
              <fill>
                <patternFill>
                  <bgColor theme="0" tint="-4.9989318521683403E-2"/>
                </patternFill>
              </fill>
            </x14:dxf>
          </x14:cfRule>
          <xm:sqref>I54</xm:sqref>
        </x14:conditionalFormatting>
        <x14:conditionalFormatting xmlns:xm="http://schemas.microsoft.com/office/excel/2006/main">
          <x14:cfRule type="containsText" priority="20" operator="containsText" id="{1A0846BD-7FE1-4AE7-9D2C-8A901B408EAF}">
            <xm:f>NOT(ISERROR(SEARCH("-",BA54)))</xm:f>
            <xm:f>"-"</xm:f>
            <x14:dxf>
              <font>
                <color theme="1"/>
              </font>
              <fill>
                <patternFill>
                  <bgColor theme="0" tint="-4.9989318521683403E-2"/>
                </patternFill>
              </fill>
            </x14:dxf>
          </x14:cfRule>
          <xm:sqref>BA54</xm:sqref>
        </x14:conditionalFormatting>
        <x14:conditionalFormatting xmlns:xm="http://schemas.microsoft.com/office/excel/2006/main">
          <x14:cfRule type="containsText" priority="18" operator="containsText" id="{CC090FB3-6C7D-40D1-B349-9B5D846AA3F5}">
            <xm:f>NOT(ISERROR(SEARCH("-",U54)))</xm:f>
            <xm:f>"-"</xm:f>
            <x14:dxf>
              <font>
                <color theme="1"/>
              </font>
              <fill>
                <patternFill>
                  <bgColor theme="0" tint="-4.9989318521683403E-2"/>
                </patternFill>
              </fill>
            </x14:dxf>
          </x14:cfRule>
          <xm:sqref>U54:W54</xm:sqref>
        </x14:conditionalFormatting>
        <x14:conditionalFormatting xmlns:xm="http://schemas.microsoft.com/office/excel/2006/main">
          <x14:cfRule type="containsText" priority="16" operator="containsText" id="{40850534-5C2B-47B7-AD75-95E5E607668D}">
            <xm:f>NOT(ISERROR(SEARCH("-",BB54)))</xm:f>
            <xm:f>"-"</xm:f>
            <x14:dxf>
              <font>
                <color theme="1"/>
              </font>
              <fill>
                <patternFill>
                  <bgColor theme="0" tint="-4.9989318521683403E-2"/>
                </patternFill>
              </fill>
            </x14:dxf>
          </x14:cfRule>
          <xm:sqref>BB54:BD54</xm:sqref>
        </x14:conditionalFormatting>
        <x14:conditionalFormatting xmlns:xm="http://schemas.microsoft.com/office/excel/2006/main">
          <x14:cfRule type="containsText" priority="14" operator="containsText" id="{0E0A1467-B68C-42AC-BE0E-5EEF1566D4F3}">
            <xm:f>NOT(ISERROR(SEARCH("-",AT6)))</xm:f>
            <xm:f>"-"</xm:f>
            <x14:dxf>
              <font>
                <color theme="1"/>
              </font>
              <fill>
                <patternFill>
                  <bgColor theme="0" tint="-4.9989318521683403E-2"/>
                </patternFill>
              </fill>
            </x14:dxf>
          </x14:cfRule>
          <xm:sqref>AT55 AT6:AT53</xm:sqref>
        </x14:conditionalFormatting>
        <x14:conditionalFormatting xmlns:xm="http://schemas.microsoft.com/office/excel/2006/main">
          <x14:cfRule type="containsText" priority="12" operator="containsText" id="{02DDFDD4-E39D-47FF-BD42-B879915F94DB}">
            <xm:f>NOT(ISERROR(SEARCH("-",AT54)))</xm:f>
            <xm:f>"-"</xm:f>
            <x14:dxf>
              <font>
                <color theme="1"/>
              </font>
              <fill>
                <patternFill>
                  <bgColor theme="0" tint="-4.9989318521683403E-2"/>
                </patternFill>
              </fill>
            </x14:dxf>
          </x14:cfRule>
          <xm:sqref>AT54</xm:sqref>
        </x14:conditionalFormatting>
        <x14:conditionalFormatting xmlns:xm="http://schemas.microsoft.com/office/excel/2006/main">
          <x14:cfRule type="containsText" priority="10" operator="containsText" id="{4D01B808-B5E2-4951-814C-BE4960B2068B}">
            <xm:f>NOT(ISERROR(SEARCH("-",BI7)))</xm:f>
            <xm:f>"-"</xm:f>
            <x14:dxf>
              <font>
                <color theme="1"/>
              </font>
              <fill>
                <patternFill>
                  <bgColor theme="0" tint="-4.9989318521683403E-2"/>
                </patternFill>
              </fill>
            </x14:dxf>
          </x14:cfRule>
          <xm:sqref>BI7:BI37</xm:sqref>
        </x14:conditionalFormatting>
        <x14:conditionalFormatting xmlns:xm="http://schemas.microsoft.com/office/excel/2006/main">
          <x14:cfRule type="containsText" priority="8" operator="containsText" id="{219A36B1-DF92-4B65-966A-102691B8D105}">
            <xm:f>NOT(ISERROR(SEARCH("-",AC6)))</xm:f>
            <xm:f>"-"</xm:f>
            <x14:dxf>
              <font>
                <color theme="1"/>
              </font>
              <fill>
                <patternFill>
                  <bgColor theme="0" tint="-4.9989318521683403E-2"/>
                </patternFill>
              </fill>
            </x14:dxf>
          </x14:cfRule>
          <xm:sqref>AC6:AC53 AC55</xm:sqref>
        </x14:conditionalFormatting>
        <x14:conditionalFormatting xmlns:xm="http://schemas.microsoft.com/office/excel/2006/main">
          <x14:cfRule type="containsText" priority="6" operator="containsText" id="{723DC2AC-2BAE-4825-A4AE-9A7BCC75463B}">
            <xm:f>NOT(ISERROR(SEARCH("-",AC54)))</xm:f>
            <xm:f>"-"</xm:f>
            <x14:dxf>
              <font>
                <color theme="1"/>
              </font>
              <fill>
                <patternFill>
                  <bgColor theme="0" tint="-4.9989318521683403E-2"/>
                </patternFill>
              </fill>
            </x14:dxf>
          </x14:cfRule>
          <xm:sqref>AC54</xm:sqref>
        </x14:conditionalFormatting>
        <x14:conditionalFormatting xmlns:xm="http://schemas.microsoft.com/office/excel/2006/main">
          <x14:cfRule type="containsText" priority="4" operator="containsText" id="{769C4113-E666-4011-8C55-877BCF0157F8}">
            <xm:f>NOT(ISERROR(SEARCH("-",AD6)))</xm:f>
            <xm:f>"-"</xm:f>
            <x14:dxf>
              <font>
                <color theme="1"/>
              </font>
              <fill>
                <patternFill>
                  <bgColor theme="0" tint="-4.9989318521683403E-2"/>
                </patternFill>
              </fill>
            </x14:dxf>
          </x14:cfRule>
          <xm:sqref>AD6:AD53 AD55</xm:sqref>
        </x14:conditionalFormatting>
        <x14:conditionalFormatting xmlns:xm="http://schemas.microsoft.com/office/excel/2006/main">
          <x14:cfRule type="containsText" priority="2" operator="containsText" id="{EE3B5617-42AE-4692-87C7-DD4669EB75F8}">
            <xm:f>NOT(ISERROR(SEARCH("-",AD54)))</xm:f>
            <xm:f>"-"</xm:f>
            <x14:dxf>
              <font>
                <color theme="1"/>
              </font>
              <fill>
                <patternFill>
                  <bgColor theme="0" tint="-4.9989318521683403E-2"/>
                </patternFill>
              </fill>
            </x14:dxf>
          </x14:cfRule>
          <xm:sqref>AD54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1C29-94F1-42F2-993F-DFF68D5C449D}">
  <dimension ref="A1:BK31"/>
  <sheetViews>
    <sheetView zoomScaleNormal="100" workbookViewId="0">
      <selection activeCell="A18" sqref="A18:D18"/>
    </sheetView>
  </sheetViews>
  <sheetFormatPr defaultColWidth="0" defaultRowHeight="0" customHeight="1" zeroHeight="1" x14ac:dyDescent="0.4"/>
  <cols>
    <col min="1" max="3" width="14.69140625" style="1" customWidth="1"/>
    <col min="4" max="4" width="15.84375" style="1" customWidth="1"/>
    <col min="5" max="11" width="14.69140625" style="1" customWidth="1"/>
    <col min="12" max="26" width="9.07421875" style="1" customWidth="1"/>
    <col min="27" max="29" width="14.69140625" style="1" customWidth="1"/>
    <col min="30" max="30" width="15.84375" style="1" customWidth="1"/>
    <col min="31" max="35" width="14.69140625" style="1" customWidth="1"/>
    <col min="36" max="36" width="9.07421875" style="1" customWidth="1"/>
    <col min="37" max="63" width="0" style="1" hidden="1" customWidth="1"/>
    <col min="64" max="16384" width="9.07421875" style="1" hidden="1"/>
  </cols>
  <sheetData>
    <row r="1" spans="1:36" customFormat="1" ht="19" x14ac:dyDescent="0.4">
      <c r="A1" s="10" t="s">
        <v>227</v>
      </c>
      <c r="B1" s="10"/>
      <c r="C1" s="10"/>
      <c r="D1" s="10"/>
      <c r="E1" s="10"/>
      <c r="F1" s="10"/>
      <c r="G1" s="10"/>
      <c r="H1" s="10"/>
      <c r="I1" s="10"/>
      <c r="J1" s="10"/>
      <c r="K1" s="10"/>
      <c r="L1" s="10"/>
      <c r="M1" s="10"/>
      <c r="N1" s="10"/>
      <c r="O1" s="10"/>
      <c r="P1" s="10"/>
      <c r="Q1" s="10"/>
      <c r="R1" s="10"/>
      <c r="S1" s="10"/>
      <c r="T1" s="10"/>
      <c r="U1" s="10"/>
      <c r="V1" s="10"/>
      <c r="W1" s="10"/>
      <c r="X1" s="10"/>
      <c r="Y1" s="10"/>
      <c r="Z1" s="10"/>
      <c r="AA1" s="10" t="s">
        <v>156</v>
      </c>
      <c r="AB1" s="10"/>
      <c r="AC1" s="10"/>
      <c r="AD1" s="10"/>
      <c r="AE1" s="10"/>
      <c r="AF1" s="10"/>
      <c r="AG1" s="10"/>
      <c r="AH1" s="10"/>
      <c r="AI1" s="10"/>
      <c r="AJ1" s="10"/>
    </row>
    <row r="2" spans="1:36" s="14" customFormat="1" ht="14" thickBot="1" x14ac:dyDescent="0.4">
      <c r="A2" s="11" t="str" cm="1">
        <f t="array" aca="1" ref="A2" ca="1">MID(CELL("filename",A1),FIND("]",CELL("filename",A1))+1,255)</f>
        <v>1.5-Visibility Surface Map</v>
      </c>
      <c r="B2" s="12"/>
      <c r="C2" s="12"/>
      <c r="D2" s="12"/>
      <c r="E2" s="12"/>
      <c r="F2" s="12"/>
      <c r="G2" s="12"/>
      <c r="H2" s="12"/>
      <c r="I2" s="12"/>
      <c r="J2" s="12"/>
      <c r="K2" s="12"/>
      <c r="L2" s="13"/>
      <c r="M2" s="13"/>
      <c r="N2" s="13"/>
      <c r="O2" s="13"/>
      <c r="P2" s="13"/>
      <c r="Q2" s="13"/>
      <c r="R2" s="13"/>
      <c r="S2" s="13"/>
      <c r="T2" s="13"/>
      <c r="U2" s="13"/>
      <c r="V2" s="13"/>
      <c r="W2" s="13"/>
      <c r="X2" s="13"/>
      <c r="Y2" s="13"/>
      <c r="Z2" s="13"/>
      <c r="AA2" s="11"/>
      <c r="AB2" s="12"/>
      <c r="AC2" s="12"/>
      <c r="AD2" s="12"/>
      <c r="AE2" s="12"/>
      <c r="AF2" s="12"/>
      <c r="AG2" s="12"/>
      <c r="AH2" s="12"/>
      <c r="AI2" s="12"/>
      <c r="AJ2" s="13"/>
    </row>
    <row r="3" spans="1:36" s="15" customFormat="1" ht="30" x14ac:dyDescent="0.35">
      <c r="A3" s="59" t="str">
        <f>Data!E7</f>
        <v>Initial Access</v>
      </c>
      <c r="B3" s="130" t="s">
        <v>158</v>
      </c>
      <c r="C3" s="130" t="s">
        <v>159</v>
      </c>
      <c r="D3" s="130" t="s">
        <v>160</v>
      </c>
      <c r="E3" s="130" t="s">
        <v>161</v>
      </c>
      <c r="F3" s="130" t="s">
        <v>162</v>
      </c>
      <c r="G3" s="130" t="s">
        <v>163</v>
      </c>
      <c r="H3" s="130" t="s">
        <v>164</v>
      </c>
      <c r="I3" s="131" t="s">
        <v>165</v>
      </c>
      <c r="J3" s="103"/>
      <c r="K3" s="103"/>
      <c r="AA3" s="59" t="str">
        <f t="shared" ref="AA3:AI3" si="0">A3</f>
        <v>Initial Access</v>
      </c>
      <c r="AB3" s="59" t="str">
        <f t="shared" si="0"/>
        <v>Persistence</v>
      </c>
      <c r="AC3" s="59" t="str">
        <f t="shared" si="0"/>
        <v>Privilege Escalation</v>
      </c>
      <c r="AD3" s="59" t="str">
        <f t="shared" si="0"/>
        <v>Defense Evasion</v>
      </c>
      <c r="AE3" s="59" t="str">
        <f t="shared" si="0"/>
        <v>Credential Access</v>
      </c>
      <c r="AF3" s="59" t="str">
        <f t="shared" si="0"/>
        <v>Discovery</v>
      </c>
      <c r="AG3" s="59" t="str">
        <f t="shared" si="0"/>
        <v>Lateral Movement</v>
      </c>
      <c r="AH3" s="59" t="str">
        <f t="shared" si="0"/>
        <v>Collection</v>
      </c>
      <c r="AI3" s="59" t="str">
        <f t="shared" si="0"/>
        <v>Impact</v>
      </c>
    </row>
    <row r="4" spans="1:36" ht="45" x14ac:dyDescent="0.4">
      <c r="A4" s="132" t="str" cm="1">
        <f t="array" ref="A4">IF(ROW()-ROW(A$3)&lt;=COUNTIF(Data!$E$7:$AD$7,A$3),INDEX(Data!$E$6:$AD$8,3,MATCH(A$3,Data!$E$7:$AD$7,0)+ROW()-ROW(A$3)-1),"")</f>
        <v>Phishing</v>
      </c>
      <c r="B4" s="132" t="str" cm="1">
        <f t="array" ref="B4">IF(ROW()-ROW(B$3)&lt;=COUNTIF(Data!$E$7:$AD$7,B$3),INDEX(Data!$E$6:$AD$8,3,MATCH(B$3,Data!$E$7:$AD$7,0)+ROW()-ROW(B$3)-1),"")</f>
        <v>Account Manipulation</v>
      </c>
      <c r="C4" s="132" t="str" cm="1">
        <f t="array" ref="C4">IF(ROW()-ROW(C$3)&lt;=COUNTIF(Data!$E$7:$AD$7,C$3),INDEX(Data!$E$6:$AD$8,3,MATCH(C$3,Data!$E$7:$AD$7,0)+ROW()-ROW(C$3)-1),"")</f>
        <v>Valid Accounts</v>
      </c>
      <c r="D4" s="132" t="str" cm="1">
        <f t="array" ref="D4">IF(ROW()-ROW(D$3)&lt;=COUNTIF(Data!$E$7:$AD$7,D$3),INDEX(Data!$E$6:$AD$8,3,MATCH(D$3,Data!$E$7:$AD$7,0)+ROW()-ROW(D$3)-1),"")</f>
        <v>Impair Defenses</v>
      </c>
      <c r="E4" s="132" t="str" cm="1">
        <f t="array" ref="E4">IF(ROW()-ROW(E$3)&lt;=COUNTIF(Data!$E$7:$AD$7,E$3),INDEX(Data!$E$6:$AD$8,3,MATCH(E$3,Data!$E$7:$AD$7,0)+ROW()-ROW(E$3)-1),"")</f>
        <v>Brute Force</v>
      </c>
      <c r="F4" s="132" t="str" cm="1">
        <f t="array" ref="F4">IF(ROW()-ROW(F$3)&lt;=COUNTIF(Data!$E$7:$AD$7,F$3),INDEX(Data!$E$6:$AD$8,3,MATCH(F$3,Data!$E$7:$AD$7,0)+ROW()-ROW(F$3)-1),"")</f>
        <v>Account Discovery</v>
      </c>
      <c r="G4" s="132" t="str" cm="1">
        <f t="array" ref="G4">IF(ROW()-ROW(G$3)&lt;=COUNTIF(Data!$E$7:$AD$7,G$3),INDEX(Data!$E$6:$AD$8,3,MATCH(G$3,Data!$E$7:$AD$7,0)+ROW()-ROW(G$3)-1),"")</f>
        <v>Internal Spearphishing</v>
      </c>
      <c r="H4" s="132" t="str" cm="1">
        <f t="array" ref="H4">IF(ROW()-ROW(H$3)&lt;=COUNTIF(Data!$E$7:$AD$7,H$3),INDEX(Data!$E$6:$AD$8,3,MATCH(H$3,Data!$E$7:$AD$7,0)+ROW()-ROW(H$3)-1),"")</f>
        <v>Data from Information Repositories</v>
      </c>
      <c r="I4" s="132" t="str" cm="1">
        <f t="array" ref="I4">IF(ROW()-ROW(I$3)&lt;=COUNTIF(Data!$E$7:$AD$7,I$3),INDEX(Data!$E$6:$AD$8,3,MATCH(I$3,Data!$E$7:$AD$7,0)+ROW()-ROW(I$3)-1),"")</f>
        <v>Endpoint Denial of Service</v>
      </c>
      <c r="J4" s="104"/>
      <c r="K4" s="104"/>
      <c r="AA4" s="188" cm="1">
        <f t="array" ref="AA4">IF(ROW()-ROW(A$3)&lt;=COUNTIF(Data!$E$7:$AD$7,A$3),INDEX(Data!$E$3:$AD$8,1,MATCH(A$3,Data!$E$7:$AD$7,0)+ROW()-ROW(A$3)-1),"")</f>
        <v>1</v>
      </c>
      <c r="AB4" s="188" cm="1">
        <f t="array" ref="AB4">IF(ROW()-ROW(B$3)&lt;=COUNTIF(Data!$E$7:$AD$7,B$3),INDEX(Data!$E$3:$AD$8,1,MATCH(B$3,Data!$E$7:$AD$7,0)+ROW()-ROW(B$3)-1),"")</f>
        <v>1</v>
      </c>
      <c r="AC4" s="188" cm="1">
        <f t="array" ref="AC4">IF(ROW()-ROW(C$3)&lt;=COUNTIF(Data!$E$7:$AD$7,C$3),INDEX(Data!$E$3:$AD$8,1,MATCH(C$3,Data!$E$7:$AD$7,0)+ROW()-ROW(C$3)-1),"")</f>
        <v>1</v>
      </c>
      <c r="AD4" s="188" cm="1">
        <f t="array" ref="AD4">IF(ROW()-ROW(D$3)&lt;=COUNTIF(Data!$E$7:$AD$7,D$3),INDEX(Data!$E$3:$AD$8,1,MATCH(D$3,Data!$E$7:$AD$7,0)+ROW()-ROW(D$3)-1),"")</f>
        <v>1</v>
      </c>
      <c r="AE4" s="188" cm="1">
        <f t="array" ref="AE4">IF(ROW()-ROW(E$3)&lt;=COUNTIF(Data!$E$7:$AD$7,E$3),INDEX(Data!$E$3:$AD$8,1,MATCH(E$3,Data!$E$7:$AD$7,0)+ROW()-ROW(E$3)-1),"")</f>
        <v>1</v>
      </c>
      <c r="AF4" s="188" cm="1">
        <f t="array" ref="AF4">IF(ROW()-ROW(F$3)&lt;=COUNTIF(Data!$E$7:$AD$7,F$3),INDEX(Data!$E$3:$AD$8,1,MATCH(F$3,Data!$E$7:$AD$7,0)+ROW()-ROW(F$3)-1),"")</f>
        <v>1</v>
      </c>
      <c r="AG4" s="188" cm="1">
        <f t="array" ref="AG4">IF(ROW()-ROW(G$3)&lt;=COUNTIF(Data!$E$7:$AD$7,G$3),INDEX(Data!$E$3:$AD$8,1,MATCH(G$3,Data!$E$7:$AD$7,0)+ROW()-ROW(G$3)-1),"")</f>
        <v>1</v>
      </c>
      <c r="AH4" s="188" cm="1">
        <f t="array" ref="AH4">IF(ROW()-ROW(H$3)&lt;=COUNTIF(Data!$E$7:$AD$7,H$3),INDEX(Data!$E$3:$AD$8,1,MATCH(H$3,Data!$E$7:$AD$7,0)+ROW()-ROW(H$3)-1),"")</f>
        <v>1</v>
      </c>
      <c r="AI4" s="188" cm="1">
        <f t="array" ref="AI4">IF(ROW()-ROW(I$3)&lt;=COUNTIF(Data!$E$7:$AD$7,I$3),INDEX(Data!$E$3:$AD$8,1,MATCH(I$3,Data!$E$7:$AD$7,0)+ROW()-ROW(I$3)-1),"")</f>
        <v>1</v>
      </c>
    </row>
    <row r="5" spans="1:36" ht="45" x14ac:dyDescent="0.4">
      <c r="A5" s="132" t="str" cm="1">
        <f t="array" ref="A5">IF(ROW()-ROW(A$3)&lt;=COUNTIF(Data!$E$7:$AD$7,A$3),INDEX(Data!$E$6:$AD$8,3,MATCH(A$3,Data!$E$7:$AD$7,0)+ROW()-ROW(A$3)-1),"")</f>
        <v>Valid Accounts</v>
      </c>
      <c r="B5" s="132" t="str" cm="1">
        <f t="array" ref="B5">IF(ROW()-ROW(B$3)&lt;=COUNTIF(Data!$E$7:$AD$7,B$3),INDEX(Data!$E$6:$AD$8,3,MATCH(B$3,Data!$E$7:$AD$7,0)+ROW()-ROW(B$3)-1),"")</f>
        <v>Create Account</v>
      </c>
      <c r="C5" s="132" t="str" cm="1">
        <f t="array" ref="C5">IF(ROW()-ROW(C$3)&lt;=COUNTIF(Data!$E$7:$AD$7,C$3),INDEX(Data!$E$6:$AD$8,3,MATCH(C$3,Data!$E$7:$AD$7,0)+ROW()-ROW(C$3)-1),"")</f>
        <v/>
      </c>
      <c r="D5" s="132" t="str" cm="1">
        <f t="array" ref="D5">IF(ROW()-ROW(D$3)&lt;=COUNTIF(Data!$E$7:$AD$7,D$3),INDEX(Data!$E$6:$AD$8,3,MATCH(D$3,Data!$E$7:$AD$7,0)+ROW()-ROW(D$3)-1),"")</f>
        <v>Use Alternate Authentication Material</v>
      </c>
      <c r="E5" s="132" t="str" cm="1">
        <f t="array" ref="E5">IF(ROW()-ROW(E$3)&lt;=COUNTIF(Data!$E$7:$AD$7,E$3),INDEX(Data!$E$6:$AD$8,3,MATCH(E$3,Data!$E$7:$AD$7,0)+ROW()-ROW(E$3)-1),"")</f>
        <v>Forge Web Credentials</v>
      </c>
      <c r="F5" s="132" t="str" cm="1">
        <f t="array" ref="F5">IF(ROW()-ROW(F$3)&lt;=COUNTIF(Data!$E$7:$AD$7,F$3),INDEX(Data!$E$6:$AD$8,3,MATCH(F$3,Data!$E$7:$AD$7,0)+ROW()-ROW(F$3)-1),"")</f>
        <v>Cloud Service Dashboard</v>
      </c>
      <c r="G5" s="132" t="str" cm="1">
        <f t="array" ref="G5">IF(ROW()-ROW(G$3)&lt;=COUNTIF(Data!$E$7:$AD$7,G$3),INDEX(Data!$E$6:$AD$8,3,MATCH(G$3,Data!$E$7:$AD$7,0)+ROW()-ROW(G$3)-1),"")</f>
        <v>Use Alternate Authentication Material</v>
      </c>
      <c r="H5" s="132" t="str" cm="1">
        <f t="array" ref="H5">IF(ROW()-ROW(H$3)&lt;=COUNTIF(Data!$E$7:$AD$7,H$3),INDEX(Data!$E$6:$AD$8,3,MATCH(H$3,Data!$E$7:$AD$7,0)+ROW()-ROW(H$3)-1),"")</f>
        <v>Email Collection</v>
      </c>
      <c r="I5" s="132" t="str" cm="1">
        <f t="array" ref="I5">IF(ROW()-ROW(I$3)&lt;=COUNTIF(Data!$E$7:$AD$7,I$3),INDEX(Data!$E$6:$AD$8,3,MATCH(I$3,Data!$E$7:$AD$7,0)+ROW()-ROW(I$3)-1),"")</f>
        <v>Network Denial of Service</v>
      </c>
      <c r="J5" s="104"/>
      <c r="K5" s="104"/>
      <c r="AA5" s="188" cm="1">
        <f t="array" ref="AA5">IF(ROW()-ROW(A$3)&lt;=COUNTIF(Data!$E$7:$AD$7,A$3),INDEX(Data!$E$3:$AD$8,1,MATCH(A$3,Data!$E$7:$AD$7,0)+ROW()-ROW(A$3)-1),"")</f>
        <v>1</v>
      </c>
      <c r="AB5" s="188" cm="1">
        <f t="array" ref="AB5">IF(ROW()-ROW(B$3)&lt;=COUNTIF(Data!$E$7:$AD$7,B$3),INDEX(Data!$E$3:$AD$8,1,MATCH(B$3,Data!$E$7:$AD$7,0)+ROW()-ROW(B$3)-1),"")</f>
        <v>1</v>
      </c>
      <c r="AC5" s="188" t="str" cm="1">
        <f t="array" ref="AC5">IF(ROW()-ROW(C$3)&lt;=COUNTIF(Data!$E$7:$AD$7,C$3),INDEX(Data!$E$3:$AD$8,1,MATCH(C$3,Data!$E$7:$AD$7,0)+ROW()-ROW(C$3)-1),"")</f>
        <v/>
      </c>
      <c r="AD5" s="188" cm="1">
        <f t="array" ref="AD5">IF(ROW()-ROW(D$3)&lt;=COUNTIF(Data!$E$7:$AD$7,D$3),INDEX(Data!$E$3:$AD$8,1,MATCH(D$3,Data!$E$7:$AD$7,0)+ROW()-ROW(D$3)-1),"")</f>
        <v>1</v>
      </c>
      <c r="AE5" s="188" cm="1">
        <f t="array" ref="AE5">IF(ROW()-ROW(E$3)&lt;=COUNTIF(Data!$E$7:$AD$7,E$3),INDEX(Data!$E$3:$AD$8,1,MATCH(E$3,Data!$E$7:$AD$7,0)+ROW()-ROW(E$3)-1),"")</f>
        <v>1</v>
      </c>
      <c r="AF5" s="188" cm="1">
        <f t="array" ref="AF5">IF(ROW()-ROW(F$3)&lt;=COUNTIF(Data!$E$7:$AD$7,F$3),INDEX(Data!$E$3:$AD$8,1,MATCH(F$3,Data!$E$7:$AD$7,0)+ROW()-ROW(F$3)-1),"")</f>
        <v>1</v>
      </c>
      <c r="AG5" s="188" cm="1">
        <f t="array" ref="AG5">IF(ROW()-ROW(G$3)&lt;=COUNTIF(Data!$E$7:$AD$7,G$3),INDEX(Data!$E$3:$AD$8,1,MATCH(G$3,Data!$E$7:$AD$7,0)+ROW()-ROW(G$3)-1),"")</f>
        <v>1</v>
      </c>
      <c r="AH5" s="188" cm="1">
        <f t="array" ref="AH5">IF(ROW()-ROW(H$3)&lt;=COUNTIF(Data!$E$7:$AD$7,H$3),INDEX(Data!$E$3:$AD$8,1,MATCH(H$3,Data!$E$7:$AD$7,0)+ROW()-ROW(H$3)-1),"")</f>
        <v>1</v>
      </c>
      <c r="AI5" s="188" cm="1">
        <f t="array" ref="AI5">IF(ROW()-ROW(I$3)&lt;=COUNTIF(Data!$E$7:$AD$7,I$3),INDEX(Data!$E$3:$AD$8,1,MATCH(I$3,Data!$E$7:$AD$7,0)+ROW()-ROW(I$3)-1),"")</f>
        <v>1</v>
      </c>
    </row>
    <row r="6" spans="1:36" ht="30" x14ac:dyDescent="0.4">
      <c r="A6" s="132" t="str" cm="1">
        <f t="array" ref="A6">IF(ROW()-ROW(A$3)&lt;=COUNTIF(Data!$E$7:$AD$7,A$3),INDEX(Data!$E$6:$AD$8,3,MATCH(A$3,Data!$E$7:$AD$7,0)+ROW()-ROW(A$3)-1),"")</f>
        <v/>
      </c>
      <c r="B6" s="132" t="str" cm="1">
        <f t="array" ref="B6">IF(ROW()-ROW(B$3)&lt;=COUNTIF(Data!$E$7:$AD$7,B$3),INDEX(Data!$E$6:$AD$8,3,MATCH(B$3,Data!$E$7:$AD$7,0)+ROW()-ROW(B$3)-1),"")</f>
        <v>Office Application Startup</v>
      </c>
      <c r="C6" s="132" t="str" cm="1">
        <f t="array" ref="C6">IF(ROW()-ROW(C$3)&lt;=COUNTIF(Data!$E$7:$AD$7,C$3),INDEX(Data!$E$6:$AD$8,3,MATCH(C$3,Data!$E$7:$AD$7,0)+ROW()-ROW(C$3)-1),"")</f>
        <v/>
      </c>
      <c r="D6" s="132" t="str" cm="1">
        <f t="array" ref="D6">IF(ROW()-ROW(D$3)&lt;=COUNTIF(Data!$E$7:$AD$7,D$3),INDEX(Data!$E$6:$AD$8,3,MATCH(D$3,Data!$E$7:$AD$7,0)+ROW()-ROW(D$3)-1),"")</f>
        <v>Valid Accounts</v>
      </c>
      <c r="E6" s="132" t="str" cm="1">
        <f t="array" ref="E6">IF(ROW()-ROW(E$3)&lt;=COUNTIF(Data!$E$7:$AD$7,E$3),INDEX(Data!$E$6:$AD$8,3,MATCH(E$3,Data!$E$7:$AD$7,0)+ROW()-ROW(E$3)-1),"")</f>
        <v>Steal Application Access Token</v>
      </c>
      <c r="F6" s="132" t="str" cm="1">
        <f t="array" ref="F6">IF(ROW()-ROW(F$3)&lt;=COUNTIF(Data!$E$7:$AD$7,F$3),INDEX(Data!$E$6:$AD$8,3,MATCH(F$3,Data!$E$7:$AD$7,0)+ROW()-ROW(F$3)-1),"")</f>
        <v>Cloud Service Discovery</v>
      </c>
      <c r="G6" s="132" t="str" cm="1">
        <f t="array" ref="G6">IF(ROW()-ROW(G$3)&lt;=COUNTIF(Data!$E$7:$AD$7,G$3),INDEX(Data!$E$6:$AD$8,3,MATCH(G$3,Data!$E$7:$AD$7,0)+ROW()-ROW(G$3)-1),"")</f>
        <v/>
      </c>
      <c r="H6" s="132" t="str" cm="1">
        <f t="array" ref="H6">IF(ROW()-ROW(H$3)&lt;=COUNTIF(Data!$E$7:$AD$7,H$3),INDEX(Data!$E$6:$AD$8,3,MATCH(H$3,Data!$E$7:$AD$7,0)+ROW()-ROW(H$3)-1),"")</f>
        <v/>
      </c>
      <c r="I6" s="132" t="str" cm="1">
        <f t="array" ref="I6">IF(ROW()-ROW(I$3)&lt;=COUNTIF(Data!$E$7:$AD$7,I$3),INDEX(Data!$E$6:$AD$8,3,MATCH(I$3,Data!$E$7:$AD$7,0)+ROW()-ROW(I$3)-1),"")</f>
        <v/>
      </c>
      <c r="J6" s="104"/>
      <c r="K6" s="104"/>
      <c r="AA6" s="188" t="str" cm="1">
        <f t="array" ref="AA6">IF(ROW()-ROW(A$3)&lt;=COUNTIF(Data!$E$7:$AD$7,A$3),INDEX(Data!$E$3:$AD$8,1,MATCH(A$3,Data!$E$7:$AD$7,0)+ROW()-ROW(A$3)-1),"")</f>
        <v/>
      </c>
      <c r="AB6" s="188" cm="1">
        <f t="array" ref="AB6">IF(ROW()-ROW(B$3)&lt;=COUNTIF(Data!$E$7:$AD$7,B$3),INDEX(Data!$E$3:$AD$8,1,MATCH(B$3,Data!$E$7:$AD$7,0)+ROW()-ROW(B$3)-1),"")</f>
        <v>1</v>
      </c>
      <c r="AC6" s="188" t="str" cm="1">
        <f t="array" ref="AC6">IF(ROW()-ROW(C$3)&lt;=COUNTIF(Data!$E$7:$AD$7,C$3),INDEX(Data!$E$3:$AD$8,1,MATCH(C$3,Data!$E$7:$AD$7,0)+ROW()-ROW(C$3)-1),"")</f>
        <v/>
      </c>
      <c r="AD6" s="188" cm="1">
        <f t="array" ref="AD6">IF(ROW()-ROW(D$3)&lt;=COUNTIF(Data!$E$7:$AD$7,D$3),INDEX(Data!$E$3:$AD$8,1,MATCH(D$3,Data!$E$7:$AD$7,0)+ROW()-ROW(D$3)-1),"")</f>
        <v>1</v>
      </c>
      <c r="AE6" s="188" cm="1">
        <f t="array" ref="AE6">IF(ROW()-ROW(E$3)&lt;=COUNTIF(Data!$E$7:$AD$7,E$3),INDEX(Data!$E$3:$AD$8,1,MATCH(E$3,Data!$E$7:$AD$7,0)+ROW()-ROW(E$3)-1),"")</f>
        <v>1</v>
      </c>
      <c r="AF6" s="188" cm="1">
        <f t="array" ref="AF6">IF(ROW()-ROW(F$3)&lt;=COUNTIF(Data!$E$7:$AD$7,F$3),INDEX(Data!$E$3:$AD$8,1,MATCH(F$3,Data!$E$7:$AD$7,0)+ROW()-ROW(F$3)-1),"")</f>
        <v>1</v>
      </c>
      <c r="AG6" s="188" t="str" cm="1">
        <f t="array" ref="AG6">IF(ROW()-ROW(G$3)&lt;=COUNTIF(Data!$E$7:$AD$7,G$3),INDEX(Data!$E$3:$AD$8,1,MATCH(G$3,Data!$E$7:$AD$7,0)+ROW()-ROW(G$3)-1),"")</f>
        <v/>
      </c>
      <c r="AH6" s="188" t="str" cm="1">
        <f t="array" ref="AH6">IF(ROW()-ROW(H$3)&lt;=COUNTIF(Data!$E$7:$AD$7,H$3),INDEX(Data!$E$3:$AD$8,1,MATCH(H$3,Data!$E$7:$AD$7,0)+ROW()-ROW(H$3)-1),"")</f>
        <v/>
      </c>
      <c r="AI6" s="188" t="str" cm="1">
        <f t="array" ref="AI6">IF(ROW()-ROW(I$3)&lt;=COUNTIF(Data!$E$7:$AD$7,I$3),INDEX(Data!$E$3:$AD$8,1,MATCH(I$3,Data!$E$7:$AD$7,0)+ROW()-ROW(I$3)-1),"")</f>
        <v/>
      </c>
    </row>
    <row r="7" spans="1:36" ht="30" x14ac:dyDescent="0.4">
      <c r="A7" s="132" t="str" cm="1">
        <f t="array" ref="A7">IF(ROW()-ROW(A$3)&lt;=COUNTIF(Data!$E$7:$AD$7,A$3),INDEX(Data!$E$6:$AD$8,3,MATCH(A$3,Data!$E$7:$AD$7,0)+ROW()-ROW(A$3)-1),"")</f>
        <v/>
      </c>
      <c r="B7" s="132" t="str" cm="1">
        <f t="array" ref="B7">IF(ROW()-ROW(B$3)&lt;=COUNTIF(Data!$E$7:$AD$7,B$3),INDEX(Data!$E$6:$AD$8,3,MATCH(B$3,Data!$E$7:$AD$7,0)+ROW()-ROW(B$3)-1),"")</f>
        <v>Valid Accounts</v>
      </c>
      <c r="C7" s="132" t="str" cm="1">
        <f t="array" ref="C7">IF(ROW()-ROW(C$3)&lt;=COUNTIF(Data!$E$7:$AD$7,C$3),INDEX(Data!$E$6:$AD$8,3,MATCH(C$3,Data!$E$7:$AD$7,0)+ROW()-ROW(C$3)-1),"")</f>
        <v/>
      </c>
      <c r="D7" s="132" t="str" cm="1">
        <f t="array" ref="D7">IF(ROW()-ROW(D$3)&lt;=COUNTIF(Data!$E$7:$AD$7,D$3),INDEX(Data!$E$6:$AD$8,3,MATCH(D$3,Data!$E$7:$AD$7,0)+ROW()-ROW(D$3)-1),"")</f>
        <v/>
      </c>
      <c r="E7" s="132" t="str" cm="1">
        <f t="array" ref="E7">IF(ROW()-ROW(E$3)&lt;=COUNTIF(Data!$E$7:$AD$7,E$3),INDEX(Data!$E$6:$AD$8,3,MATCH(E$3,Data!$E$7:$AD$7,0)+ROW()-ROW(E$3)-1),"")</f>
        <v>Steal Web Session Cookie</v>
      </c>
      <c r="F7" s="132" t="str" cm="1">
        <f t="array" ref="F7">IF(ROW()-ROW(F$3)&lt;=COUNTIF(Data!$E$7:$AD$7,F$3),INDEX(Data!$E$6:$AD$8,3,MATCH(F$3,Data!$E$7:$AD$7,0)+ROW()-ROW(F$3)-1),"")</f>
        <v>Permission Groups Discovery</v>
      </c>
      <c r="G7" s="132" t="str" cm="1">
        <f t="array" ref="G7">IF(ROW()-ROW(G$3)&lt;=COUNTIF(Data!$E$7:$AD$7,G$3),INDEX(Data!$E$6:$AD$8,3,MATCH(G$3,Data!$E$7:$AD$7,0)+ROW()-ROW(G$3)-1),"")</f>
        <v/>
      </c>
      <c r="H7" s="132" t="str" cm="1">
        <f t="array" ref="H7">IF(ROW()-ROW(H$3)&lt;=COUNTIF(Data!$E$7:$AD$7,H$3),INDEX(Data!$E$6:$AD$8,3,MATCH(H$3,Data!$E$7:$AD$7,0)+ROW()-ROW(H$3)-1),"")</f>
        <v/>
      </c>
      <c r="I7" s="132" t="str" cm="1">
        <f t="array" ref="I7">IF(ROW()-ROW(I$3)&lt;=COUNTIF(Data!$E$7:$AD$7,I$3),INDEX(Data!$E$6:$AD$8,3,MATCH(I$3,Data!$E$7:$AD$7,0)+ROW()-ROW(I$3)-1),"")</f>
        <v/>
      </c>
      <c r="J7" s="104"/>
      <c r="K7" s="104"/>
      <c r="AA7" s="188" t="str" cm="1">
        <f t="array" ref="AA7">IF(ROW()-ROW(A$3)&lt;=COUNTIF(Data!$E$7:$AD$7,A$3),INDEX(Data!$E$3:$AD$8,1,MATCH(A$3,Data!$E$7:$AD$7,0)+ROW()-ROW(A$3)-1),"")</f>
        <v/>
      </c>
      <c r="AB7" s="188" cm="1">
        <f t="array" ref="AB7">IF(ROW()-ROW(B$3)&lt;=COUNTIF(Data!$E$7:$AD$7,B$3),INDEX(Data!$E$3:$AD$8,1,MATCH(B$3,Data!$E$7:$AD$7,0)+ROW()-ROW(B$3)-1),"")</f>
        <v>1</v>
      </c>
      <c r="AC7" s="188" t="str" cm="1">
        <f t="array" ref="AC7">IF(ROW()-ROW(C$3)&lt;=COUNTIF(Data!$E$7:$AD$7,C$3),INDEX(Data!$E$3:$AD$8,1,MATCH(C$3,Data!$E$7:$AD$7,0)+ROW()-ROW(C$3)-1),"")</f>
        <v/>
      </c>
      <c r="AD7" s="188" t="str" cm="1">
        <f t="array" ref="AD7">IF(ROW()-ROW(D$3)&lt;=COUNTIF(Data!$E$7:$AD$7,D$3),INDEX(Data!$E$3:$AD$8,1,MATCH(D$3,Data!$E$7:$AD$7,0)+ROW()-ROW(D$3)-1),"")</f>
        <v/>
      </c>
      <c r="AE7" s="188" t="str" cm="1">
        <f t="array" ref="AE7">IF(ROW()-ROW(E$3)&lt;=COUNTIF(Data!$E$7:$AD$7,E$3),INDEX(Data!$E$3:$AD$8,1,MATCH(E$3,Data!$E$7:$AD$7,0)+ROW()-ROW(E$3)-1),"")</f>
        <v/>
      </c>
      <c r="AF7" s="188" cm="1">
        <f t="array" ref="AF7">IF(ROW()-ROW(F$3)&lt;=COUNTIF(Data!$E$7:$AD$7,F$3),INDEX(Data!$E$3:$AD$8,1,MATCH(F$3,Data!$E$7:$AD$7,0)+ROW()-ROW(F$3)-1),"")</f>
        <v>1</v>
      </c>
      <c r="AG7" s="188" t="str" cm="1">
        <f t="array" ref="AG7">IF(ROW()-ROW(G$3)&lt;=COUNTIF(Data!$E$7:$AD$7,G$3),INDEX(Data!$E$3:$AD$8,1,MATCH(G$3,Data!$E$7:$AD$7,0)+ROW()-ROW(G$3)-1),"")</f>
        <v/>
      </c>
      <c r="AH7" s="188" t="str" cm="1">
        <f t="array" ref="AH7">IF(ROW()-ROW(H$3)&lt;=COUNTIF(Data!$E$7:$AD$7,H$3),INDEX(Data!$E$3:$AD$8,1,MATCH(H$3,Data!$E$7:$AD$7,0)+ROW()-ROW(H$3)-1),"")</f>
        <v/>
      </c>
      <c r="AI7" s="188" t="str" cm="1">
        <f t="array" ref="AI7">IF(ROW()-ROW(I$3)&lt;=COUNTIF(Data!$E$7:$AD$7,I$3),INDEX(Data!$E$3:$AD$8,1,MATCH(I$3,Data!$E$7:$AD$7,0)+ROW()-ROW(I$3)-1),"")</f>
        <v/>
      </c>
    </row>
    <row r="8" spans="1:36" ht="30" x14ac:dyDescent="0.4">
      <c r="A8" s="132" t="str" cm="1">
        <f t="array" ref="A8">IF(ROW()-ROW(A$3)&lt;=COUNTIF(Data!$E$7:$AD$7,A$3),INDEX(Data!$E$6:$AD$8,3,MATCH(A$3,Data!$E$7:$AD$7,0)+ROW()-ROW(A$3)-1),"")</f>
        <v/>
      </c>
      <c r="B8" s="132" t="str" cm="1">
        <f t="array" ref="B8">IF(ROW()-ROW(B$3)&lt;=COUNTIF(Data!$E$7:$AD$7,B$3),INDEX(Data!$E$6:$AD$8,3,MATCH(B$3,Data!$E$7:$AD$7,0)+ROW()-ROW(B$3)-1),"")</f>
        <v/>
      </c>
      <c r="C8" s="132" t="str" cm="1">
        <f t="array" ref="C8">IF(ROW()-ROW(C$3)&lt;=COUNTIF(Data!$E$7:$AD$7,C$3),INDEX(Data!$E$6:$AD$8,3,MATCH(C$3,Data!$E$7:$AD$7,0)+ROW()-ROW(C$3)-1),"")</f>
        <v/>
      </c>
      <c r="D8" s="132" t="str" cm="1">
        <f t="array" ref="D8">IF(ROW()-ROW(D$3)&lt;=COUNTIF(Data!$E$7:$AD$7,D$3),INDEX(Data!$E$6:$AD$8,3,MATCH(D$3,Data!$E$7:$AD$7,0)+ROW()-ROW(D$3)-1),"")</f>
        <v/>
      </c>
      <c r="E8" s="132" t="str" cm="1">
        <f t="array" ref="E8">IF(ROW()-ROW(E$3)&lt;=COUNTIF(Data!$E$7:$AD$7,E$3),INDEX(Data!$E$6:$AD$8,3,MATCH(E$3,Data!$E$7:$AD$7,0)+ROW()-ROW(E$3)-1),"")</f>
        <v>Unsecured Credentials</v>
      </c>
      <c r="F8" s="132" t="str" cm="1">
        <f t="array" ref="F8">IF(ROW()-ROW(F$3)&lt;=COUNTIF(Data!$E$7:$AD$7,F$3),INDEX(Data!$E$6:$AD$8,3,MATCH(F$3,Data!$E$7:$AD$7,0)+ROW()-ROW(F$3)-1),"")</f>
        <v>Software Discovery</v>
      </c>
      <c r="G8" s="132" t="str" cm="1">
        <f t="array" ref="G8">IF(ROW()-ROW(G$3)&lt;=COUNTIF(Data!$E$7:$AD$7,G$3),INDEX(Data!$E$6:$AD$8,3,MATCH(G$3,Data!$E$7:$AD$7,0)+ROW()-ROW(G$3)-1),"")</f>
        <v/>
      </c>
      <c r="H8" s="132" t="str" cm="1">
        <f t="array" ref="H8">IF(ROW()-ROW(H$3)&lt;=COUNTIF(Data!$E$7:$AD$7,H$3),INDEX(Data!$E$6:$AD$8,3,MATCH(H$3,Data!$E$7:$AD$7,0)+ROW()-ROW(H$3)-1),"")</f>
        <v/>
      </c>
      <c r="I8" s="132" t="str" cm="1">
        <f t="array" ref="I8">IF(ROW()-ROW(I$3)&lt;=COUNTIF(Data!$E$7:$AD$7,I$3),INDEX(Data!$E$6:$AD$8,3,MATCH(I$3,Data!$E$7:$AD$7,0)+ROW()-ROW(I$3)-1),"")</f>
        <v/>
      </c>
      <c r="J8" s="104"/>
      <c r="K8" s="104"/>
      <c r="AA8" s="188" t="str" cm="1">
        <f t="array" ref="AA8">IF(ROW()-ROW(A$3)&lt;=COUNTIF(Data!$E$7:$AD$7,A$3),INDEX(Data!$E$3:$AD$8,1,MATCH(A$3,Data!$E$7:$AD$7,0)+ROW()-ROW(A$3)-1),"")</f>
        <v/>
      </c>
      <c r="AB8" s="188" t="str" cm="1">
        <f t="array" ref="AB8">IF(ROW()-ROW(B$3)&lt;=COUNTIF(Data!$E$7:$AD$7,B$3),INDEX(Data!$E$3:$AD$8,1,MATCH(B$3,Data!$E$7:$AD$7,0)+ROW()-ROW(B$3)-1),"")</f>
        <v/>
      </c>
      <c r="AC8" s="188" t="str" cm="1">
        <f t="array" ref="AC8">IF(ROW()-ROW(C$3)&lt;=COUNTIF(Data!$E$7:$AD$7,C$3),INDEX(Data!$E$3:$AD$8,1,MATCH(C$3,Data!$E$7:$AD$7,0)+ROW()-ROW(C$3)-1),"")</f>
        <v/>
      </c>
      <c r="AD8" s="188" t="str" cm="1">
        <f t="array" ref="AD8">IF(ROW()-ROW(D$3)&lt;=COUNTIF(Data!$E$7:$AD$7,D$3),INDEX(Data!$E$3:$AD$8,1,MATCH(D$3,Data!$E$7:$AD$7,0)+ROW()-ROW(D$3)-1),"")</f>
        <v/>
      </c>
      <c r="AE8" s="188" cm="1">
        <f t="array" ref="AE8">IF(ROW()-ROW(E$3)&lt;=COUNTIF(Data!$E$7:$AD$7,E$3),INDEX(Data!$E$3:$AD$8,1,MATCH(E$3,Data!$E$7:$AD$7,0)+ROW()-ROW(E$3)-1),"")</f>
        <v>1</v>
      </c>
      <c r="AF8" s="188" cm="1">
        <f t="array" ref="AF8">IF(ROW()-ROW(F$3)&lt;=COUNTIF(Data!$E$7:$AD$7,F$3),INDEX(Data!$E$3:$AD$8,1,MATCH(F$3,Data!$E$7:$AD$7,0)+ROW()-ROW(F$3)-1),"")</f>
        <v>1</v>
      </c>
      <c r="AG8" s="188" t="str" cm="1">
        <f t="array" ref="AG8">IF(ROW()-ROW(G$3)&lt;=COUNTIF(Data!$E$7:$AD$7,G$3),INDEX(Data!$E$3:$AD$8,1,MATCH(G$3,Data!$E$7:$AD$7,0)+ROW()-ROW(G$3)-1),"")</f>
        <v/>
      </c>
      <c r="AH8" s="188" t="str" cm="1">
        <f t="array" ref="AH8">IF(ROW()-ROW(H$3)&lt;=COUNTIF(Data!$E$7:$AD$7,H$3),INDEX(Data!$E$3:$AD$8,1,MATCH(H$3,Data!$E$7:$AD$7,0)+ROW()-ROW(H$3)-1),"")</f>
        <v/>
      </c>
      <c r="AI8" s="188" t="str" cm="1">
        <f t="array" ref="AI8">IF(ROW()-ROW(I$3)&lt;=COUNTIF(Data!$E$7:$AD$7,I$3),INDEX(Data!$E$3:$AD$8,1,MATCH(I$3,Data!$E$7:$AD$7,0)+ROW()-ROW(I$3)-1),"")</f>
        <v/>
      </c>
    </row>
    <row r="9" spans="1:36" ht="15" x14ac:dyDescent="0.4">
      <c r="A9" s="132" t="str" cm="1">
        <f t="array" ref="A9">IF(ROW()-ROW(A$3)&lt;=COUNTIF(Data!$E$7:$AD$7,A$3),INDEX(Data!$E$6:$AD$8,3,MATCH(A$3,Data!$E$7:$AD$7,0)+ROW()-ROW(A$3)-1),"")</f>
        <v/>
      </c>
      <c r="B9" s="132" t="str" cm="1">
        <f t="array" ref="B9">IF(ROW()-ROW(B$3)&lt;=COUNTIF(Data!$E$7:$AD$7,B$3),INDEX(Data!$E$6:$AD$8,3,MATCH(B$3,Data!$E$7:$AD$7,0)+ROW()-ROW(B$3)-1),"")</f>
        <v/>
      </c>
      <c r="C9" s="132" t="str" cm="1">
        <f t="array" ref="C9">IF(ROW()-ROW(C$3)&lt;=COUNTIF(Data!$E$7:$AD$7,C$3),INDEX(Data!$E$6:$AD$8,3,MATCH(C$3,Data!$E$7:$AD$7,0)+ROW()-ROW(C$3)-1),"")</f>
        <v/>
      </c>
      <c r="D9" s="132" t="str" cm="1">
        <f t="array" ref="D9">IF(ROW()-ROW(D$3)&lt;=COUNTIF(Data!$E$7:$AD$7,D$3),INDEX(Data!$E$6:$AD$8,3,MATCH(D$3,Data!$E$7:$AD$7,0)+ROW()-ROW(D$3)-1),"")</f>
        <v/>
      </c>
      <c r="E9" s="132" t="str" cm="1">
        <f t="array" ref="E9">IF(ROW()-ROW(E$3)&lt;=COUNTIF(Data!$E$7:$AD$7,E$3),INDEX(Data!$E$6:$AD$8,3,MATCH(E$3,Data!$E$7:$AD$7,0)+ROW()-ROW(E$3)-1),"")</f>
        <v/>
      </c>
      <c r="F9" s="132" t="str" cm="1">
        <f t="array" ref="F9">IF(ROW()-ROW(F$3)&lt;=COUNTIF(Data!$E$7:$AD$7,F$3),INDEX(Data!$E$6:$AD$8,3,MATCH(F$3,Data!$E$7:$AD$7,0)+ROW()-ROW(F$3)-1),"")</f>
        <v/>
      </c>
      <c r="G9" s="132" t="str" cm="1">
        <f t="array" ref="G9">IF(ROW()-ROW(G$3)&lt;=COUNTIF(Data!$E$7:$AD$7,G$3),INDEX(Data!$E$6:$AD$8,3,MATCH(G$3,Data!$E$7:$AD$7,0)+ROW()-ROW(G$3)-1),"")</f>
        <v/>
      </c>
      <c r="H9" s="132" t="str" cm="1">
        <f t="array" ref="H9">IF(ROW()-ROW(H$3)&lt;=COUNTIF(Data!$E$7:$AD$7,H$3),INDEX(Data!$E$6:$AD$8,3,MATCH(H$3,Data!$E$7:$AD$7,0)+ROW()-ROW(H$3)-1),"")</f>
        <v/>
      </c>
      <c r="I9" s="132" t="str" cm="1">
        <f t="array" ref="I9">IF(ROW()-ROW(I$3)&lt;=COUNTIF(Data!$E$7:$AD$7,I$3),INDEX(Data!$E$6:$AD$8,3,MATCH(I$3,Data!$E$7:$AD$7,0)+ROW()-ROW(I$3)-1),"")</f>
        <v/>
      </c>
      <c r="J9" s="104"/>
      <c r="K9" s="104"/>
      <c r="AA9" s="188" t="str" cm="1">
        <f t="array" ref="AA9">IF(ROW()-ROW(A$3)&lt;=COUNTIF(Data!$E$7:$AD$7,A$3),INDEX(Data!$E$3:$AD$8,1,MATCH(A$3,Data!$E$7:$AD$7,0)+ROW()-ROW(A$3)-1),"")</f>
        <v/>
      </c>
      <c r="AB9" s="188" t="str" cm="1">
        <f t="array" ref="AB9">IF(ROW()-ROW(B$3)&lt;=COUNTIF(Data!$E$7:$AD$7,B$3),INDEX(Data!$E$3:$AD$8,1,MATCH(B$3,Data!$E$7:$AD$7,0)+ROW()-ROW(B$3)-1),"")</f>
        <v/>
      </c>
      <c r="AC9" s="188" t="str" cm="1">
        <f t="array" ref="AC9">IF(ROW()-ROW(C$3)&lt;=COUNTIF(Data!$E$7:$AD$7,C$3),INDEX(Data!$E$3:$AD$8,1,MATCH(C$3,Data!$E$7:$AD$7,0)+ROW()-ROW(C$3)-1),"")</f>
        <v/>
      </c>
      <c r="AD9" s="188" t="str" cm="1">
        <f t="array" ref="AD9">IF(ROW()-ROW(D$3)&lt;=COUNTIF(Data!$E$7:$AD$7,D$3),INDEX(Data!$E$3:$AD$8,1,MATCH(D$3,Data!$E$7:$AD$7,0)+ROW()-ROW(D$3)-1),"")</f>
        <v/>
      </c>
      <c r="AE9" s="188" t="str" cm="1">
        <f t="array" ref="AE9">IF(ROW()-ROW(E$3)&lt;=COUNTIF(Data!$E$7:$AD$7,E$3),INDEX(Data!$E$3:$AD$8,1,MATCH(E$3,Data!$E$7:$AD$7,0)+ROW()-ROW(E$3)-1),"")</f>
        <v/>
      </c>
      <c r="AF9" s="188" t="str" cm="1">
        <f t="array" ref="AF9">IF(ROW()-ROW(F$3)&lt;=COUNTIF(Data!$E$7:$AD$7,F$3),INDEX(Data!$E$3:$AD$8,1,MATCH(F$3,Data!$E$7:$AD$7,0)+ROW()-ROW(F$3)-1),"")</f>
        <v/>
      </c>
      <c r="AG9" s="188" t="str" cm="1">
        <f t="array" ref="AG9">IF(ROW()-ROW(G$3)&lt;=COUNTIF(Data!$E$7:$AD$7,G$3),INDEX(Data!$E$3:$AD$8,1,MATCH(G$3,Data!$E$7:$AD$7,0)+ROW()-ROW(G$3)-1),"")</f>
        <v/>
      </c>
      <c r="AH9" s="188" t="str" cm="1">
        <f t="array" ref="AH9">IF(ROW()-ROW(H$3)&lt;=COUNTIF(Data!$E$7:$AD$7,H$3),INDEX(Data!$E$3:$AD$8,1,MATCH(H$3,Data!$E$7:$AD$7,0)+ROW()-ROW(H$3)-1),"")</f>
        <v/>
      </c>
      <c r="AI9" s="188" t="str" cm="1">
        <f t="array" ref="AI9">IF(ROW()-ROW(I$3)&lt;=COUNTIF(Data!$E$7:$AD$7,I$3),INDEX(Data!$E$3:$AD$8,1,MATCH(I$3,Data!$E$7:$AD$7,0)+ROW()-ROW(I$3)-1),"")</f>
        <v/>
      </c>
    </row>
    <row r="10" spans="1:36" ht="15" x14ac:dyDescent="0.4">
      <c r="A10" s="132" t="str" cm="1">
        <f t="array" ref="A10">IF(ROW()-ROW(A$3)&lt;=COUNTIF(Data!$E$7:$AD$7,A$3),INDEX(Data!$E$6:$AD$8,3,MATCH(A$3,Data!$E$7:$AD$7,0)+ROW()-ROW(A$3)-1),"")</f>
        <v/>
      </c>
      <c r="B10" s="132" t="str" cm="1">
        <f t="array" ref="B10">IF(ROW()-ROW(B$3)&lt;=COUNTIF(Data!$E$7:$AD$7,B$3),INDEX(Data!$E$6:$AD$8,3,MATCH(B$3,Data!$E$7:$AD$7,0)+ROW()-ROW(B$3)-1),"")</f>
        <v/>
      </c>
      <c r="C10" s="132" t="str" cm="1">
        <f t="array" ref="C10">IF(ROW()-ROW(C$3)&lt;=COUNTIF(Data!$E$7:$AD$7,C$3),INDEX(Data!$E$6:$AD$8,3,MATCH(C$3,Data!$E$7:$AD$7,0)+ROW()-ROW(C$3)-1),"")</f>
        <v/>
      </c>
      <c r="D10" s="132" t="str" cm="1">
        <f t="array" ref="D10">IF(ROW()-ROW(D$3)&lt;=COUNTIF(Data!$E$7:$AD$7,D$3),INDEX(Data!$E$6:$AD$8,3,MATCH(D$3,Data!$E$7:$AD$7,0)+ROW()-ROW(D$3)-1),"")</f>
        <v/>
      </c>
      <c r="E10" s="132" t="str" cm="1">
        <f t="array" ref="E10">IF(ROW()-ROW(E$3)&lt;=COUNTIF(Data!$E$7:$AD$7,E$3),INDEX(Data!$E$6:$AD$8,3,MATCH(E$3,Data!$E$7:$AD$7,0)+ROW()-ROW(E$3)-1),"")</f>
        <v/>
      </c>
      <c r="F10" s="132" t="str" cm="1">
        <f t="array" ref="F10">IF(ROW()-ROW(F$3)&lt;=COUNTIF(Data!$E$7:$AD$7,F$3),INDEX(Data!$E$6:$AD$8,3,MATCH(F$3,Data!$E$7:$AD$7,0)+ROW()-ROW(F$3)-1),"")</f>
        <v/>
      </c>
      <c r="G10" s="132" t="str" cm="1">
        <f t="array" ref="G10">IF(ROW()-ROW(G$3)&lt;=COUNTIF(Data!$E$7:$AD$7,G$3),INDEX(Data!$E$6:$AD$8,3,MATCH(G$3,Data!$E$7:$AD$7,0)+ROW()-ROW(G$3)-1),"")</f>
        <v/>
      </c>
      <c r="H10" s="132" t="str" cm="1">
        <f t="array" ref="H10">IF(ROW()-ROW(H$3)&lt;=COUNTIF(Data!$E$7:$AD$7,H$3),INDEX(Data!$E$6:$AD$8,3,MATCH(H$3,Data!$E$7:$AD$7,0)+ROW()-ROW(H$3)-1),"")</f>
        <v/>
      </c>
      <c r="I10" s="132" t="str" cm="1">
        <f t="array" ref="I10">IF(ROW()-ROW(I$3)&lt;=COUNTIF(Data!$E$7:$AD$7,I$3),INDEX(Data!$E$6:$AD$8,3,MATCH(I$3,Data!$E$7:$AD$7,0)+ROW()-ROW(I$3)-1),"")</f>
        <v/>
      </c>
      <c r="J10" s="104"/>
      <c r="K10" s="104"/>
      <c r="AA10" s="188" t="str" cm="1">
        <f t="array" ref="AA10">IF(ROW()-ROW(A$3)&lt;=COUNTIF(Data!$E$7:$AD$7,A$3),INDEX(Data!$E$3:$AD$8,1,MATCH(A$3,Data!$E$7:$AD$7,0)+ROW()-ROW(A$3)-1),"")</f>
        <v/>
      </c>
      <c r="AB10" s="188" t="str" cm="1">
        <f t="array" ref="AB10">IF(ROW()-ROW(B$3)&lt;=COUNTIF(Data!$E$7:$AD$7,B$3),INDEX(Data!$E$3:$AD$8,1,MATCH(B$3,Data!$E$7:$AD$7,0)+ROW()-ROW(B$3)-1),"")</f>
        <v/>
      </c>
      <c r="AC10" s="188" t="str" cm="1">
        <f t="array" ref="AC10">IF(ROW()-ROW(C$3)&lt;=COUNTIF(Data!$E$7:$AD$7,C$3),INDEX(Data!$E$3:$AD$8,1,MATCH(C$3,Data!$E$7:$AD$7,0)+ROW()-ROW(C$3)-1),"")</f>
        <v/>
      </c>
      <c r="AD10" s="188" t="str" cm="1">
        <f t="array" ref="AD10">IF(ROW()-ROW(D$3)&lt;=COUNTIF(Data!$E$7:$AD$7,D$3),INDEX(Data!$E$3:$AD$8,1,MATCH(D$3,Data!$E$7:$AD$7,0)+ROW()-ROW(D$3)-1),"")</f>
        <v/>
      </c>
      <c r="AE10" s="188" t="str" cm="1">
        <f t="array" ref="AE10">IF(ROW()-ROW(E$3)&lt;=COUNTIF(Data!$E$7:$AD$7,E$3),INDEX(Data!$E$3:$AD$8,1,MATCH(E$3,Data!$E$7:$AD$7,0)+ROW()-ROW(E$3)-1),"")</f>
        <v/>
      </c>
      <c r="AF10" s="188" t="str" cm="1">
        <f t="array" ref="AF10">IF(ROW()-ROW(F$3)&lt;=COUNTIF(Data!$E$7:$AD$7,F$3),INDEX(Data!$E$3:$AD$8,1,MATCH(F$3,Data!$E$7:$AD$7,0)+ROW()-ROW(F$3)-1),"")</f>
        <v/>
      </c>
      <c r="AG10" s="188" t="str" cm="1">
        <f t="array" ref="AG10">IF(ROW()-ROW(G$3)&lt;=COUNTIF(Data!$E$7:$AD$7,G$3),INDEX(Data!$E$3:$AD$8,1,MATCH(G$3,Data!$E$7:$AD$7,0)+ROW()-ROW(G$3)-1),"")</f>
        <v/>
      </c>
      <c r="AH10" s="188" t="str" cm="1">
        <f t="array" ref="AH10">IF(ROW()-ROW(H$3)&lt;=COUNTIF(Data!$E$7:$AD$7,H$3),INDEX(Data!$E$3:$AD$8,1,MATCH(H$3,Data!$E$7:$AD$7,0)+ROW()-ROW(H$3)-1),"")</f>
        <v/>
      </c>
      <c r="AI10" s="188" t="str" cm="1">
        <f t="array" ref="AI10">IF(ROW()-ROW(I$3)&lt;=COUNTIF(Data!$E$7:$AD$7,I$3),INDEX(Data!$E$3:$AD$8,1,MATCH(I$3,Data!$E$7:$AD$7,0)+ROW()-ROW(I$3)-1),"")</f>
        <v/>
      </c>
    </row>
    <row r="11" spans="1:36" ht="15" x14ac:dyDescent="0.4">
      <c r="A11" s="132" t="str" cm="1">
        <f t="array" ref="A11">IF(ROW()-ROW(A$3)&lt;=COUNTIF(Data!$E$7:$AD$7,A$3),INDEX(Data!$E$6:$AD$8,3,MATCH(A$3,Data!$E$7:$AD$7,0)+ROW()-ROW(A$3)-1),"")</f>
        <v/>
      </c>
      <c r="B11" s="132" t="str" cm="1">
        <f t="array" ref="B11">IF(ROW()-ROW(B$3)&lt;=COUNTIF(Data!$E$7:$AD$7,B$3),INDEX(Data!$E$6:$AD$8,3,MATCH(B$3,Data!$E$7:$AD$7,0)+ROW()-ROW(B$3)-1),"")</f>
        <v/>
      </c>
      <c r="C11" s="132" t="str" cm="1">
        <f t="array" ref="C11">IF(ROW()-ROW(C$3)&lt;=COUNTIF(Data!$E$7:$AD$7,C$3),INDEX(Data!$E$6:$AD$8,3,MATCH(C$3,Data!$E$7:$AD$7,0)+ROW()-ROW(C$3)-1),"")</f>
        <v/>
      </c>
      <c r="D11" s="132" t="str" cm="1">
        <f t="array" ref="D11">IF(ROW()-ROW(D$3)&lt;=COUNTIF(Data!$E$7:$AD$7,D$3),INDEX(Data!$E$6:$AD$8,3,MATCH(D$3,Data!$E$7:$AD$7,0)+ROW()-ROW(D$3)-1),"")</f>
        <v/>
      </c>
      <c r="E11" s="132" t="str" cm="1">
        <f t="array" ref="E11">IF(ROW()-ROW(E$3)&lt;=COUNTIF(Data!$E$7:$AD$7,E$3),INDEX(Data!$E$6:$AD$8,3,MATCH(E$3,Data!$E$7:$AD$7,0)+ROW()-ROW(E$3)-1),"")</f>
        <v/>
      </c>
      <c r="F11" s="132" t="str" cm="1">
        <f t="array" ref="F11">IF(ROW()-ROW(F$3)&lt;=COUNTIF(Data!$E$7:$AD$7,F$3),INDEX(Data!$E$6:$AD$8,3,MATCH(F$3,Data!$E$7:$AD$7,0)+ROW()-ROW(F$3)-1),"")</f>
        <v/>
      </c>
      <c r="G11" s="132" t="str" cm="1">
        <f t="array" ref="G11">IF(ROW()-ROW(G$3)&lt;=COUNTIF(Data!$E$7:$AD$7,G$3),INDEX(Data!$E$6:$AD$8,3,MATCH(G$3,Data!$E$7:$AD$7,0)+ROW()-ROW(G$3)-1),"")</f>
        <v/>
      </c>
      <c r="H11" s="132" t="str" cm="1">
        <f t="array" ref="H11">IF(ROW()-ROW(H$3)&lt;=COUNTIF(Data!$E$7:$AD$7,H$3),INDEX(Data!$E$6:$AD$8,3,MATCH(H$3,Data!$E$7:$AD$7,0)+ROW()-ROW(H$3)-1),"")</f>
        <v/>
      </c>
      <c r="I11" s="132" t="str" cm="1">
        <f t="array" ref="I11">IF(ROW()-ROW(I$3)&lt;=COUNTIF(Data!$E$7:$AD$7,I$3),INDEX(Data!$E$6:$AD$8,3,MATCH(I$3,Data!$E$7:$AD$7,0)+ROW()-ROW(I$3)-1),"")</f>
        <v/>
      </c>
      <c r="J11" s="104"/>
      <c r="K11" s="104"/>
      <c r="AA11" s="188" t="str" cm="1">
        <f t="array" ref="AA11">IF(ROW()-ROW(A$3)&lt;=COUNTIF(Data!$E$7:$AD$7,A$3),INDEX(Data!$E$3:$AD$8,1,MATCH(A$3,Data!$E$7:$AD$7,0)+ROW()-ROW(A$3)-1),"")</f>
        <v/>
      </c>
      <c r="AB11" s="188" t="str" cm="1">
        <f t="array" ref="AB11">IF(ROW()-ROW(B$3)&lt;=COUNTIF(Data!$E$7:$AD$7,B$3),INDEX(Data!$E$3:$AD$8,1,MATCH(B$3,Data!$E$7:$AD$7,0)+ROW()-ROW(B$3)-1),"")</f>
        <v/>
      </c>
      <c r="AC11" s="188" t="str" cm="1">
        <f t="array" ref="AC11">IF(ROW()-ROW(C$3)&lt;=COUNTIF(Data!$E$7:$AD$7,C$3),INDEX(Data!$E$3:$AD$8,1,MATCH(C$3,Data!$E$7:$AD$7,0)+ROW()-ROW(C$3)-1),"")</f>
        <v/>
      </c>
      <c r="AD11" s="188" t="str" cm="1">
        <f t="array" ref="AD11">IF(ROW()-ROW(D$3)&lt;=COUNTIF(Data!$E$7:$AD$7,D$3),INDEX(Data!$E$3:$AD$8,1,MATCH(D$3,Data!$E$7:$AD$7,0)+ROW()-ROW(D$3)-1),"")</f>
        <v/>
      </c>
      <c r="AE11" s="188" t="str" cm="1">
        <f t="array" ref="AE11">IF(ROW()-ROW(E$3)&lt;=COUNTIF(Data!$E$7:$AD$7,E$3),INDEX(Data!$E$3:$AD$8,1,MATCH(E$3,Data!$E$7:$AD$7,0)+ROW()-ROW(E$3)-1),"")</f>
        <v/>
      </c>
      <c r="AF11" s="188" t="str" cm="1">
        <f t="array" ref="AF11">IF(ROW()-ROW(F$3)&lt;=COUNTIF(Data!$E$7:$AD$7,F$3),INDEX(Data!$E$3:$AD$8,1,MATCH(F$3,Data!$E$7:$AD$7,0)+ROW()-ROW(F$3)-1),"")</f>
        <v/>
      </c>
      <c r="AG11" s="188" t="str" cm="1">
        <f t="array" ref="AG11">IF(ROW()-ROW(G$3)&lt;=COUNTIF(Data!$E$7:$AD$7,G$3),INDEX(Data!$E$3:$AD$8,1,MATCH(G$3,Data!$E$7:$AD$7,0)+ROW()-ROW(G$3)-1),"")</f>
        <v/>
      </c>
      <c r="AH11" s="188" t="str" cm="1">
        <f t="array" ref="AH11">IF(ROW()-ROW(H$3)&lt;=COUNTIF(Data!$E$7:$AD$7,H$3),INDEX(Data!$E$3:$AD$8,1,MATCH(H$3,Data!$E$7:$AD$7,0)+ROW()-ROW(H$3)-1),"")</f>
        <v/>
      </c>
      <c r="AI11" s="188" t="str" cm="1">
        <f t="array" ref="AI11">IF(ROW()-ROW(I$3)&lt;=COUNTIF(Data!$E$7:$AD$7,I$3),INDEX(Data!$E$3:$AD$8,1,MATCH(I$3,Data!$E$7:$AD$7,0)+ROW()-ROW(I$3)-1),"")</f>
        <v/>
      </c>
    </row>
    <row r="12" spans="1:36" ht="15" x14ac:dyDescent="0.4">
      <c r="A12" s="105"/>
      <c r="B12" s="105"/>
      <c r="C12" s="105"/>
      <c r="D12" s="105"/>
      <c r="E12" s="105"/>
      <c r="F12" s="104"/>
      <c r="G12" s="105"/>
      <c r="H12" s="104"/>
      <c r="I12" s="105"/>
      <c r="J12" s="104"/>
      <c r="K12" s="104"/>
      <c r="AA12" s="105"/>
      <c r="AB12" s="105"/>
      <c r="AC12" s="105"/>
      <c r="AD12" s="105"/>
      <c r="AE12" s="105"/>
      <c r="AF12" s="104"/>
      <c r="AG12" s="105"/>
      <c r="AH12" s="104"/>
      <c r="AI12" s="105"/>
    </row>
    <row r="13" spans="1:36" ht="15" x14ac:dyDescent="0.4">
      <c r="A13" s="105"/>
      <c r="B13" s="105"/>
      <c r="C13" s="105"/>
      <c r="D13" s="105"/>
      <c r="E13" s="105"/>
      <c r="F13" s="104"/>
      <c r="G13" s="105"/>
      <c r="H13" s="104"/>
      <c r="I13" s="105"/>
      <c r="J13" s="104"/>
      <c r="K13" s="104"/>
      <c r="AA13" s="105"/>
      <c r="AB13" s="105"/>
      <c r="AC13" s="105"/>
      <c r="AD13" s="105"/>
      <c r="AE13" s="105"/>
      <c r="AF13" s="104"/>
      <c r="AG13" s="105"/>
      <c r="AH13" s="104"/>
      <c r="AI13" s="105"/>
    </row>
    <row r="14" spans="1:36" ht="15" x14ac:dyDescent="0.4">
      <c r="A14" s="104"/>
      <c r="B14" s="104"/>
      <c r="C14" s="104"/>
      <c r="D14" s="104"/>
      <c r="E14" s="104"/>
      <c r="F14" s="104"/>
      <c r="G14" s="104"/>
      <c r="H14" s="104"/>
      <c r="I14" s="104"/>
      <c r="J14" s="104"/>
      <c r="K14" s="104"/>
      <c r="AA14" s="104"/>
      <c r="AB14" s="104"/>
      <c r="AC14" s="104"/>
      <c r="AD14" s="104"/>
      <c r="AE14" s="104"/>
      <c r="AF14" s="104"/>
      <c r="AG14" s="104"/>
      <c r="AH14" s="104"/>
      <c r="AI14" s="104"/>
    </row>
    <row r="15" spans="1:36" ht="15" x14ac:dyDescent="0.4">
      <c r="A15" s="104"/>
      <c r="B15" s="104"/>
      <c r="C15" s="104"/>
      <c r="D15" s="104"/>
      <c r="E15" s="104"/>
      <c r="F15" s="104"/>
      <c r="G15" s="104"/>
      <c r="H15" s="104"/>
      <c r="I15" s="104"/>
      <c r="J15" s="104"/>
      <c r="K15" s="104"/>
      <c r="AA15" s="104"/>
      <c r="AB15" s="104"/>
      <c r="AC15" s="104"/>
      <c r="AD15" s="104"/>
      <c r="AE15" s="104"/>
      <c r="AF15" s="104"/>
      <c r="AG15" s="104"/>
      <c r="AH15" s="104"/>
      <c r="AI15" s="104"/>
    </row>
    <row r="16" spans="1:36" ht="15" x14ac:dyDescent="0.4"/>
    <row r="17" spans="1:4" ht="15.5" thickBot="1" x14ac:dyDescent="0.45"/>
    <row r="18" spans="1:4" ht="15" x14ac:dyDescent="0.4">
      <c r="A18" s="621" t="s">
        <v>228</v>
      </c>
      <c r="B18" s="622"/>
      <c r="C18" s="622"/>
      <c r="D18" s="623"/>
    </row>
    <row r="19" spans="1:4" ht="15" x14ac:dyDescent="0.4">
      <c r="A19" s="248" t="s">
        <v>229</v>
      </c>
      <c r="B19" s="624" t="s">
        <v>7</v>
      </c>
      <c r="C19" s="625"/>
      <c r="D19" s="626"/>
    </row>
    <row r="20" spans="1:4" ht="15" x14ac:dyDescent="0.4">
      <c r="A20" s="209" t="s">
        <v>230</v>
      </c>
      <c r="B20" s="615" t="s">
        <v>231</v>
      </c>
      <c r="C20" s="616"/>
      <c r="D20" s="617"/>
    </row>
    <row r="21" spans="1:4" ht="15.5" thickBot="1" x14ac:dyDescent="0.45">
      <c r="A21" s="262" t="s">
        <v>232</v>
      </c>
      <c r="B21" s="618" t="s">
        <v>233</v>
      </c>
      <c r="C21" s="619"/>
      <c r="D21" s="620"/>
    </row>
    <row r="22" spans="1:4" ht="15" x14ac:dyDescent="0.4"/>
    <row r="23" spans="1:4" ht="15" x14ac:dyDescent="0.4"/>
    <row r="24" spans="1:4" ht="15" x14ac:dyDescent="0.4"/>
    <row r="25" spans="1:4" ht="15" x14ac:dyDescent="0.4"/>
    <row r="26" spans="1:4" ht="15" x14ac:dyDescent="0.4"/>
    <row r="27" spans="1:4" ht="15" x14ac:dyDescent="0.4"/>
    <row r="28" spans="1:4" ht="15" x14ac:dyDescent="0.4"/>
    <row r="29" spans="1:4" ht="15" x14ac:dyDescent="0.4"/>
    <row r="30" spans="1:4" ht="15" x14ac:dyDescent="0.4"/>
    <row r="31" spans="1:4" ht="15" x14ac:dyDescent="0.4"/>
  </sheetData>
  <mergeCells count="4">
    <mergeCell ref="B20:D20"/>
    <mergeCell ref="B21:D21"/>
    <mergeCell ref="A18:D18"/>
    <mergeCell ref="B19:D19"/>
  </mergeCells>
  <conditionalFormatting sqref="A4:I11">
    <cfRule type="expression" dxfId="82" priority="1">
      <formula>AND(AA4=1,A4&lt;&gt;"")</formula>
    </cfRule>
    <cfRule type="expression" dxfId="81" priority="2" stopIfTrue="1">
      <formula>A4&lt;&gt;""</formula>
    </cfRule>
    <cfRule type="expression" dxfId="80" priority="3">
      <formula>AND(AA4=0,A4&lt;&gt;"")</formula>
    </cfRule>
    <cfRule type="expression" dxfId="79" priority="5">
      <formula>AND(AA4&gt;0,AA4&lt;1,A4&lt;&gt;"")</formula>
    </cfRule>
  </conditionalFormatting>
  <conditionalFormatting sqref="AA4:AI11">
    <cfRule type="expression" dxfId="78" priority="4">
      <formula>AA4&lt;&gt;""</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FEA9-3AB4-4796-BD46-0EA0B739F04D}">
  <dimension ref="A1:BR173"/>
  <sheetViews>
    <sheetView zoomScaleNormal="100" zoomScaleSheetLayoutView="80" workbookViewId="0">
      <selection activeCell="B83" sqref="B83"/>
    </sheetView>
  </sheetViews>
  <sheetFormatPr defaultColWidth="0" defaultRowHeight="15" zeroHeight="1" x14ac:dyDescent="0.4"/>
  <cols>
    <col min="1" max="1" width="14.3046875" style="17" customWidth="1"/>
    <col min="2" max="2" width="29.07421875" style="17" bestFit="1" customWidth="1"/>
    <col min="3" max="3" width="14.3046875" style="17" bestFit="1" customWidth="1"/>
    <col min="4" max="5" width="10.69140625" style="17" customWidth="1"/>
    <col min="6" max="6" width="10.69140625" style="21" customWidth="1"/>
    <col min="7" max="15" width="10.69140625" customWidth="1"/>
    <col min="16" max="26" width="21.84375" customWidth="1"/>
    <col min="27" max="28" width="10.84375" style="17" customWidth="1"/>
    <col min="29" max="29" width="10.84375" style="21" customWidth="1"/>
    <col min="30" max="38" width="10.84375" customWidth="1"/>
    <col min="39" max="60" width="21.84375" customWidth="1"/>
    <col min="61" max="68" width="9.07421875" style="1" customWidth="1"/>
    <col min="69" max="70" width="0" style="1" hidden="1" customWidth="1"/>
    <col min="71" max="16384" width="9.07421875" style="1" hidden="1"/>
  </cols>
  <sheetData>
    <row r="1" spans="1:60" ht="30" customHeight="1" thickBot="1" x14ac:dyDescent="0.45">
      <c r="A1" s="201" t="s">
        <v>234</v>
      </c>
      <c r="B1" s="205"/>
      <c r="C1" s="628" t="s">
        <v>235</v>
      </c>
      <c r="D1" s="606" t="s">
        <v>236</v>
      </c>
      <c r="E1" s="608"/>
      <c r="F1" s="606" t="s">
        <v>237</v>
      </c>
      <c r="G1" s="607"/>
      <c r="H1" s="607"/>
      <c r="I1" s="608"/>
      <c r="J1" s="606" t="s">
        <v>238</v>
      </c>
      <c r="K1" s="608"/>
      <c r="L1" s="606" t="s">
        <v>239</v>
      </c>
      <c r="M1" s="607"/>
      <c r="N1" s="607"/>
      <c r="O1" s="608"/>
      <c r="P1" s="1"/>
      <c r="Q1" s="1"/>
      <c r="R1" s="1"/>
      <c r="S1" s="1"/>
      <c r="T1" s="1"/>
      <c r="U1" s="1"/>
      <c r="V1" s="1"/>
      <c r="W1" s="1"/>
      <c r="X1" s="1"/>
      <c r="Y1" s="1"/>
      <c r="Z1" s="1"/>
      <c r="AA1" s="606" t="s">
        <v>236</v>
      </c>
      <c r="AB1" s="608"/>
      <c r="AC1" s="606" t="s">
        <v>237</v>
      </c>
      <c r="AD1" s="607"/>
      <c r="AE1" s="607"/>
      <c r="AF1" s="608"/>
      <c r="AG1" s="606" t="s">
        <v>238</v>
      </c>
      <c r="AH1" s="608"/>
      <c r="AI1" s="606" t="s">
        <v>239</v>
      </c>
      <c r="AJ1" s="607"/>
      <c r="AK1" s="607"/>
      <c r="AL1" s="608"/>
      <c r="AM1" s="1"/>
      <c r="AN1" s="1"/>
      <c r="AO1" s="1"/>
      <c r="AP1" s="1"/>
      <c r="AQ1" s="1"/>
      <c r="AR1" s="1"/>
      <c r="AS1" s="1"/>
      <c r="AT1" s="1"/>
      <c r="AU1" s="1"/>
      <c r="AV1" s="1"/>
      <c r="AW1" s="1"/>
      <c r="AX1" s="1"/>
      <c r="AY1" s="1"/>
      <c r="AZ1" s="1"/>
      <c r="BA1" s="1"/>
      <c r="BB1" s="1"/>
      <c r="BC1" s="1"/>
      <c r="BD1" s="1"/>
      <c r="BE1" s="1"/>
      <c r="BF1" s="1"/>
      <c r="BG1" s="1"/>
      <c r="BH1" s="1"/>
    </row>
    <row r="2" spans="1:60" ht="49.5" customHeight="1" thickBot="1" x14ac:dyDescent="0.45">
      <c r="A2" s="207" t="str" cm="1">
        <f t="array" aca="1" ref="A2" ca="1">MID(CELL("filename",A1),FIND("]",CELL("filename",A1))+1,255)</f>
        <v>2.1a-Agency Visibility</v>
      </c>
      <c r="B2" s="206"/>
      <c r="C2" s="629"/>
      <c r="D2" s="106" t="s">
        <v>240</v>
      </c>
      <c r="E2" s="106" t="s">
        <v>241</v>
      </c>
      <c r="F2" s="106" t="s">
        <v>242</v>
      </c>
      <c r="G2" s="106" t="s">
        <v>243</v>
      </c>
      <c r="H2" s="106" t="s">
        <v>244</v>
      </c>
      <c r="I2" s="106" t="s">
        <v>245</v>
      </c>
      <c r="J2" s="106" t="s">
        <v>246</v>
      </c>
      <c r="K2" s="106" t="s">
        <v>247</v>
      </c>
      <c r="L2" s="106" t="s">
        <v>248</v>
      </c>
      <c r="M2" s="106" t="s">
        <v>249</v>
      </c>
      <c r="N2" s="106" t="s">
        <v>250</v>
      </c>
      <c r="O2" s="36" t="s">
        <v>251</v>
      </c>
      <c r="P2" s="1"/>
      <c r="Q2" s="1"/>
      <c r="R2" s="1"/>
      <c r="S2" s="1"/>
      <c r="T2" s="1"/>
      <c r="U2" s="1"/>
      <c r="V2" s="1"/>
      <c r="W2" s="1"/>
      <c r="X2" s="1"/>
      <c r="Y2" s="1"/>
      <c r="Z2" s="1"/>
      <c r="AA2" s="106" t="s">
        <v>240</v>
      </c>
      <c r="AB2" s="106" t="s">
        <v>241</v>
      </c>
      <c r="AC2" s="106" t="s">
        <v>242</v>
      </c>
      <c r="AD2" s="106" t="s">
        <v>243</v>
      </c>
      <c r="AE2" s="106" t="s">
        <v>244</v>
      </c>
      <c r="AF2" s="106" t="s">
        <v>245</v>
      </c>
      <c r="AG2" s="106" t="s">
        <v>246</v>
      </c>
      <c r="AH2" s="106" t="s">
        <v>247</v>
      </c>
      <c r="AI2" s="106" t="s">
        <v>248</v>
      </c>
      <c r="AJ2" s="106" t="s">
        <v>249</v>
      </c>
      <c r="AK2" s="106" t="s">
        <v>250</v>
      </c>
      <c r="AL2" s="36" t="s">
        <v>251</v>
      </c>
      <c r="AM2" s="1"/>
      <c r="AN2" s="1"/>
      <c r="AO2" s="1"/>
      <c r="AP2" s="1"/>
      <c r="AQ2" s="1"/>
      <c r="AR2" s="1"/>
      <c r="AS2" s="1"/>
      <c r="AT2" s="1"/>
      <c r="AU2" s="1"/>
      <c r="AV2" s="1"/>
      <c r="AW2" s="1"/>
      <c r="AX2" s="1"/>
      <c r="AY2" s="1"/>
      <c r="AZ2" s="1"/>
      <c r="BA2" s="1"/>
      <c r="BB2" s="1"/>
      <c r="BC2" s="1"/>
      <c r="BD2" s="1"/>
      <c r="BE2" s="1"/>
      <c r="BF2" s="1"/>
      <c r="BG2" s="1"/>
      <c r="BH2" s="1"/>
    </row>
    <row r="3" spans="1:60" ht="15.5" thickBot="1" x14ac:dyDescent="0.45">
      <c r="A3" s="611" t="s">
        <v>38</v>
      </c>
      <c r="B3" s="612"/>
      <c r="C3" s="627"/>
      <c r="D3" s="630" t="s">
        <v>225</v>
      </c>
      <c r="E3" s="630" t="s">
        <v>226</v>
      </c>
      <c r="F3" s="630" t="s">
        <v>225</v>
      </c>
      <c r="G3" s="630" t="s">
        <v>226</v>
      </c>
      <c r="H3" s="630" t="s">
        <v>225</v>
      </c>
      <c r="I3" s="630" t="s">
        <v>225</v>
      </c>
      <c r="J3" s="630" t="s">
        <v>226</v>
      </c>
      <c r="K3" s="630" t="s">
        <v>226</v>
      </c>
      <c r="L3" s="630" t="s">
        <v>225</v>
      </c>
      <c r="M3" s="630" t="s">
        <v>226</v>
      </c>
      <c r="N3" s="630" t="s">
        <v>225</v>
      </c>
      <c r="O3" s="633" t="s">
        <v>226</v>
      </c>
      <c r="P3" s="1"/>
      <c r="Q3" s="1"/>
      <c r="R3" s="1"/>
      <c r="S3" s="1"/>
      <c r="T3" s="1"/>
      <c r="U3" s="1"/>
      <c r="V3" s="1"/>
      <c r="W3" s="1"/>
      <c r="X3" s="1"/>
      <c r="Y3" s="1"/>
      <c r="Z3" s="1"/>
      <c r="AA3" s="630" t="s">
        <v>225</v>
      </c>
      <c r="AB3" s="630" t="s">
        <v>226</v>
      </c>
      <c r="AC3" s="630" t="s">
        <v>225</v>
      </c>
      <c r="AD3" s="630" t="s">
        <v>226</v>
      </c>
      <c r="AE3" s="630" t="s">
        <v>225</v>
      </c>
      <c r="AF3" s="630" t="s">
        <v>225</v>
      </c>
      <c r="AG3" s="630" t="s">
        <v>225</v>
      </c>
      <c r="AH3" s="630" t="s">
        <v>225</v>
      </c>
      <c r="AI3" s="630" t="s">
        <v>225</v>
      </c>
      <c r="AJ3" s="630" t="s">
        <v>226</v>
      </c>
      <c r="AK3" s="630" t="s">
        <v>225</v>
      </c>
      <c r="AL3" s="630" t="s">
        <v>226</v>
      </c>
      <c r="AM3" s="1"/>
      <c r="AN3" s="1"/>
      <c r="AO3" s="1"/>
      <c r="AP3" s="1"/>
      <c r="AQ3" s="1"/>
      <c r="AR3" s="1"/>
      <c r="AS3" s="1"/>
      <c r="AT3" s="1"/>
      <c r="AU3" s="1"/>
      <c r="AV3" s="1"/>
      <c r="AW3" s="1"/>
      <c r="AX3" s="1"/>
      <c r="AY3" s="1"/>
      <c r="AZ3" s="1"/>
      <c r="BA3" s="1"/>
      <c r="BB3" s="1"/>
      <c r="BC3" s="1"/>
      <c r="BD3" s="1"/>
      <c r="BE3" s="1"/>
      <c r="BF3" s="1"/>
      <c r="BG3" s="1"/>
      <c r="BH3" s="1"/>
    </row>
    <row r="4" spans="1:60" ht="15.5" thickBot="1" x14ac:dyDescent="0.45">
      <c r="A4" s="231" t="s">
        <v>39</v>
      </c>
      <c r="B4" s="231" t="s">
        <v>40</v>
      </c>
      <c r="C4" s="232" t="s">
        <v>41</v>
      </c>
      <c r="D4" s="631"/>
      <c r="E4" s="631"/>
      <c r="F4" s="631"/>
      <c r="G4" s="631"/>
      <c r="H4" s="631"/>
      <c r="I4" s="631"/>
      <c r="J4" s="631"/>
      <c r="K4" s="631"/>
      <c r="L4" s="631"/>
      <c r="M4" s="631"/>
      <c r="N4" s="631"/>
      <c r="O4" s="634"/>
      <c r="P4" s="1"/>
      <c r="Q4" s="1"/>
      <c r="R4" s="1"/>
      <c r="S4" s="1"/>
      <c r="T4" s="1"/>
      <c r="U4" s="1"/>
      <c r="V4" s="1"/>
      <c r="W4" s="1"/>
      <c r="X4" s="1"/>
      <c r="Y4" s="1"/>
      <c r="Z4" s="1"/>
      <c r="AA4" s="631"/>
      <c r="AB4" s="631"/>
      <c r="AC4" s="631"/>
      <c r="AD4" s="631"/>
      <c r="AE4" s="631"/>
      <c r="AF4" s="631"/>
      <c r="AG4" s="631"/>
      <c r="AH4" s="631"/>
      <c r="AI4" s="631"/>
      <c r="AJ4" s="631"/>
      <c r="AK4" s="631"/>
      <c r="AL4" s="631"/>
      <c r="AM4" s="1"/>
      <c r="AN4" s="1"/>
      <c r="AO4" s="1"/>
      <c r="AP4" s="1"/>
      <c r="AQ4" s="1"/>
      <c r="AR4" s="1"/>
      <c r="AS4" s="1"/>
      <c r="AT4" s="1"/>
      <c r="AU4" s="1"/>
      <c r="AV4" s="1"/>
      <c r="AW4" s="1"/>
      <c r="AX4" s="1"/>
      <c r="AY4" s="1"/>
      <c r="AZ4" s="1"/>
      <c r="BA4" s="1"/>
      <c r="BB4" s="1"/>
      <c r="BC4" s="1"/>
      <c r="BD4" s="1"/>
      <c r="BE4" s="1"/>
      <c r="BF4" s="1"/>
      <c r="BG4" s="1"/>
      <c r="BH4" s="1"/>
    </row>
    <row r="5" spans="1:60" ht="15.75" customHeight="1" thickBot="1" x14ac:dyDescent="0.45">
      <c r="A5" s="594" t="str">
        <f>'1.2-Visibility Data'!A3</f>
        <v>Email</v>
      </c>
      <c r="B5" s="614" t="str">
        <f>'1.2-Visibility Data'!B3</f>
        <v>Email Received</v>
      </c>
      <c r="C5" s="253" t="str">
        <f>'1.2-Visibility Data'!C3</f>
        <v>Sender</v>
      </c>
      <c r="D5" s="90"/>
      <c r="E5" s="90"/>
      <c r="F5" s="90" t="s">
        <v>225</v>
      </c>
      <c r="G5" s="90"/>
      <c r="H5" s="90"/>
      <c r="I5" s="90"/>
      <c r="J5" s="90"/>
      <c r="K5" s="90"/>
      <c r="L5" s="90"/>
      <c r="M5" s="90"/>
      <c r="N5" s="90"/>
      <c r="O5" s="91"/>
      <c r="P5" s="1"/>
      <c r="Q5" s="1"/>
      <c r="R5" s="1"/>
      <c r="S5" s="1"/>
      <c r="T5" s="1"/>
      <c r="U5" s="1"/>
      <c r="V5" s="1"/>
      <c r="W5" s="1"/>
      <c r="X5" s="1"/>
      <c r="Y5" s="1"/>
      <c r="Z5" s="1"/>
      <c r="AA5" s="88" t="str">
        <f>IF('2.1b-OriginalProduct Visibility'!D5="","No","Yes")</f>
        <v>No</v>
      </c>
      <c r="AB5" s="88" t="str">
        <f>IF('2.1b-OriginalProduct Visibility'!E5="","No","Yes")</f>
        <v>No</v>
      </c>
      <c r="AC5" s="88" t="str">
        <f>IF('2.1b-OriginalProduct Visibility'!F5="","No","Yes")</f>
        <v>Yes</v>
      </c>
      <c r="AD5" s="88" t="str">
        <f>IF('2.1b-OriginalProduct Visibility'!G5="","No","Yes")</f>
        <v>Yes</v>
      </c>
      <c r="AE5" s="88" t="str">
        <f>IF('2.1b-OriginalProduct Visibility'!H5="","No","Yes")</f>
        <v>No</v>
      </c>
      <c r="AF5" s="88" t="str">
        <f>IF('2.1b-OriginalProduct Visibility'!I5="","No","Yes")</f>
        <v>No</v>
      </c>
      <c r="AG5" s="88" t="str">
        <f>IF('2.1b-OriginalProduct Visibility'!J5="","No","Yes")</f>
        <v>No</v>
      </c>
      <c r="AH5" s="88" t="str">
        <f>IF('2.1b-OriginalProduct Visibility'!K5="","No","Yes")</f>
        <v>No</v>
      </c>
      <c r="AI5" s="88" t="str">
        <f>IF('2.1b-OriginalProduct Visibility'!L5="","No","Yes")</f>
        <v>No</v>
      </c>
      <c r="AJ5" s="88" t="str">
        <f>IF('2.1b-OriginalProduct Visibility'!M5="","No","Yes")</f>
        <v>No</v>
      </c>
      <c r="AK5" s="88" t="str">
        <f>IF('2.1b-OriginalProduct Visibility'!N5="","No","Yes")</f>
        <v>No</v>
      </c>
      <c r="AL5" s="88" t="str">
        <f>IF('2.1b-OriginalProduct Visibility'!O5="","No","Yes")</f>
        <v>No</v>
      </c>
      <c r="AM5" s="1"/>
      <c r="AN5" s="1"/>
      <c r="AO5" s="1"/>
      <c r="AP5" s="1"/>
      <c r="AQ5" s="1"/>
      <c r="AR5" s="1"/>
      <c r="AS5" s="1"/>
      <c r="AT5" s="1"/>
      <c r="AU5" s="1"/>
      <c r="AV5" s="1"/>
      <c r="AW5" s="1"/>
      <c r="AX5" s="1"/>
      <c r="AY5" s="1"/>
      <c r="AZ5" s="1"/>
      <c r="BA5" s="1"/>
      <c r="BB5" s="1"/>
      <c r="BC5" s="1"/>
      <c r="BD5" s="1"/>
      <c r="BE5" s="1"/>
      <c r="BF5" s="1"/>
      <c r="BG5" s="1"/>
      <c r="BH5" s="1"/>
    </row>
    <row r="6" spans="1:60" ht="15.5" thickBot="1" x14ac:dyDescent="0.45">
      <c r="A6" s="595"/>
      <c r="B6" s="601">
        <f>'1.2-Visibility Data'!B4</f>
        <v>0</v>
      </c>
      <c r="C6" s="19" t="str">
        <f>'1.2-Visibility Data'!C4</f>
        <v>Receiver</v>
      </c>
      <c r="D6" s="490"/>
      <c r="E6" s="490"/>
      <c r="F6" s="490" t="s">
        <v>225</v>
      </c>
      <c r="G6" s="490"/>
      <c r="H6" s="490"/>
      <c r="I6" s="490"/>
      <c r="J6" s="490"/>
      <c r="K6" s="490"/>
      <c r="L6" s="490"/>
      <c r="M6" s="490"/>
      <c r="N6" s="490"/>
      <c r="O6" s="92"/>
      <c r="P6" s="1"/>
      <c r="Q6" s="1"/>
      <c r="R6" s="1"/>
      <c r="S6" s="1"/>
      <c r="T6" s="1"/>
      <c r="U6" s="1"/>
      <c r="V6" s="1"/>
      <c r="W6" s="1"/>
      <c r="X6" s="1"/>
      <c r="Y6" s="1"/>
      <c r="Z6" s="1"/>
      <c r="AA6" s="88" t="str">
        <f>IF('2.1b-OriginalProduct Visibility'!D6="","No","Yes")</f>
        <v>No</v>
      </c>
      <c r="AB6" s="88" t="str">
        <f>IF('2.1b-OriginalProduct Visibility'!E6="","No","Yes")</f>
        <v>No</v>
      </c>
      <c r="AC6" s="88" t="str">
        <f>IF('2.1b-OriginalProduct Visibility'!F6="","No","Yes")</f>
        <v>Yes</v>
      </c>
      <c r="AD6" s="88" t="str">
        <f>IF('2.1b-OriginalProduct Visibility'!G6="","No","Yes")</f>
        <v>Yes</v>
      </c>
      <c r="AE6" s="88" t="str">
        <f>IF('2.1b-OriginalProduct Visibility'!H6="","No","Yes")</f>
        <v>No</v>
      </c>
      <c r="AF6" s="88" t="str">
        <f>IF('2.1b-OriginalProduct Visibility'!I6="","No","Yes")</f>
        <v>No</v>
      </c>
      <c r="AG6" s="88" t="str">
        <f>IF('2.1b-OriginalProduct Visibility'!J6="","No","Yes")</f>
        <v>No</v>
      </c>
      <c r="AH6" s="88" t="str">
        <f>IF('2.1b-OriginalProduct Visibility'!K6="","No","Yes")</f>
        <v>No</v>
      </c>
      <c r="AI6" s="88" t="str">
        <f>IF('2.1b-OriginalProduct Visibility'!L6="","No","Yes")</f>
        <v>No</v>
      </c>
      <c r="AJ6" s="88" t="str">
        <f>IF('2.1b-OriginalProduct Visibility'!M6="","No","Yes")</f>
        <v>No</v>
      </c>
      <c r="AK6" s="88" t="str">
        <f>IF('2.1b-OriginalProduct Visibility'!N6="","No","Yes")</f>
        <v>No</v>
      </c>
      <c r="AL6" s="88" t="str">
        <f>IF('2.1b-OriginalProduct Visibility'!O6="","No","Yes")</f>
        <v>No</v>
      </c>
      <c r="AM6" s="1"/>
      <c r="AN6" s="1"/>
      <c r="AO6" s="1"/>
      <c r="AP6" s="1"/>
      <c r="AQ6" s="1"/>
      <c r="AR6" s="1"/>
      <c r="AS6" s="1"/>
      <c r="AT6" s="1"/>
      <c r="AU6" s="1"/>
      <c r="AV6" s="1"/>
      <c r="AW6" s="1"/>
      <c r="AX6" s="1"/>
      <c r="AY6" s="1"/>
      <c r="AZ6" s="1"/>
      <c r="BA6" s="1"/>
      <c r="BB6" s="1"/>
      <c r="BC6" s="1"/>
      <c r="BD6" s="1"/>
      <c r="BE6" s="1"/>
      <c r="BF6" s="1"/>
      <c r="BG6" s="1"/>
      <c r="BH6" s="1"/>
    </row>
    <row r="7" spans="1:60" ht="15.5" thickBot="1" x14ac:dyDescent="0.45">
      <c r="A7" s="595"/>
      <c r="B7" s="601">
        <f>'1.2-Visibility Data'!B5</f>
        <v>0</v>
      </c>
      <c r="C7" s="19" t="str">
        <f>'1.2-Visibility Data'!C5</f>
        <v>Subject</v>
      </c>
      <c r="D7" s="490"/>
      <c r="E7" s="490"/>
      <c r="F7" s="490" t="s">
        <v>225</v>
      </c>
      <c r="G7" s="490"/>
      <c r="H7" s="490"/>
      <c r="I7" s="490"/>
      <c r="J7" s="490"/>
      <c r="K7" s="490"/>
      <c r="L7" s="490"/>
      <c r="M7" s="490"/>
      <c r="N7" s="490"/>
      <c r="O7" s="92"/>
      <c r="P7" s="1"/>
      <c r="Q7" s="1"/>
      <c r="R7" s="1"/>
      <c r="S7" s="1"/>
      <c r="T7" s="1"/>
      <c r="U7" s="1"/>
      <c r="V7" s="1"/>
      <c r="W7" s="1"/>
      <c r="X7" s="1"/>
      <c r="Y7" s="1"/>
      <c r="Z7" s="1"/>
      <c r="AA7" s="88" t="str">
        <f>IF('2.1b-OriginalProduct Visibility'!D7="","No","Yes")</f>
        <v>No</v>
      </c>
      <c r="AB7" s="88" t="str">
        <f>IF('2.1b-OriginalProduct Visibility'!E7="","No","Yes")</f>
        <v>No</v>
      </c>
      <c r="AC7" s="88" t="str">
        <f>IF('2.1b-OriginalProduct Visibility'!F7="","No","Yes")</f>
        <v>Yes</v>
      </c>
      <c r="AD7" s="88" t="str">
        <f>IF('2.1b-OriginalProduct Visibility'!G7="","No","Yes")</f>
        <v>Yes</v>
      </c>
      <c r="AE7" s="88" t="str">
        <f>IF('2.1b-OriginalProduct Visibility'!H7="","No","Yes")</f>
        <v>No</v>
      </c>
      <c r="AF7" s="88" t="str">
        <f>IF('2.1b-OriginalProduct Visibility'!I7="","No","Yes")</f>
        <v>No</v>
      </c>
      <c r="AG7" s="88" t="str">
        <f>IF('2.1b-OriginalProduct Visibility'!J7="","No","Yes")</f>
        <v>No</v>
      </c>
      <c r="AH7" s="88" t="str">
        <f>IF('2.1b-OriginalProduct Visibility'!K7="","No","Yes")</f>
        <v>No</v>
      </c>
      <c r="AI7" s="88" t="str">
        <f>IF('2.1b-OriginalProduct Visibility'!L7="","No","Yes")</f>
        <v>No</v>
      </c>
      <c r="AJ7" s="88" t="str">
        <f>IF('2.1b-OriginalProduct Visibility'!M7="","No","Yes")</f>
        <v>No</v>
      </c>
      <c r="AK7" s="88" t="str">
        <f>IF('2.1b-OriginalProduct Visibility'!N7="","No","Yes")</f>
        <v>No</v>
      </c>
      <c r="AL7" s="88" t="str">
        <f>IF('2.1b-OriginalProduct Visibility'!O7="","No","Yes")</f>
        <v>No</v>
      </c>
      <c r="AM7" s="1"/>
      <c r="AN7" s="1"/>
      <c r="AO7" s="1"/>
      <c r="AP7" s="1"/>
      <c r="AQ7" s="1"/>
      <c r="AR7" s="1"/>
      <c r="AS7" s="1"/>
      <c r="AT7" s="1"/>
      <c r="AU7" s="1"/>
      <c r="AV7" s="1"/>
      <c r="AW7" s="1"/>
      <c r="AX7" s="1"/>
      <c r="AY7" s="1"/>
      <c r="AZ7" s="1"/>
      <c r="BA7" s="1"/>
      <c r="BB7" s="1"/>
      <c r="BC7" s="1"/>
      <c r="BD7" s="1"/>
      <c r="BE7" s="1"/>
      <c r="BF7" s="1"/>
      <c r="BG7" s="1"/>
      <c r="BH7" s="1"/>
    </row>
    <row r="8" spans="1:60" ht="15.5" thickBot="1" x14ac:dyDescent="0.45">
      <c r="A8" s="595"/>
      <c r="B8" s="601">
        <f>'1.2-Visibility Data'!B6</f>
        <v>0</v>
      </c>
      <c r="C8" s="19" t="str">
        <f>'1.2-Visibility Data'!C6</f>
        <v>Other Headers</v>
      </c>
      <c r="D8" s="490"/>
      <c r="E8" s="490"/>
      <c r="F8" s="490" t="s">
        <v>225</v>
      </c>
      <c r="G8" s="490"/>
      <c r="H8" s="490"/>
      <c r="I8" s="490"/>
      <c r="J8" s="490"/>
      <c r="K8" s="490"/>
      <c r="L8" s="490"/>
      <c r="M8" s="490"/>
      <c r="N8" s="490"/>
      <c r="O8" s="92"/>
      <c r="P8" s="1"/>
      <c r="Q8" s="1"/>
      <c r="R8" s="1"/>
      <c r="S8" s="1"/>
      <c r="T8" s="1"/>
      <c r="U8" s="1"/>
      <c r="V8" s="1"/>
      <c r="W8" s="1"/>
      <c r="X8" s="1"/>
      <c r="Y8" s="1"/>
      <c r="Z8" s="1"/>
      <c r="AA8" s="88" t="str">
        <f>IF('2.1b-OriginalProduct Visibility'!D8="","No","Yes")</f>
        <v>No</v>
      </c>
      <c r="AB8" s="88" t="str">
        <f>IF('2.1b-OriginalProduct Visibility'!E8="","No","Yes")</f>
        <v>No</v>
      </c>
      <c r="AC8" s="88" t="str">
        <f>IF('2.1b-OriginalProduct Visibility'!F8="","No","Yes")</f>
        <v>Yes</v>
      </c>
      <c r="AD8" s="88" t="str">
        <f>IF('2.1b-OriginalProduct Visibility'!G8="","No","Yes")</f>
        <v>Yes</v>
      </c>
      <c r="AE8" s="88" t="str">
        <f>IF('2.1b-OriginalProduct Visibility'!H8="","No","Yes")</f>
        <v>No</v>
      </c>
      <c r="AF8" s="88" t="str">
        <f>IF('2.1b-OriginalProduct Visibility'!I8="","No","Yes")</f>
        <v>No</v>
      </c>
      <c r="AG8" s="88" t="str">
        <f>IF('2.1b-OriginalProduct Visibility'!J8="","No","Yes")</f>
        <v>No</v>
      </c>
      <c r="AH8" s="88" t="str">
        <f>IF('2.1b-OriginalProduct Visibility'!K8="","No","Yes")</f>
        <v>No</v>
      </c>
      <c r="AI8" s="88" t="str">
        <f>IF('2.1b-OriginalProduct Visibility'!L8="","No","Yes")</f>
        <v>No</v>
      </c>
      <c r="AJ8" s="88" t="str">
        <f>IF('2.1b-OriginalProduct Visibility'!M8="","No","Yes")</f>
        <v>No</v>
      </c>
      <c r="AK8" s="88" t="str">
        <f>IF('2.1b-OriginalProduct Visibility'!N8="","No","Yes")</f>
        <v>No</v>
      </c>
      <c r="AL8" s="88" t="str">
        <f>IF('2.1b-OriginalProduct Visibility'!O8="","No","Yes")</f>
        <v>No</v>
      </c>
      <c r="AM8" s="1"/>
      <c r="AN8" s="1"/>
      <c r="AO8" s="1"/>
      <c r="AP8" s="1"/>
      <c r="AQ8" s="1"/>
      <c r="AR8" s="1"/>
      <c r="AS8" s="1"/>
      <c r="AT8" s="1"/>
      <c r="AU8" s="1"/>
      <c r="AV8" s="1"/>
      <c r="AW8" s="1"/>
      <c r="AX8" s="1"/>
      <c r="AY8" s="1"/>
      <c r="AZ8" s="1"/>
      <c r="BA8" s="1"/>
      <c r="BB8" s="1"/>
      <c r="BC8" s="1"/>
      <c r="BD8" s="1"/>
      <c r="BE8" s="1"/>
      <c r="BF8" s="1"/>
      <c r="BG8" s="1"/>
      <c r="BH8" s="1"/>
    </row>
    <row r="9" spans="1:60" ht="15.5" thickBot="1" x14ac:dyDescent="0.45">
      <c r="A9" s="595"/>
      <c r="B9" s="601">
        <f>'1.2-Visibility Data'!B7</f>
        <v>0</v>
      </c>
      <c r="C9" s="19" t="str">
        <f>'1.2-Visibility Data'!C7</f>
        <v>URLs</v>
      </c>
      <c r="D9" s="490"/>
      <c r="E9" s="490"/>
      <c r="F9" s="490"/>
      <c r="G9" s="490"/>
      <c r="H9" s="490"/>
      <c r="I9" s="490"/>
      <c r="J9" s="490"/>
      <c r="K9" s="490"/>
      <c r="L9" s="490"/>
      <c r="M9" s="490"/>
      <c r="N9" s="490"/>
      <c r="O9" s="92"/>
      <c r="P9" s="1"/>
      <c r="Q9" s="1"/>
      <c r="R9" s="1"/>
      <c r="S9" s="1"/>
      <c r="T9" s="1"/>
      <c r="U9" s="1"/>
      <c r="V9" s="1"/>
      <c r="W9" s="1"/>
      <c r="X9" s="1"/>
      <c r="Y9" s="1"/>
      <c r="Z9" s="1"/>
      <c r="AA9" s="88" t="str">
        <f>IF('2.1b-OriginalProduct Visibility'!D9="","No","Yes")</f>
        <v>No</v>
      </c>
      <c r="AB9" s="88" t="str">
        <f>IF('2.1b-OriginalProduct Visibility'!E9="","No","Yes")</f>
        <v>No</v>
      </c>
      <c r="AC9" s="88" t="str">
        <f>IF('2.1b-OriginalProduct Visibility'!F9="","No","Yes")</f>
        <v>No</v>
      </c>
      <c r="AD9" s="88" t="str">
        <f>IF('2.1b-OriginalProduct Visibility'!G9="","No","Yes")</f>
        <v>Yes</v>
      </c>
      <c r="AE9" s="88" t="str">
        <f>IF('2.1b-OriginalProduct Visibility'!H9="","No","Yes")</f>
        <v>No</v>
      </c>
      <c r="AF9" s="88" t="str">
        <f>IF('2.1b-OriginalProduct Visibility'!I9="","No","Yes")</f>
        <v>No</v>
      </c>
      <c r="AG9" s="88" t="str">
        <f>IF('2.1b-OriginalProduct Visibility'!J9="","No","Yes")</f>
        <v>No</v>
      </c>
      <c r="AH9" s="88" t="str">
        <f>IF('2.1b-OriginalProduct Visibility'!K9="","No","Yes")</f>
        <v>No</v>
      </c>
      <c r="AI9" s="88" t="str">
        <f>IF('2.1b-OriginalProduct Visibility'!L9="","No","Yes")</f>
        <v>No</v>
      </c>
      <c r="AJ9" s="88" t="str">
        <f>IF('2.1b-OriginalProduct Visibility'!M9="","No","Yes")</f>
        <v>No</v>
      </c>
      <c r="AK9" s="88" t="str">
        <f>IF('2.1b-OriginalProduct Visibility'!N9="","No","Yes")</f>
        <v>No</v>
      </c>
      <c r="AL9" s="88" t="str">
        <f>IF('2.1b-OriginalProduct Visibility'!O9="","No","Yes")</f>
        <v>No</v>
      </c>
      <c r="AM9" s="1"/>
      <c r="AN9" s="1"/>
      <c r="AO9" s="1"/>
      <c r="AP9" s="1"/>
      <c r="AQ9" s="1"/>
      <c r="AR9" s="1"/>
      <c r="AS9" s="1"/>
      <c r="AT9" s="1"/>
      <c r="AU9" s="1"/>
      <c r="AV9" s="1"/>
      <c r="AW9" s="1"/>
      <c r="AX9" s="1"/>
      <c r="AY9" s="1"/>
      <c r="AZ9" s="1"/>
      <c r="BA9" s="1"/>
      <c r="BB9" s="1"/>
      <c r="BC9" s="1"/>
      <c r="BD9" s="1"/>
      <c r="BE9" s="1"/>
      <c r="BF9" s="1"/>
      <c r="BG9" s="1"/>
      <c r="BH9" s="1"/>
    </row>
    <row r="10" spans="1:60" ht="15.5" thickBot="1" x14ac:dyDescent="0.45">
      <c r="A10" s="595"/>
      <c r="B10" s="601">
        <f>'1.2-Visibility Data'!B8</f>
        <v>0</v>
      </c>
      <c r="C10" s="19" t="str">
        <f>'1.2-Visibility Data'!C8</f>
        <v>Body</v>
      </c>
      <c r="D10" s="490"/>
      <c r="E10" s="490"/>
      <c r="F10" s="490"/>
      <c r="G10" s="490"/>
      <c r="H10" s="490"/>
      <c r="I10" s="490"/>
      <c r="J10" s="490"/>
      <c r="K10" s="490"/>
      <c r="L10" s="490"/>
      <c r="M10" s="490"/>
      <c r="N10" s="490"/>
      <c r="O10" s="92"/>
      <c r="P10" s="1"/>
      <c r="Q10" s="1"/>
      <c r="R10" s="1"/>
      <c r="S10" s="1"/>
      <c r="T10" s="1"/>
      <c r="U10" s="1"/>
      <c r="V10" s="1"/>
      <c r="W10" s="1"/>
      <c r="X10" s="1"/>
      <c r="Y10" s="1"/>
      <c r="Z10" s="1"/>
      <c r="AA10" s="88" t="str">
        <f>IF('2.1b-OriginalProduct Visibility'!D10="","No","Yes")</f>
        <v>No</v>
      </c>
      <c r="AB10" s="88" t="str">
        <f>IF('2.1b-OriginalProduct Visibility'!E10="","No","Yes")</f>
        <v>No</v>
      </c>
      <c r="AC10" s="88" t="str">
        <f>IF('2.1b-OriginalProduct Visibility'!F10="","No","Yes")</f>
        <v>No</v>
      </c>
      <c r="AD10" s="88" t="str">
        <f>IF('2.1b-OriginalProduct Visibility'!G10="","No","Yes")</f>
        <v>Yes</v>
      </c>
      <c r="AE10" s="88" t="str">
        <f>IF('2.1b-OriginalProduct Visibility'!H10="","No","Yes")</f>
        <v>No</v>
      </c>
      <c r="AF10" s="88" t="str">
        <f>IF('2.1b-OriginalProduct Visibility'!I10="","No","Yes")</f>
        <v>No</v>
      </c>
      <c r="AG10" s="88" t="str">
        <f>IF('2.1b-OriginalProduct Visibility'!J10="","No","Yes")</f>
        <v>No</v>
      </c>
      <c r="AH10" s="88" t="str">
        <f>IF('2.1b-OriginalProduct Visibility'!K10="","No","Yes")</f>
        <v>No</v>
      </c>
      <c r="AI10" s="88" t="str">
        <f>IF('2.1b-OriginalProduct Visibility'!L10="","No","Yes")</f>
        <v>No</v>
      </c>
      <c r="AJ10" s="88" t="str">
        <f>IF('2.1b-OriginalProduct Visibility'!M10="","No","Yes")</f>
        <v>No</v>
      </c>
      <c r="AK10" s="88" t="str">
        <f>IF('2.1b-OriginalProduct Visibility'!N10="","No","Yes")</f>
        <v>No</v>
      </c>
      <c r="AL10" s="88" t="str">
        <f>IF('2.1b-OriginalProduct Visibility'!O10="","No","Yes")</f>
        <v>No</v>
      </c>
      <c r="AM10" s="1"/>
      <c r="AN10" s="1"/>
      <c r="AO10" s="1"/>
      <c r="AP10" s="1"/>
      <c r="AQ10" s="1"/>
      <c r="AR10" s="1"/>
      <c r="AS10" s="1"/>
      <c r="AT10" s="1"/>
      <c r="AU10" s="1"/>
      <c r="AV10" s="1"/>
      <c r="AW10" s="1"/>
      <c r="AX10" s="1"/>
      <c r="AY10" s="1"/>
      <c r="AZ10" s="1"/>
      <c r="BA10" s="1"/>
      <c r="BB10" s="1"/>
      <c r="BC10" s="1"/>
      <c r="BD10" s="1"/>
      <c r="BE10" s="1"/>
      <c r="BF10" s="1"/>
      <c r="BG10" s="1"/>
      <c r="BH10" s="1"/>
    </row>
    <row r="11" spans="1:60" ht="15.5" thickBot="1" x14ac:dyDescent="0.45">
      <c r="A11" s="595"/>
      <c r="B11" s="601">
        <f>'1.2-Visibility Data'!B9</f>
        <v>0</v>
      </c>
      <c r="C11" s="19" t="str">
        <f>'1.2-Visibility Data'!C9</f>
        <v>Message Trace</v>
      </c>
      <c r="D11" s="490"/>
      <c r="E11" s="490"/>
      <c r="F11" s="490"/>
      <c r="G11" s="490"/>
      <c r="H11" s="490" t="s">
        <v>225</v>
      </c>
      <c r="I11" s="490"/>
      <c r="J11" s="490"/>
      <c r="K11" s="490"/>
      <c r="L11" s="490"/>
      <c r="M11" s="490"/>
      <c r="N11" s="490"/>
      <c r="O11" s="92"/>
      <c r="P11" s="1"/>
      <c r="Q11" s="1"/>
      <c r="R11" s="1"/>
      <c r="S11" s="1"/>
      <c r="T11" s="1"/>
      <c r="U11" s="1"/>
      <c r="V11" s="1"/>
      <c r="W11" s="1"/>
      <c r="X11" s="1"/>
      <c r="Y11" s="1"/>
      <c r="Z11" s="1"/>
      <c r="AA11" s="88" t="str">
        <f>IF('2.1b-OriginalProduct Visibility'!D11="","No","Yes")</f>
        <v>No</v>
      </c>
      <c r="AB11" s="88" t="str">
        <f>IF('2.1b-OriginalProduct Visibility'!E11="","No","Yes")</f>
        <v>No</v>
      </c>
      <c r="AC11" s="88" t="str">
        <f>IF('2.1b-OriginalProduct Visibility'!F11="","No","Yes")</f>
        <v>No</v>
      </c>
      <c r="AD11" s="88" t="str">
        <f>IF('2.1b-OriginalProduct Visibility'!G11="","No","Yes")</f>
        <v>No</v>
      </c>
      <c r="AE11" s="88" t="str">
        <f>IF('2.1b-OriginalProduct Visibility'!H11="","No","Yes")</f>
        <v>Yes</v>
      </c>
      <c r="AF11" s="88" t="str">
        <f>IF('2.1b-OriginalProduct Visibility'!I11="","No","Yes")</f>
        <v>No</v>
      </c>
      <c r="AG11" s="88" t="str">
        <f>IF('2.1b-OriginalProduct Visibility'!J11="","No","Yes")</f>
        <v>No</v>
      </c>
      <c r="AH11" s="88" t="str">
        <f>IF('2.1b-OriginalProduct Visibility'!K11="","No","Yes")</f>
        <v>No</v>
      </c>
      <c r="AI11" s="88" t="str">
        <f>IF('2.1b-OriginalProduct Visibility'!L11="","No","Yes")</f>
        <v>No</v>
      </c>
      <c r="AJ11" s="88" t="str">
        <f>IF('2.1b-OriginalProduct Visibility'!M11="","No","Yes")</f>
        <v>No</v>
      </c>
      <c r="AK11" s="88" t="str">
        <f>IF('2.1b-OriginalProduct Visibility'!N11="","No","Yes")</f>
        <v>No</v>
      </c>
      <c r="AL11" s="88" t="str">
        <f>IF('2.1b-OriginalProduct Visibility'!O11="","No","Yes")</f>
        <v>No</v>
      </c>
      <c r="AM11" s="1"/>
      <c r="AN11" s="1"/>
      <c r="AO11" s="1"/>
      <c r="AP11" s="1"/>
      <c r="AQ11" s="1"/>
      <c r="AR11" s="1"/>
      <c r="AS11" s="1"/>
      <c r="AT11" s="1"/>
      <c r="AU11" s="1"/>
      <c r="AV11" s="1"/>
      <c r="AW11" s="1"/>
      <c r="AX11" s="1"/>
      <c r="AY11" s="1"/>
      <c r="AZ11" s="1"/>
      <c r="BA11" s="1"/>
      <c r="BB11" s="1"/>
      <c r="BC11" s="1"/>
      <c r="BD11" s="1"/>
      <c r="BE11" s="1"/>
      <c r="BF11" s="1"/>
      <c r="BG11" s="1"/>
      <c r="BH11" s="1"/>
    </row>
    <row r="12" spans="1:60" ht="15.5" thickBot="1" x14ac:dyDescent="0.45">
      <c r="A12" s="595"/>
      <c r="B12" s="632">
        <f>'1.2-Visibility Data'!B10</f>
        <v>0</v>
      </c>
      <c r="C12" s="20" t="str">
        <f>'1.2-Visibility Data'!C10</f>
        <v>Attachments</v>
      </c>
      <c r="D12" s="251"/>
      <c r="E12" s="251"/>
      <c r="F12" s="251"/>
      <c r="G12" s="251"/>
      <c r="H12" s="251"/>
      <c r="I12" s="251"/>
      <c r="J12" s="251"/>
      <c r="K12" s="251"/>
      <c r="L12" s="251"/>
      <c r="M12" s="251"/>
      <c r="N12" s="251"/>
      <c r="O12" s="252"/>
      <c r="P12" s="1"/>
      <c r="Q12" s="1"/>
      <c r="R12" s="1"/>
      <c r="S12" s="1"/>
      <c r="T12" s="1"/>
      <c r="U12" s="1"/>
      <c r="V12" s="1"/>
      <c r="W12" s="1"/>
      <c r="X12" s="1"/>
      <c r="Y12" s="1"/>
      <c r="Z12" s="1"/>
      <c r="AA12" s="88" t="str">
        <f>IF('2.1b-OriginalProduct Visibility'!D12="","No","Yes")</f>
        <v>No</v>
      </c>
      <c r="AB12" s="88" t="str">
        <f>IF('2.1b-OriginalProduct Visibility'!E12="","No","Yes")</f>
        <v>No</v>
      </c>
      <c r="AC12" s="88" t="str">
        <f>IF('2.1b-OriginalProduct Visibility'!F12="","No","Yes")</f>
        <v>No</v>
      </c>
      <c r="AD12" s="88" t="str">
        <f>IF('2.1b-OriginalProduct Visibility'!G12="","No","Yes")</f>
        <v>Yes</v>
      </c>
      <c r="AE12" s="88" t="str">
        <f>IF('2.1b-OriginalProduct Visibility'!H12="","No","Yes")</f>
        <v>No</v>
      </c>
      <c r="AF12" s="88" t="str">
        <f>IF('2.1b-OriginalProduct Visibility'!I12="","No","Yes")</f>
        <v>No</v>
      </c>
      <c r="AG12" s="88" t="str">
        <f>IF('2.1b-OriginalProduct Visibility'!J12="","No","Yes")</f>
        <v>No</v>
      </c>
      <c r="AH12" s="88" t="str">
        <f>IF('2.1b-OriginalProduct Visibility'!K12="","No","Yes")</f>
        <v>No</v>
      </c>
      <c r="AI12" s="88" t="str">
        <f>IF('2.1b-OriginalProduct Visibility'!L12="","No","Yes")</f>
        <v>No</v>
      </c>
      <c r="AJ12" s="88" t="str">
        <f>IF('2.1b-OriginalProduct Visibility'!M12="","No","Yes")</f>
        <v>No</v>
      </c>
      <c r="AK12" s="88" t="str">
        <f>IF('2.1b-OriginalProduct Visibility'!N12="","No","Yes")</f>
        <v>No</v>
      </c>
      <c r="AL12" s="88" t="str">
        <f>IF('2.1b-OriginalProduct Visibility'!O12="","No","Yes")</f>
        <v>No</v>
      </c>
      <c r="AM12" s="1"/>
      <c r="AN12" s="1"/>
      <c r="AO12" s="1"/>
      <c r="AP12" s="1"/>
      <c r="AQ12" s="1"/>
      <c r="AR12" s="1"/>
      <c r="AS12" s="1"/>
      <c r="AT12" s="1"/>
      <c r="AU12" s="1"/>
      <c r="AV12" s="1"/>
      <c r="AW12" s="1"/>
      <c r="AX12" s="1"/>
      <c r="AY12" s="1"/>
      <c r="AZ12" s="1"/>
      <c r="BA12" s="1"/>
      <c r="BB12" s="1"/>
      <c r="BC12" s="1"/>
      <c r="BD12" s="1"/>
      <c r="BE12" s="1"/>
      <c r="BF12" s="1"/>
      <c r="BG12" s="1"/>
      <c r="BH12" s="1"/>
    </row>
    <row r="13" spans="1:60" ht="15.5" thickBot="1" x14ac:dyDescent="0.45">
      <c r="A13" s="595"/>
      <c r="B13" s="614" t="str">
        <f>'1.2-Visibility Data'!B11</f>
        <v>Email Sent</v>
      </c>
      <c r="C13" s="87" t="str">
        <f>'1.2-Visibility Data'!C11</f>
        <v>Sender</v>
      </c>
      <c r="D13" s="90"/>
      <c r="E13" s="90"/>
      <c r="F13" s="90"/>
      <c r="G13" s="90"/>
      <c r="H13" s="90"/>
      <c r="I13" s="90"/>
      <c r="J13" s="90"/>
      <c r="K13" s="90"/>
      <c r="L13" s="90"/>
      <c r="M13" s="90"/>
      <c r="N13" s="90"/>
      <c r="O13" s="91"/>
      <c r="P13" s="1"/>
      <c r="Q13" s="1"/>
      <c r="R13" s="1"/>
      <c r="S13" s="1"/>
      <c r="T13" s="1"/>
      <c r="U13" s="1"/>
      <c r="V13" s="1"/>
      <c r="W13" s="1"/>
      <c r="X13" s="1"/>
      <c r="Y13" s="1"/>
      <c r="Z13" s="1"/>
      <c r="AA13" s="88" t="str">
        <f>IF('2.1b-OriginalProduct Visibility'!D13="","No","Yes")</f>
        <v>No</v>
      </c>
      <c r="AB13" s="88" t="str">
        <f>IF('2.1b-OriginalProduct Visibility'!E13="","No","Yes")</f>
        <v>No</v>
      </c>
      <c r="AC13" s="88" t="str">
        <f>IF('2.1b-OriginalProduct Visibility'!F13="","No","Yes")</f>
        <v>No</v>
      </c>
      <c r="AD13" s="88" t="str">
        <f>IF('2.1b-OriginalProduct Visibility'!G13="","No","Yes")</f>
        <v>No</v>
      </c>
      <c r="AE13" s="88" t="str">
        <f>IF('2.1b-OriginalProduct Visibility'!H13="","No","Yes")</f>
        <v>No</v>
      </c>
      <c r="AF13" s="88" t="str">
        <f>IF('2.1b-OriginalProduct Visibility'!I13="","No","Yes")</f>
        <v>No</v>
      </c>
      <c r="AG13" s="88" t="str">
        <f>IF('2.1b-OriginalProduct Visibility'!J13="","No","Yes")</f>
        <v>No</v>
      </c>
      <c r="AH13" s="88" t="str">
        <f>IF('2.1b-OriginalProduct Visibility'!K13="","No","Yes")</f>
        <v>No</v>
      </c>
      <c r="AI13" s="88" t="str">
        <f>IF('2.1b-OriginalProduct Visibility'!L13="","No","Yes")</f>
        <v>No</v>
      </c>
      <c r="AJ13" s="88" t="str">
        <f>IF('2.1b-OriginalProduct Visibility'!M13="","No","Yes")</f>
        <v>No</v>
      </c>
      <c r="AK13" s="88" t="str">
        <f>IF('2.1b-OriginalProduct Visibility'!N13="","No","Yes")</f>
        <v>No</v>
      </c>
      <c r="AL13" s="88" t="str">
        <f>IF('2.1b-OriginalProduct Visibility'!O13="","No","Yes")</f>
        <v>No</v>
      </c>
      <c r="AM13" s="1"/>
      <c r="AN13" s="1"/>
      <c r="AO13" s="1"/>
      <c r="AP13" s="1"/>
      <c r="AQ13" s="1"/>
      <c r="AR13" s="1"/>
      <c r="AS13" s="1"/>
      <c r="AT13" s="1"/>
      <c r="AU13" s="1"/>
      <c r="AV13" s="1"/>
      <c r="AW13" s="1"/>
      <c r="AX13" s="1"/>
      <c r="AY13" s="1"/>
      <c r="AZ13" s="1"/>
      <c r="BA13" s="1"/>
      <c r="BB13" s="1"/>
      <c r="BC13" s="1"/>
      <c r="BD13" s="1"/>
      <c r="BE13" s="1"/>
      <c r="BF13" s="1"/>
      <c r="BG13" s="1"/>
      <c r="BH13" s="1"/>
    </row>
    <row r="14" spans="1:60" ht="15.5" thickBot="1" x14ac:dyDescent="0.45">
      <c r="A14" s="595"/>
      <c r="B14" s="601">
        <f>'1.2-Visibility Data'!B12</f>
        <v>0</v>
      </c>
      <c r="C14" s="19" t="str">
        <f>'1.2-Visibility Data'!C12</f>
        <v>Receiver</v>
      </c>
      <c r="D14" s="490"/>
      <c r="E14" s="490"/>
      <c r="F14" s="490"/>
      <c r="G14" s="490"/>
      <c r="H14" s="490"/>
      <c r="I14" s="490"/>
      <c r="J14" s="490"/>
      <c r="K14" s="490"/>
      <c r="L14" s="490"/>
      <c r="M14" s="490"/>
      <c r="N14" s="490"/>
      <c r="O14" s="92"/>
      <c r="P14" s="1"/>
      <c r="Q14" s="1"/>
      <c r="R14" s="1"/>
      <c r="S14" s="1"/>
      <c r="T14" s="1"/>
      <c r="U14" s="1"/>
      <c r="V14" s="1"/>
      <c r="W14" s="1"/>
      <c r="X14" s="1"/>
      <c r="Y14" s="1"/>
      <c r="Z14" s="1"/>
      <c r="AA14" s="88" t="str">
        <f>IF('2.1b-OriginalProduct Visibility'!D14="","No","Yes")</f>
        <v>No</v>
      </c>
      <c r="AB14" s="88" t="str">
        <f>IF('2.1b-OriginalProduct Visibility'!E14="","No","Yes")</f>
        <v>No</v>
      </c>
      <c r="AC14" s="88" t="str">
        <f>IF('2.1b-OriginalProduct Visibility'!F14="","No","Yes")</f>
        <v>No</v>
      </c>
      <c r="AD14" s="88" t="str">
        <f>IF('2.1b-OriginalProduct Visibility'!G14="","No","Yes")</f>
        <v>No</v>
      </c>
      <c r="AE14" s="88" t="str">
        <f>IF('2.1b-OriginalProduct Visibility'!H14="","No","Yes")</f>
        <v>No</v>
      </c>
      <c r="AF14" s="88" t="str">
        <f>IF('2.1b-OriginalProduct Visibility'!I14="","No","Yes")</f>
        <v>No</v>
      </c>
      <c r="AG14" s="88" t="str">
        <f>IF('2.1b-OriginalProduct Visibility'!J14="","No","Yes")</f>
        <v>No</v>
      </c>
      <c r="AH14" s="88" t="str">
        <f>IF('2.1b-OriginalProduct Visibility'!K14="","No","Yes")</f>
        <v>No</v>
      </c>
      <c r="AI14" s="88" t="str">
        <f>IF('2.1b-OriginalProduct Visibility'!L14="","No","Yes")</f>
        <v>No</v>
      </c>
      <c r="AJ14" s="88" t="str">
        <f>IF('2.1b-OriginalProduct Visibility'!M14="","No","Yes")</f>
        <v>No</v>
      </c>
      <c r="AK14" s="88" t="str">
        <f>IF('2.1b-OriginalProduct Visibility'!N14="","No","Yes")</f>
        <v>No</v>
      </c>
      <c r="AL14" s="88" t="str">
        <f>IF('2.1b-OriginalProduct Visibility'!O14="","No","Yes")</f>
        <v>No</v>
      </c>
      <c r="AM14" s="1"/>
      <c r="AN14" s="1"/>
      <c r="AO14" s="1"/>
      <c r="AP14" s="1"/>
      <c r="AQ14" s="1"/>
      <c r="AR14" s="1"/>
      <c r="AS14" s="1"/>
      <c r="AT14" s="1"/>
      <c r="AU14" s="1"/>
      <c r="AV14" s="1"/>
      <c r="AW14" s="1"/>
      <c r="AX14" s="1"/>
      <c r="AY14" s="1"/>
      <c r="AZ14" s="1"/>
      <c r="BA14" s="1"/>
      <c r="BB14" s="1"/>
      <c r="BC14" s="1"/>
      <c r="BD14" s="1"/>
      <c r="BE14" s="1"/>
      <c r="BF14" s="1"/>
      <c r="BG14" s="1"/>
      <c r="BH14" s="1"/>
    </row>
    <row r="15" spans="1:60" ht="15.5" thickBot="1" x14ac:dyDescent="0.45">
      <c r="A15" s="595"/>
      <c r="B15" s="601">
        <f>'1.2-Visibility Data'!B13</f>
        <v>0</v>
      </c>
      <c r="C15" s="19" t="str">
        <f>'1.2-Visibility Data'!C13</f>
        <v>Subject</v>
      </c>
      <c r="D15" s="490"/>
      <c r="E15" s="490"/>
      <c r="F15" s="490"/>
      <c r="G15" s="490"/>
      <c r="H15" s="490"/>
      <c r="I15" s="490"/>
      <c r="J15" s="490"/>
      <c r="K15" s="490"/>
      <c r="L15" s="490"/>
      <c r="M15" s="490"/>
      <c r="N15" s="490"/>
      <c r="O15" s="92"/>
      <c r="P15" s="1"/>
      <c r="Q15" s="1"/>
      <c r="R15" s="1"/>
      <c r="S15" s="1"/>
      <c r="T15" s="1"/>
      <c r="U15" s="1"/>
      <c r="V15" s="1"/>
      <c r="W15" s="1"/>
      <c r="X15" s="1"/>
      <c r="Y15" s="1"/>
      <c r="Z15" s="1"/>
      <c r="AA15" s="88" t="str">
        <f>IF('2.1b-OriginalProduct Visibility'!D15="","No","Yes")</f>
        <v>No</v>
      </c>
      <c r="AB15" s="88" t="str">
        <f>IF('2.1b-OriginalProduct Visibility'!E15="","No","Yes")</f>
        <v>No</v>
      </c>
      <c r="AC15" s="88" t="str">
        <f>IF('2.1b-OriginalProduct Visibility'!F15="","No","Yes")</f>
        <v>No</v>
      </c>
      <c r="AD15" s="88" t="str">
        <f>IF('2.1b-OriginalProduct Visibility'!G15="","No","Yes")</f>
        <v>No</v>
      </c>
      <c r="AE15" s="88" t="str">
        <f>IF('2.1b-OriginalProduct Visibility'!H15="","No","Yes")</f>
        <v>No</v>
      </c>
      <c r="AF15" s="88" t="str">
        <f>IF('2.1b-OriginalProduct Visibility'!I15="","No","Yes")</f>
        <v>No</v>
      </c>
      <c r="AG15" s="88" t="str">
        <f>IF('2.1b-OriginalProduct Visibility'!J15="","No","Yes")</f>
        <v>No</v>
      </c>
      <c r="AH15" s="88" t="str">
        <f>IF('2.1b-OriginalProduct Visibility'!K15="","No","Yes")</f>
        <v>No</v>
      </c>
      <c r="AI15" s="88" t="str">
        <f>IF('2.1b-OriginalProduct Visibility'!L15="","No","Yes")</f>
        <v>No</v>
      </c>
      <c r="AJ15" s="88" t="str">
        <f>IF('2.1b-OriginalProduct Visibility'!M15="","No","Yes")</f>
        <v>No</v>
      </c>
      <c r="AK15" s="88" t="str">
        <f>IF('2.1b-OriginalProduct Visibility'!N15="","No","Yes")</f>
        <v>No</v>
      </c>
      <c r="AL15" s="88" t="str">
        <f>IF('2.1b-OriginalProduct Visibility'!O15="","No","Yes")</f>
        <v>No</v>
      </c>
      <c r="AM15" s="1"/>
      <c r="AN15" s="1"/>
      <c r="AO15" s="1"/>
      <c r="AP15" s="1"/>
      <c r="AQ15" s="1"/>
      <c r="AR15" s="1"/>
      <c r="AS15" s="1"/>
      <c r="AT15" s="1"/>
      <c r="AU15" s="1"/>
      <c r="AV15" s="1"/>
      <c r="AW15" s="1"/>
      <c r="AX15" s="1"/>
      <c r="AY15" s="1"/>
      <c r="AZ15" s="1"/>
      <c r="BA15" s="1"/>
      <c r="BB15" s="1"/>
      <c r="BC15" s="1"/>
      <c r="BD15" s="1"/>
      <c r="BE15" s="1"/>
      <c r="BF15" s="1"/>
      <c r="BG15" s="1"/>
      <c r="BH15" s="1"/>
    </row>
    <row r="16" spans="1:60" ht="15.5" thickBot="1" x14ac:dyDescent="0.45">
      <c r="A16" s="595"/>
      <c r="B16" s="601">
        <f>'1.2-Visibility Data'!B14</f>
        <v>0</v>
      </c>
      <c r="C16" s="19" t="str">
        <f>'1.2-Visibility Data'!C14</f>
        <v>Other Headers</v>
      </c>
      <c r="D16" s="490"/>
      <c r="E16" s="490"/>
      <c r="F16" s="490"/>
      <c r="G16" s="490"/>
      <c r="H16" s="490"/>
      <c r="I16" s="490"/>
      <c r="J16" s="490"/>
      <c r="K16" s="490"/>
      <c r="L16" s="490"/>
      <c r="M16" s="490"/>
      <c r="N16" s="490"/>
      <c r="O16" s="92"/>
      <c r="P16" s="1"/>
      <c r="Q16" s="1"/>
      <c r="R16" s="1"/>
      <c r="S16" s="1"/>
      <c r="T16" s="1"/>
      <c r="U16" s="1"/>
      <c r="V16" s="1"/>
      <c r="W16" s="1"/>
      <c r="X16" s="1"/>
      <c r="Y16" s="1"/>
      <c r="Z16" s="1"/>
      <c r="AA16" s="88" t="str">
        <f>IF('2.1b-OriginalProduct Visibility'!D16="","No","Yes")</f>
        <v>No</v>
      </c>
      <c r="AB16" s="88" t="str">
        <f>IF('2.1b-OriginalProduct Visibility'!E16="","No","Yes")</f>
        <v>No</v>
      </c>
      <c r="AC16" s="88" t="str">
        <f>IF('2.1b-OriginalProduct Visibility'!F16="","No","Yes")</f>
        <v>No</v>
      </c>
      <c r="AD16" s="88" t="str">
        <f>IF('2.1b-OriginalProduct Visibility'!G16="","No","Yes")</f>
        <v>No</v>
      </c>
      <c r="AE16" s="88" t="str">
        <f>IF('2.1b-OriginalProduct Visibility'!H16="","No","Yes")</f>
        <v>No</v>
      </c>
      <c r="AF16" s="88" t="str">
        <f>IF('2.1b-OriginalProduct Visibility'!I16="","No","Yes")</f>
        <v>No</v>
      </c>
      <c r="AG16" s="88" t="str">
        <f>IF('2.1b-OriginalProduct Visibility'!J16="","No","Yes")</f>
        <v>No</v>
      </c>
      <c r="AH16" s="88" t="str">
        <f>IF('2.1b-OriginalProduct Visibility'!K16="","No","Yes")</f>
        <v>No</v>
      </c>
      <c r="AI16" s="88" t="str">
        <f>IF('2.1b-OriginalProduct Visibility'!L16="","No","Yes")</f>
        <v>No</v>
      </c>
      <c r="AJ16" s="88" t="str">
        <f>IF('2.1b-OriginalProduct Visibility'!M16="","No","Yes")</f>
        <v>No</v>
      </c>
      <c r="AK16" s="88" t="str">
        <f>IF('2.1b-OriginalProduct Visibility'!N16="","No","Yes")</f>
        <v>No</v>
      </c>
      <c r="AL16" s="88" t="str">
        <f>IF('2.1b-OriginalProduct Visibility'!O16="","No","Yes")</f>
        <v>No</v>
      </c>
      <c r="AM16" s="1"/>
      <c r="AN16" s="1"/>
      <c r="AO16" s="1"/>
      <c r="AP16" s="1"/>
      <c r="AQ16" s="1"/>
      <c r="AR16" s="1"/>
      <c r="AS16" s="1"/>
      <c r="AT16" s="1"/>
      <c r="AU16" s="1"/>
      <c r="AV16" s="1"/>
      <c r="AW16" s="1"/>
      <c r="AX16" s="1"/>
      <c r="AY16" s="1"/>
      <c r="AZ16" s="1"/>
      <c r="BA16" s="1"/>
      <c r="BB16" s="1"/>
      <c r="BC16" s="1"/>
      <c r="BD16" s="1"/>
      <c r="BE16" s="1"/>
      <c r="BF16" s="1"/>
      <c r="BG16" s="1"/>
      <c r="BH16" s="1"/>
    </row>
    <row r="17" spans="1:60" ht="15.5" thickBot="1" x14ac:dyDescent="0.45">
      <c r="A17" s="595"/>
      <c r="B17" s="601">
        <f>'1.2-Visibility Data'!B15</f>
        <v>0</v>
      </c>
      <c r="C17" s="19" t="str">
        <f>'1.2-Visibility Data'!C15</f>
        <v>URLs</v>
      </c>
      <c r="D17" s="490"/>
      <c r="E17" s="490"/>
      <c r="F17" s="490"/>
      <c r="G17" s="490"/>
      <c r="H17" s="490"/>
      <c r="I17" s="490"/>
      <c r="J17" s="490"/>
      <c r="K17" s="490"/>
      <c r="L17" s="490"/>
      <c r="M17" s="490"/>
      <c r="N17" s="490"/>
      <c r="O17" s="92"/>
      <c r="P17" s="1"/>
      <c r="Q17" s="1"/>
      <c r="R17" s="1"/>
      <c r="S17" s="1"/>
      <c r="T17" s="1"/>
      <c r="U17" s="1"/>
      <c r="V17" s="1"/>
      <c r="W17" s="1"/>
      <c r="X17" s="1"/>
      <c r="Y17" s="1"/>
      <c r="Z17" s="1"/>
      <c r="AA17" s="88" t="str">
        <f>IF('2.1b-OriginalProduct Visibility'!D17="","No","Yes")</f>
        <v>No</v>
      </c>
      <c r="AB17" s="88" t="str">
        <f>IF('2.1b-OriginalProduct Visibility'!E17="","No","Yes")</f>
        <v>No</v>
      </c>
      <c r="AC17" s="88" t="str">
        <f>IF('2.1b-OriginalProduct Visibility'!F17="","No","Yes")</f>
        <v>No</v>
      </c>
      <c r="AD17" s="88" t="str">
        <f>IF('2.1b-OriginalProduct Visibility'!G17="","No","Yes")</f>
        <v>No</v>
      </c>
      <c r="AE17" s="88" t="str">
        <f>IF('2.1b-OriginalProduct Visibility'!H17="","No","Yes")</f>
        <v>No</v>
      </c>
      <c r="AF17" s="88" t="str">
        <f>IF('2.1b-OriginalProduct Visibility'!I17="","No","Yes")</f>
        <v>No</v>
      </c>
      <c r="AG17" s="88" t="str">
        <f>IF('2.1b-OriginalProduct Visibility'!J17="","No","Yes")</f>
        <v>No</v>
      </c>
      <c r="AH17" s="88" t="str">
        <f>IF('2.1b-OriginalProduct Visibility'!K17="","No","Yes")</f>
        <v>No</v>
      </c>
      <c r="AI17" s="88" t="str">
        <f>IF('2.1b-OriginalProduct Visibility'!L17="","No","Yes")</f>
        <v>No</v>
      </c>
      <c r="AJ17" s="88" t="str">
        <f>IF('2.1b-OriginalProduct Visibility'!M17="","No","Yes")</f>
        <v>No</v>
      </c>
      <c r="AK17" s="88" t="str">
        <f>IF('2.1b-OriginalProduct Visibility'!N17="","No","Yes")</f>
        <v>No</v>
      </c>
      <c r="AL17" s="88" t="str">
        <f>IF('2.1b-OriginalProduct Visibility'!O17="","No","Yes")</f>
        <v>No</v>
      </c>
      <c r="AM17" s="1"/>
      <c r="AN17" s="1"/>
      <c r="AO17" s="1"/>
      <c r="AP17" s="1"/>
      <c r="AQ17" s="1"/>
      <c r="AR17" s="1"/>
      <c r="AS17" s="1"/>
      <c r="AT17" s="1"/>
      <c r="AU17" s="1"/>
      <c r="AV17" s="1"/>
      <c r="AW17" s="1"/>
      <c r="AX17" s="1"/>
      <c r="AY17" s="1"/>
      <c r="AZ17" s="1"/>
      <c r="BA17" s="1"/>
      <c r="BB17" s="1"/>
      <c r="BC17" s="1"/>
      <c r="BD17" s="1"/>
      <c r="BE17" s="1"/>
      <c r="BF17" s="1"/>
      <c r="BG17" s="1"/>
      <c r="BH17" s="1"/>
    </row>
    <row r="18" spans="1:60" ht="15.5" thickBot="1" x14ac:dyDescent="0.45">
      <c r="A18" s="595"/>
      <c r="B18" s="601">
        <f>'1.2-Visibility Data'!B16</f>
        <v>0</v>
      </c>
      <c r="C18" s="19" t="str">
        <f>'1.2-Visibility Data'!C16</f>
        <v>Body</v>
      </c>
      <c r="D18" s="490"/>
      <c r="E18" s="490"/>
      <c r="F18" s="490"/>
      <c r="G18" s="490"/>
      <c r="H18" s="490"/>
      <c r="I18" s="490"/>
      <c r="J18" s="490"/>
      <c r="K18" s="490"/>
      <c r="L18" s="490"/>
      <c r="M18" s="490"/>
      <c r="N18" s="490"/>
      <c r="O18" s="92"/>
      <c r="P18" s="1"/>
      <c r="Q18" s="1"/>
      <c r="R18" s="1"/>
      <c r="S18" s="1"/>
      <c r="T18" s="1"/>
      <c r="U18" s="1"/>
      <c r="V18" s="1"/>
      <c r="W18" s="1"/>
      <c r="X18" s="1"/>
      <c r="Y18" s="1"/>
      <c r="Z18" s="1"/>
      <c r="AA18" s="88" t="str">
        <f>IF('2.1b-OriginalProduct Visibility'!D18="","No","Yes")</f>
        <v>No</v>
      </c>
      <c r="AB18" s="88" t="str">
        <f>IF('2.1b-OriginalProduct Visibility'!E18="","No","Yes")</f>
        <v>No</v>
      </c>
      <c r="AC18" s="88" t="str">
        <f>IF('2.1b-OriginalProduct Visibility'!F18="","No","Yes")</f>
        <v>No</v>
      </c>
      <c r="AD18" s="88" t="str">
        <f>IF('2.1b-OriginalProduct Visibility'!G18="","No","Yes")</f>
        <v>No</v>
      </c>
      <c r="AE18" s="88" t="str">
        <f>IF('2.1b-OriginalProduct Visibility'!H18="","No","Yes")</f>
        <v>No</v>
      </c>
      <c r="AF18" s="88" t="str">
        <f>IF('2.1b-OriginalProduct Visibility'!I18="","No","Yes")</f>
        <v>No</v>
      </c>
      <c r="AG18" s="88" t="str">
        <f>IF('2.1b-OriginalProduct Visibility'!J18="","No","Yes")</f>
        <v>No</v>
      </c>
      <c r="AH18" s="88" t="str">
        <f>IF('2.1b-OriginalProduct Visibility'!K18="","No","Yes")</f>
        <v>No</v>
      </c>
      <c r="AI18" s="88" t="str">
        <f>IF('2.1b-OriginalProduct Visibility'!L18="","No","Yes")</f>
        <v>No</v>
      </c>
      <c r="AJ18" s="88" t="str">
        <f>IF('2.1b-OriginalProduct Visibility'!M18="","No","Yes")</f>
        <v>No</v>
      </c>
      <c r="AK18" s="88" t="str">
        <f>IF('2.1b-OriginalProduct Visibility'!N18="","No","Yes")</f>
        <v>No</v>
      </c>
      <c r="AL18" s="88" t="str">
        <f>IF('2.1b-OriginalProduct Visibility'!O18="","No","Yes")</f>
        <v>No</v>
      </c>
      <c r="AM18" s="1"/>
      <c r="AN18" s="1"/>
      <c r="AO18" s="1"/>
      <c r="AP18" s="1"/>
      <c r="AQ18" s="1"/>
      <c r="AR18" s="1"/>
      <c r="AS18" s="1"/>
      <c r="AT18" s="1"/>
      <c r="AU18" s="1"/>
      <c r="AV18" s="1"/>
      <c r="AW18" s="1"/>
      <c r="AX18" s="1"/>
      <c r="AY18" s="1"/>
      <c r="AZ18" s="1"/>
      <c r="BA18" s="1"/>
      <c r="BB18" s="1"/>
      <c r="BC18" s="1"/>
      <c r="BD18" s="1"/>
      <c r="BE18" s="1"/>
      <c r="BF18" s="1"/>
      <c r="BG18" s="1"/>
      <c r="BH18" s="1"/>
    </row>
    <row r="19" spans="1:60" ht="15.5" thickBot="1" x14ac:dyDescent="0.45">
      <c r="A19" s="595"/>
      <c r="B19" s="601">
        <f>'1.2-Visibility Data'!B17</f>
        <v>0</v>
      </c>
      <c r="C19" s="19" t="str">
        <f>'1.2-Visibility Data'!C17</f>
        <v>Message Trace</v>
      </c>
      <c r="D19" s="490"/>
      <c r="E19" s="490"/>
      <c r="F19" s="490"/>
      <c r="G19" s="490"/>
      <c r="H19" s="490"/>
      <c r="I19" s="490"/>
      <c r="J19" s="490"/>
      <c r="K19" s="490"/>
      <c r="L19" s="490"/>
      <c r="M19" s="490"/>
      <c r="N19" s="490"/>
      <c r="O19" s="92"/>
      <c r="P19" s="1"/>
      <c r="Q19" s="1"/>
      <c r="R19" s="1"/>
      <c r="S19" s="1"/>
      <c r="T19" s="1"/>
      <c r="U19" s="1"/>
      <c r="V19" s="1"/>
      <c r="W19" s="1"/>
      <c r="X19" s="1"/>
      <c r="Y19" s="1"/>
      <c r="Z19" s="1"/>
      <c r="AA19" s="88" t="str">
        <f>IF('2.1b-OriginalProduct Visibility'!D19="","No","Yes")</f>
        <v>No</v>
      </c>
      <c r="AB19" s="88" t="str">
        <f>IF('2.1b-OriginalProduct Visibility'!E19="","No","Yes")</f>
        <v>No</v>
      </c>
      <c r="AC19" s="88" t="str">
        <f>IF('2.1b-OriginalProduct Visibility'!F19="","No","Yes")</f>
        <v>No</v>
      </c>
      <c r="AD19" s="88" t="str">
        <f>IF('2.1b-OriginalProduct Visibility'!G19="","No","Yes")</f>
        <v>No</v>
      </c>
      <c r="AE19" s="88" t="str">
        <f>IF('2.1b-OriginalProduct Visibility'!H19="","No","Yes")</f>
        <v>No</v>
      </c>
      <c r="AF19" s="88" t="str">
        <f>IF('2.1b-OriginalProduct Visibility'!I19="","No","Yes")</f>
        <v>No</v>
      </c>
      <c r="AG19" s="88" t="str">
        <f>IF('2.1b-OriginalProduct Visibility'!J19="","No","Yes")</f>
        <v>No</v>
      </c>
      <c r="AH19" s="88" t="str">
        <f>IF('2.1b-OriginalProduct Visibility'!K19="","No","Yes")</f>
        <v>No</v>
      </c>
      <c r="AI19" s="88" t="str">
        <f>IF('2.1b-OriginalProduct Visibility'!L19="","No","Yes")</f>
        <v>No</v>
      </c>
      <c r="AJ19" s="88" t="str">
        <f>IF('2.1b-OriginalProduct Visibility'!M19="","No","Yes")</f>
        <v>No</v>
      </c>
      <c r="AK19" s="88" t="str">
        <f>IF('2.1b-OriginalProduct Visibility'!N19="","No","Yes")</f>
        <v>No</v>
      </c>
      <c r="AL19" s="88" t="str">
        <f>IF('2.1b-OriginalProduct Visibility'!O19="","No","Yes")</f>
        <v>No</v>
      </c>
      <c r="AM19" s="1"/>
      <c r="AN19" s="1"/>
      <c r="AO19" s="1"/>
      <c r="AP19" s="1"/>
      <c r="AQ19" s="1"/>
      <c r="AR19" s="1"/>
      <c r="AS19" s="1"/>
      <c r="AT19" s="1"/>
      <c r="AU19" s="1"/>
      <c r="AV19" s="1"/>
      <c r="AW19" s="1"/>
      <c r="AX19" s="1"/>
      <c r="AY19" s="1"/>
      <c r="AZ19" s="1"/>
      <c r="BA19" s="1"/>
      <c r="BB19" s="1"/>
      <c r="BC19" s="1"/>
      <c r="BD19" s="1"/>
      <c r="BE19" s="1"/>
      <c r="BF19" s="1"/>
      <c r="BG19" s="1"/>
      <c r="BH19" s="1"/>
    </row>
    <row r="20" spans="1:60" ht="15.5" thickBot="1" x14ac:dyDescent="0.45">
      <c r="A20" s="595"/>
      <c r="B20" s="632">
        <f>'1.2-Visibility Data'!B18</f>
        <v>0</v>
      </c>
      <c r="C20" s="20" t="str">
        <f>'1.2-Visibility Data'!C18</f>
        <v>Attachments</v>
      </c>
      <c r="D20" s="251"/>
      <c r="E20" s="251"/>
      <c r="F20" s="251"/>
      <c r="G20" s="251"/>
      <c r="H20" s="251"/>
      <c r="I20" s="251" t="s">
        <v>226</v>
      </c>
      <c r="J20" s="251"/>
      <c r="K20" s="251"/>
      <c r="L20" s="251"/>
      <c r="M20" s="251"/>
      <c r="N20" s="251"/>
      <c r="O20" s="252"/>
      <c r="P20" s="1"/>
      <c r="Q20" s="1"/>
      <c r="R20" s="1"/>
      <c r="S20" s="1"/>
      <c r="T20" s="1"/>
      <c r="U20" s="1"/>
      <c r="V20" s="1"/>
      <c r="W20" s="1"/>
      <c r="X20" s="1"/>
      <c r="Y20" s="1"/>
      <c r="Z20" s="1"/>
      <c r="AA20" s="88" t="str">
        <f>IF('2.1b-OriginalProduct Visibility'!D20="","No","Yes")</f>
        <v>No</v>
      </c>
      <c r="AB20" s="88" t="str">
        <f>IF('2.1b-OriginalProduct Visibility'!E20="","No","Yes")</f>
        <v>No</v>
      </c>
      <c r="AC20" s="88" t="str">
        <f>IF('2.1b-OriginalProduct Visibility'!F20="","No","Yes")</f>
        <v>No</v>
      </c>
      <c r="AD20" s="88" t="str">
        <f>IF('2.1b-OriginalProduct Visibility'!G20="","No","Yes")</f>
        <v>No</v>
      </c>
      <c r="AE20" s="88" t="str">
        <f>IF('2.1b-OriginalProduct Visibility'!H20="","No","Yes")</f>
        <v>No</v>
      </c>
      <c r="AF20" s="88" t="str">
        <f>IF('2.1b-OriginalProduct Visibility'!I20="","No","Yes")</f>
        <v>Yes</v>
      </c>
      <c r="AG20" s="88" t="str">
        <f>IF('2.1b-OriginalProduct Visibility'!J20="","No","Yes")</f>
        <v>No</v>
      </c>
      <c r="AH20" s="88" t="str">
        <f>IF('2.1b-OriginalProduct Visibility'!K20="","No","Yes")</f>
        <v>No</v>
      </c>
      <c r="AI20" s="88" t="str">
        <f>IF('2.1b-OriginalProduct Visibility'!L20="","No","Yes")</f>
        <v>No</v>
      </c>
      <c r="AJ20" s="88" t="str">
        <f>IF('2.1b-OriginalProduct Visibility'!M20="","No","Yes")</f>
        <v>No</v>
      </c>
      <c r="AK20" s="88" t="str">
        <f>IF('2.1b-OriginalProduct Visibility'!N20="","No","Yes")</f>
        <v>No</v>
      </c>
      <c r="AL20" s="88" t="str">
        <f>IF('2.1b-OriginalProduct Visibility'!O20="","No","Yes")</f>
        <v>No</v>
      </c>
      <c r="AM20" s="1"/>
      <c r="AN20" s="1"/>
      <c r="AO20" s="1"/>
      <c r="AP20" s="1"/>
      <c r="AQ20" s="1"/>
      <c r="AR20" s="1"/>
      <c r="AS20" s="1"/>
      <c r="AT20" s="1"/>
      <c r="AU20" s="1"/>
      <c r="AV20" s="1"/>
      <c r="AW20" s="1"/>
      <c r="AX20" s="1"/>
      <c r="AY20" s="1"/>
      <c r="AZ20" s="1"/>
      <c r="BA20" s="1"/>
      <c r="BB20" s="1"/>
      <c r="BC20" s="1"/>
      <c r="BD20" s="1"/>
      <c r="BE20" s="1"/>
      <c r="BF20" s="1"/>
      <c r="BG20" s="1"/>
      <c r="BH20" s="1"/>
    </row>
    <row r="21" spans="1:60" ht="15.5" thickBot="1" x14ac:dyDescent="0.45">
      <c r="A21" s="595"/>
      <c r="B21" s="601" t="str">
        <f>'1.2-Visibility Data'!B19</f>
        <v>Malicious Email Received</v>
      </c>
      <c r="C21" s="56" t="str">
        <f>'1.2-Visibility Data'!C19</f>
        <v>Sender</v>
      </c>
      <c r="D21" s="254"/>
      <c r="E21" s="254"/>
      <c r="F21" s="254"/>
      <c r="G21" s="254"/>
      <c r="H21" s="254"/>
      <c r="I21" s="254" t="s">
        <v>226</v>
      </c>
      <c r="J21" s="254"/>
      <c r="K21" s="254"/>
      <c r="L21" s="254"/>
      <c r="M21" s="254"/>
      <c r="N21" s="254"/>
      <c r="O21" s="255"/>
      <c r="P21" s="1"/>
      <c r="Q21" s="1"/>
      <c r="R21" s="1"/>
      <c r="S21" s="1"/>
      <c r="T21" s="1"/>
      <c r="U21" s="1"/>
      <c r="V21" s="1"/>
      <c r="W21" s="1"/>
      <c r="X21" s="1"/>
      <c r="Y21" s="1"/>
      <c r="Z21" s="1"/>
      <c r="AA21" s="88" t="str">
        <f>IF('2.1b-OriginalProduct Visibility'!D21="","No","Yes")</f>
        <v>No</v>
      </c>
      <c r="AB21" s="88" t="str">
        <f>IF('2.1b-OriginalProduct Visibility'!E21="","No","Yes")</f>
        <v>No</v>
      </c>
      <c r="AC21" s="88" t="str">
        <f>IF('2.1b-OriginalProduct Visibility'!F21="","No","Yes")</f>
        <v>No</v>
      </c>
      <c r="AD21" s="88" t="str">
        <f>IF('2.1b-OriginalProduct Visibility'!G21="","No","Yes")</f>
        <v>No</v>
      </c>
      <c r="AE21" s="88" t="str">
        <f>IF('2.1b-OriginalProduct Visibility'!H21="","No","Yes")</f>
        <v>No</v>
      </c>
      <c r="AF21" s="88" t="str">
        <f>IF('2.1b-OriginalProduct Visibility'!I21="","No","Yes")</f>
        <v>Yes</v>
      </c>
      <c r="AG21" s="88" t="str">
        <f>IF('2.1b-OriginalProduct Visibility'!J21="","No","Yes")</f>
        <v>No</v>
      </c>
      <c r="AH21" s="88" t="str">
        <f>IF('2.1b-OriginalProduct Visibility'!K21="","No","Yes")</f>
        <v>No</v>
      </c>
      <c r="AI21" s="88" t="str">
        <f>IF('2.1b-OriginalProduct Visibility'!L21="","No","Yes")</f>
        <v>No</v>
      </c>
      <c r="AJ21" s="88" t="str">
        <f>IF('2.1b-OriginalProduct Visibility'!M21="","No","Yes")</f>
        <v>No</v>
      </c>
      <c r="AK21" s="88" t="str">
        <f>IF('2.1b-OriginalProduct Visibility'!N21="","No","Yes")</f>
        <v>No</v>
      </c>
      <c r="AL21" s="88" t="str">
        <f>IF('2.1b-OriginalProduct Visibility'!O21="","No","Yes")</f>
        <v>No</v>
      </c>
      <c r="AM21" s="1"/>
      <c r="AN21" s="1"/>
      <c r="AO21" s="1"/>
      <c r="AP21" s="1"/>
      <c r="AQ21" s="1"/>
      <c r="AR21" s="1"/>
      <c r="AS21" s="1"/>
      <c r="AT21" s="1"/>
      <c r="AU21" s="1"/>
      <c r="AV21" s="1"/>
      <c r="AW21" s="1"/>
      <c r="AX21" s="1"/>
      <c r="AY21" s="1"/>
      <c r="AZ21" s="1"/>
      <c r="BA21" s="1"/>
      <c r="BB21" s="1"/>
      <c r="BC21" s="1"/>
      <c r="BD21" s="1"/>
      <c r="BE21" s="1"/>
      <c r="BF21" s="1"/>
      <c r="BG21" s="1"/>
      <c r="BH21" s="1"/>
    </row>
    <row r="22" spans="1:60" ht="15.5" thickBot="1" x14ac:dyDescent="0.45">
      <c r="A22" s="595"/>
      <c r="B22" s="601">
        <f>'1.2-Visibility Data'!B20</f>
        <v>0</v>
      </c>
      <c r="C22" s="19" t="str">
        <f>'1.2-Visibility Data'!C20</f>
        <v>Receiver</v>
      </c>
      <c r="D22" s="490"/>
      <c r="E22" s="490"/>
      <c r="F22" s="490"/>
      <c r="G22" s="490"/>
      <c r="H22" s="490"/>
      <c r="I22" s="490" t="s">
        <v>226</v>
      </c>
      <c r="J22" s="490"/>
      <c r="K22" s="490"/>
      <c r="L22" s="490"/>
      <c r="M22" s="490"/>
      <c r="N22" s="490"/>
      <c r="O22" s="92"/>
      <c r="P22" s="1"/>
      <c r="Q22" s="1"/>
      <c r="R22" s="1"/>
      <c r="S22" s="1"/>
      <c r="T22" s="1"/>
      <c r="U22" s="1"/>
      <c r="V22" s="1"/>
      <c r="W22" s="1"/>
      <c r="X22" s="1"/>
      <c r="Y22" s="1"/>
      <c r="Z22" s="1"/>
      <c r="AA22" s="88" t="str">
        <f>IF('2.1b-OriginalProduct Visibility'!D22="","No","Yes")</f>
        <v>No</v>
      </c>
      <c r="AB22" s="88" t="str">
        <f>IF('2.1b-OriginalProduct Visibility'!E22="","No","Yes")</f>
        <v>No</v>
      </c>
      <c r="AC22" s="88" t="str">
        <f>IF('2.1b-OriginalProduct Visibility'!F22="","No","Yes")</f>
        <v>No</v>
      </c>
      <c r="AD22" s="88" t="str">
        <f>IF('2.1b-OriginalProduct Visibility'!G22="","No","Yes")</f>
        <v>No</v>
      </c>
      <c r="AE22" s="88" t="str">
        <f>IF('2.1b-OriginalProduct Visibility'!H22="","No","Yes")</f>
        <v>No</v>
      </c>
      <c r="AF22" s="88" t="str">
        <f>IF('2.1b-OriginalProduct Visibility'!I22="","No","Yes")</f>
        <v>Yes</v>
      </c>
      <c r="AG22" s="88" t="str">
        <f>IF('2.1b-OriginalProduct Visibility'!J22="","No","Yes")</f>
        <v>No</v>
      </c>
      <c r="AH22" s="88" t="str">
        <f>IF('2.1b-OriginalProduct Visibility'!K22="","No","Yes")</f>
        <v>No</v>
      </c>
      <c r="AI22" s="88" t="str">
        <f>IF('2.1b-OriginalProduct Visibility'!L22="","No","Yes")</f>
        <v>No</v>
      </c>
      <c r="AJ22" s="88" t="str">
        <f>IF('2.1b-OriginalProduct Visibility'!M22="","No","Yes")</f>
        <v>No</v>
      </c>
      <c r="AK22" s="88" t="str">
        <f>IF('2.1b-OriginalProduct Visibility'!N22="","No","Yes")</f>
        <v>No</v>
      </c>
      <c r="AL22" s="88" t="str">
        <f>IF('2.1b-OriginalProduct Visibility'!O22="","No","Yes")</f>
        <v>No</v>
      </c>
      <c r="AM22" s="1"/>
      <c r="AN22" s="1"/>
      <c r="AO22" s="1"/>
      <c r="AP22" s="1"/>
      <c r="AQ22" s="1"/>
      <c r="AR22" s="1"/>
      <c r="AS22" s="1"/>
      <c r="AT22" s="1"/>
      <c r="AU22" s="1"/>
      <c r="AV22" s="1"/>
      <c r="AW22" s="1"/>
      <c r="AX22" s="1"/>
      <c r="AY22" s="1"/>
      <c r="AZ22" s="1"/>
      <c r="BA22" s="1"/>
      <c r="BB22" s="1"/>
      <c r="BC22" s="1"/>
      <c r="BD22" s="1"/>
      <c r="BE22" s="1"/>
      <c r="BF22" s="1"/>
      <c r="BG22" s="1"/>
      <c r="BH22" s="1"/>
    </row>
    <row r="23" spans="1:60" ht="15.5" thickBot="1" x14ac:dyDescent="0.45">
      <c r="A23" s="595"/>
      <c r="B23" s="601">
        <f>'1.2-Visibility Data'!B21</f>
        <v>0</v>
      </c>
      <c r="C23" s="19" t="str">
        <f>'1.2-Visibility Data'!C21</f>
        <v>Subject</v>
      </c>
      <c r="D23" s="490"/>
      <c r="E23" s="490"/>
      <c r="F23" s="490"/>
      <c r="G23" s="490"/>
      <c r="H23" s="490"/>
      <c r="I23" s="490" t="s">
        <v>225</v>
      </c>
      <c r="J23" s="490"/>
      <c r="K23" s="490"/>
      <c r="L23" s="490"/>
      <c r="M23" s="490"/>
      <c r="N23" s="490"/>
      <c r="O23" s="92"/>
      <c r="P23" s="1"/>
      <c r="Q23" s="1"/>
      <c r="R23" s="1"/>
      <c r="S23" s="1"/>
      <c r="T23" s="1"/>
      <c r="U23" s="1"/>
      <c r="V23" s="1"/>
      <c r="W23" s="1"/>
      <c r="X23" s="1"/>
      <c r="Y23" s="1"/>
      <c r="Z23" s="1"/>
      <c r="AA23" s="88" t="str">
        <f>IF('2.1b-OriginalProduct Visibility'!D23="","No","Yes")</f>
        <v>No</v>
      </c>
      <c r="AB23" s="88" t="str">
        <f>IF('2.1b-OriginalProduct Visibility'!E23="","No","Yes")</f>
        <v>No</v>
      </c>
      <c r="AC23" s="88" t="str">
        <f>IF('2.1b-OriginalProduct Visibility'!F23="","No","Yes")</f>
        <v>No</v>
      </c>
      <c r="AD23" s="88" t="str">
        <f>IF('2.1b-OriginalProduct Visibility'!G23="","No","Yes")</f>
        <v>No</v>
      </c>
      <c r="AE23" s="88" t="str">
        <f>IF('2.1b-OriginalProduct Visibility'!H23="","No","Yes")</f>
        <v>No</v>
      </c>
      <c r="AF23" s="88" t="str">
        <f>IF('2.1b-OriginalProduct Visibility'!I23="","No","Yes")</f>
        <v>Yes</v>
      </c>
      <c r="AG23" s="88" t="str">
        <f>IF('2.1b-OriginalProduct Visibility'!J23="","No","Yes")</f>
        <v>No</v>
      </c>
      <c r="AH23" s="88" t="str">
        <f>IF('2.1b-OriginalProduct Visibility'!K23="","No","Yes")</f>
        <v>No</v>
      </c>
      <c r="AI23" s="88" t="str">
        <f>IF('2.1b-OriginalProduct Visibility'!L23="","No","Yes")</f>
        <v>No</v>
      </c>
      <c r="AJ23" s="88" t="str">
        <f>IF('2.1b-OriginalProduct Visibility'!M23="","No","Yes")</f>
        <v>No</v>
      </c>
      <c r="AK23" s="88" t="str">
        <f>IF('2.1b-OriginalProduct Visibility'!N23="","No","Yes")</f>
        <v>No</v>
      </c>
      <c r="AL23" s="88" t="str">
        <f>IF('2.1b-OriginalProduct Visibility'!O23="","No","Yes")</f>
        <v>No</v>
      </c>
      <c r="AM23" s="1"/>
      <c r="AN23" s="1"/>
      <c r="AO23" s="1"/>
      <c r="AP23" s="1"/>
      <c r="AQ23" s="1"/>
      <c r="AR23" s="1"/>
      <c r="AS23" s="1"/>
      <c r="AT23" s="1"/>
      <c r="AU23" s="1"/>
      <c r="AV23" s="1"/>
      <c r="AW23" s="1"/>
      <c r="AX23" s="1"/>
      <c r="AY23" s="1"/>
      <c r="AZ23" s="1"/>
      <c r="BA23" s="1"/>
      <c r="BB23" s="1"/>
      <c r="BC23" s="1"/>
      <c r="BD23" s="1"/>
      <c r="BE23" s="1"/>
      <c r="BF23" s="1"/>
      <c r="BG23" s="1"/>
      <c r="BH23" s="1"/>
    </row>
    <row r="24" spans="1:60" ht="15.5" thickBot="1" x14ac:dyDescent="0.45">
      <c r="A24" s="595"/>
      <c r="B24" s="601">
        <f>'1.2-Visibility Data'!B22</f>
        <v>0</v>
      </c>
      <c r="C24" s="19" t="str">
        <f>'1.2-Visibility Data'!C22</f>
        <v>Other Headers</v>
      </c>
      <c r="D24" s="490"/>
      <c r="E24" s="490"/>
      <c r="F24" s="490"/>
      <c r="G24" s="490"/>
      <c r="H24" s="490"/>
      <c r="I24" s="490" t="s">
        <v>225</v>
      </c>
      <c r="J24" s="490"/>
      <c r="K24" s="490"/>
      <c r="L24" s="490"/>
      <c r="M24" s="490"/>
      <c r="N24" s="490"/>
      <c r="O24" s="92"/>
      <c r="P24" s="1"/>
      <c r="Q24" s="1"/>
      <c r="R24" s="1"/>
      <c r="S24" s="1"/>
      <c r="T24" s="1"/>
      <c r="U24" s="1"/>
      <c r="V24" s="1"/>
      <c r="W24" s="1"/>
      <c r="X24" s="1"/>
      <c r="Y24" s="1"/>
      <c r="Z24" s="1"/>
      <c r="AA24" s="88" t="str">
        <f>IF('2.1b-OriginalProduct Visibility'!D24="","No","Yes")</f>
        <v>No</v>
      </c>
      <c r="AB24" s="88" t="str">
        <f>IF('2.1b-OriginalProduct Visibility'!E24="","No","Yes")</f>
        <v>No</v>
      </c>
      <c r="AC24" s="88" t="str">
        <f>IF('2.1b-OriginalProduct Visibility'!F24="","No","Yes")</f>
        <v>No</v>
      </c>
      <c r="AD24" s="88" t="str">
        <f>IF('2.1b-OriginalProduct Visibility'!G24="","No","Yes")</f>
        <v>No</v>
      </c>
      <c r="AE24" s="88" t="str">
        <f>IF('2.1b-OriginalProduct Visibility'!H24="","No","Yes")</f>
        <v>No</v>
      </c>
      <c r="AF24" s="88" t="str">
        <f>IF('2.1b-OriginalProduct Visibility'!I24="","No","Yes")</f>
        <v>Yes</v>
      </c>
      <c r="AG24" s="88" t="str">
        <f>IF('2.1b-OriginalProduct Visibility'!J24="","No","Yes")</f>
        <v>No</v>
      </c>
      <c r="AH24" s="88" t="str">
        <f>IF('2.1b-OriginalProduct Visibility'!K24="","No","Yes")</f>
        <v>No</v>
      </c>
      <c r="AI24" s="88" t="str">
        <f>IF('2.1b-OriginalProduct Visibility'!L24="","No","Yes")</f>
        <v>No</v>
      </c>
      <c r="AJ24" s="88" t="str">
        <f>IF('2.1b-OriginalProduct Visibility'!M24="","No","Yes")</f>
        <v>No</v>
      </c>
      <c r="AK24" s="88" t="str">
        <f>IF('2.1b-OriginalProduct Visibility'!N24="","No","Yes")</f>
        <v>No</v>
      </c>
      <c r="AL24" s="88" t="str">
        <f>IF('2.1b-OriginalProduct Visibility'!O24="","No","Yes")</f>
        <v>No</v>
      </c>
      <c r="AM24" s="1"/>
      <c r="AN24" s="1"/>
      <c r="AO24" s="1"/>
      <c r="AP24" s="1"/>
      <c r="AQ24" s="1"/>
      <c r="AR24" s="1"/>
      <c r="AS24" s="1"/>
      <c r="AT24" s="1"/>
      <c r="AU24" s="1"/>
      <c r="AV24" s="1"/>
      <c r="AW24" s="1"/>
      <c r="AX24" s="1"/>
      <c r="AY24" s="1"/>
      <c r="AZ24" s="1"/>
      <c r="BA24" s="1"/>
      <c r="BB24" s="1"/>
      <c r="BC24" s="1"/>
      <c r="BD24" s="1"/>
      <c r="BE24" s="1"/>
      <c r="BF24" s="1"/>
      <c r="BG24" s="1"/>
      <c r="BH24" s="1"/>
    </row>
    <row r="25" spans="1:60" ht="15.5" thickBot="1" x14ac:dyDescent="0.45">
      <c r="A25" s="595"/>
      <c r="B25" s="601">
        <f>'1.2-Visibility Data'!B23</f>
        <v>0</v>
      </c>
      <c r="C25" s="19" t="str">
        <f>'1.2-Visibility Data'!C23</f>
        <v>URLs</v>
      </c>
      <c r="D25" s="94"/>
      <c r="E25" s="94"/>
      <c r="F25" s="94"/>
      <c r="G25" s="94"/>
      <c r="H25" s="94"/>
      <c r="I25" s="490" t="s">
        <v>225</v>
      </c>
      <c r="J25" s="94"/>
      <c r="K25" s="94"/>
      <c r="L25" s="94"/>
      <c r="M25" s="94"/>
      <c r="N25" s="94"/>
      <c r="O25" s="95"/>
      <c r="P25" s="1"/>
      <c r="Q25" s="1"/>
      <c r="R25" s="1"/>
      <c r="S25" s="1"/>
      <c r="T25" s="1"/>
      <c r="U25" s="1"/>
      <c r="V25" s="1"/>
      <c r="W25" s="1"/>
      <c r="X25" s="1"/>
      <c r="Y25" s="1"/>
      <c r="Z25" s="1"/>
      <c r="AA25" s="88" t="str">
        <f>IF('2.1b-OriginalProduct Visibility'!D25="","No","Yes")</f>
        <v>No</v>
      </c>
      <c r="AB25" s="88" t="str">
        <f>IF('2.1b-OriginalProduct Visibility'!E25="","No","Yes")</f>
        <v>No</v>
      </c>
      <c r="AC25" s="88" t="str">
        <f>IF('2.1b-OriginalProduct Visibility'!F25="","No","Yes")</f>
        <v>No</v>
      </c>
      <c r="AD25" s="88" t="str">
        <f>IF('2.1b-OriginalProduct Visibility'!G25="","No","Yes")</f>
        <v>No</v>
      </c>
      <c r="AE25" s="88" t="str">
        <f>IF('2.1b-OriginalProduct Visibility'!H25="","No","Yes")</f>
        <v>No</v>
      </c>
      <c r="AF25" s="88" t="str">
        <f>IF('2.1b-OriginalProduct Visibility'!I25="","No","Yes")</f>
        <v>Yes</v>
      </c>
      <c r="AG25" s="88" t="str">
        <f>IF('2.1b-OriginalProduct Visibility'!J25="","No","Yes")</f>
        <v>No</v>
      </c>
      <c r="AH25" s="88" t="str">
        <f>IF('2.1b-OriginalProduct Visibility'!K25="","No","Yes")</f>
        <v>No</v>
      </c>
      <c r="AI25" s="88" t="str">
        <f>IF('2.1b-OriginalProduct Visibility'!L25="","No","Yes")</f>
        <v>No</v>
      </c>
      <c r="AJ25" s="88" t="str">
        <f>IF('2.1b-OriginalProduct Visibility'!M25="","No","Yes")</f>
        <v>No</v>
      </c>
      <c r="AK25" s="88" t="str">
        <f>IF('2.1b-OriginalProduct Visibility'!N25="","No","Yes")</f>
        <v>No</v>
      </c>
      <c r="AL25" s="88" t="str">
        <f>IF('2.1b-OriginalProduct Visibility'!O25="","No","Yes")</f>
        <v>No</v>
      </c>
      <c r="AM25" s="1"/>
      <c r="AN25" s="1"/>
      <c r="AO25" s="1"/>
      <c r="AP25" s="1"/>
      <c r="AQ25" s="1"/>
      <c r="AR25" s="1"/>
      <c r="AS25" s="1"/>
      <c r="AT25" s="1"/>
      <c r="AU25" s="1"/>
      <c r="AV25" s="1"/>
      <c r="AW25" s="1"/>
      <c r="AX25" s="1"/>
      <c r="AY25" s="1"/>
      <c r="AZ25" s="1"/>
      <c r="BA25" s="1"/>
      <c r="BB25" s="1"/>
      <c r="BC25" s="1"/>
      <c r="BD25" s="1"/>
      <c r="BE25" s="1"/>
      <c r="BF25" s="1"/>
      <c r="BG25" s="1"/>
      <c r="BH25" s="1"/>
    </row>
    <row r="26" spans="1:60" ht="15.5" thickBot="1" x14ac:dyDescent="0.45">
      <c r="A26" s="595"/>
      <c r="B26" s="601">
        <f>'1.2-Visibility Data'!B24</f>
        <v>0</v>
      </c>
      <c r="C26" s="19" t="str">
        <f>'1.2-Visibility Data'!C24</f>
        <v>Body</v>
      </c>
      <c r="D26" s="490"/>
      <c r="E26" s="490"/>
      <c r="F26" s="490"/>
      <c r="G26" s="490"/>
      <c r="H26" s="490"/>
      <c r="I26" s="490" t="s">
        <v>225</v>
      </c>
      <c r="J26" s="490"/>
      <c r="K26" s="490"/>
      <c r="L26" s="490"/>
      <c r="M26" s="490"/>
      <c r="N26" s="490"/>
      <c r="O26" s="92"/>
      <c r="P26" s="1"/>
      <c r="Q26" s="1"/>
      <c r="R26" s="1"/>
      <c r="S26" s="1"/>
      <c r="T26" s="1"/>
      <c r="U26" s="1"/>
      <c r="V26" s="1"/>
      <c r="W26" s="1"/>
      <c r="X26" s="1"/>
      <c r="Y26" s="1"/>
      <c r="Z26" s="1"/>
      <c r="AA26" s="88" t="str">
        <f>IF('2.1b-OriginalProduct Visibility'!D26="","No","Yes")</f>
        <v>No</v>
      </c>
      <c r="AB26" s="88" t="str">
        <f>IF('2.1b-OriginalProduct Visibility'!E26="","No","Yes")</f>
        <v>No</v>
      </c>
      <c r="AC26" s="88" t="str">
        <f>IF('2.1b-OriginalProduct Visibility'!F26="","No","Yes")</f>
        <v>No</v>
      </c>
      <c r="AD26" s="88" t="str">
        <f>IF('2.1b-OriginalProduct Visibility'!G26="","No","Yes")</f>
        <v>No</v>
      </c>
      <c r="AE26" s="88" t="str">
        <f>IF('2.1b-OriginalProduct Visibility'!H26="","No","Yes")</f>
        <v>Yes</v>
      </c>
      <c r="AF26" s="88" t="str">
        <f>IF('2.1b-OriginalProduct Visibility'!I26="","No","Yes")</f>
        <v>Yes</v>
      </c>
      <c r="AG26" s="88" t="str">
        <f>IF('2.1b-OriginalProduct Visibility'!J26="","No","Yes")</f>
        <v>No</v>
      </c>
      <c r="AH26" s="88" t="str">
        <f>IF('2.1b-OriginalProduct Visibility'!K26="","No","Yes")</f>
        <v>No</v>
      </c>
      <c r="AI26" s="88" t="str">
        <f>IF('2.1b-OriginalProduct Visibility'!L26="","No","Yes")</f>
        <v>No</v>
      </c>
      <c r="AJ26" s="88" t="str">
        <f>IF('2.1b-OriginalProduct Visibility'!M26="","No","Yes")</f>
        <v>No</v>
      </c>
      <c r="AK26" s="88" t="str">
        <f>IF('2.1b-OriginalProduct Visibility'!N26="","No","Yes")</f>
        <v>No</v>
      </c>
      <c r="AL26" s="88" t="str">
        <f>IF('2.1b-OriginalProduct Visibility'!O26="","No","Yes")</f>
        <v>No</v>
      </c>
      <c r="AM26" s="1"/>
      <c r="AN26" s="1"/>
      <c r="AO26" s="1"/>
      <c r="AP26" s="1"/>
      <c r="AQ26" s="1"/>
      <c r="AR26" s="1"/>
      <c r="AS26" s="1"/>
      <c r="AT26" s="1"/>
      <c r="AU26" s="1"/>
      <c r="AV26" s="1"/>
      <c r="AW26" s="1"/>
      <c r="AX26" s="1"/>
      <c r="AY26" s="1"/>
      <c r="AZ26" s="1"/>
      <c r="BA26" s="1"/>
      <c r="BB26" s="1"/>
      <c r="BC26" s="1"/>
      <c r="BD26" s="1"/>
      <c r="BE26" s="1"/>
      <c r="BF26" s="1"/>
      <c r="BG26" s="1"/>
      <c r="BH26" s="1"/>
    </row>
    <row r="27" spans="1:60" ht="15.5" thickBot="1" x14ac:dyDescent="0.45">
      <c r="A27" s="595"/>
      <c r="B27" s="601">
        <f>'1.2-Visibility Data'!B25</f>
        <v>0</v>
      </c>
      <c r="C27" s="19" t="str">
        <f>'1.2-Visibility Data'!C25</f>
        <v>Message Trace</v>
      </c>
      <c r="D27" s="490"/>
      <c r="E27" s="490"/>
      <c r="F27" s="490"/>
      <c r="G27" s="490"/>
      <c r="H27" s="490"/>
      <c r="I27" s="490" t="s">
        <v>225</v>
      </c>
      <c r="J27" s="490"/>
      <c r="K27" s="490"/>
      <c r="L27" s="490"/>
      <c r="M27" s="490"/>
      <c r="N27" s="490"/>
      <c r="O27" s="92"/>
      <c r="P27" s="1"/>
      <c r="Q27" s="1"/>
      <c r="R27" s="1"/>
      <c r="S27" s="1"/>
      <c r="T27" s="1"/>
      <c r="U27" s="1"/>
      <c r="V27" s="1"/>
      <c r="W27" s="1"/>
      <c r="X27" s="1"/>
      <c r="Y27" s="1"/>
      <c r="Z27" s="1"/>
      <c r="AA27" s="88" t="str">
        <f>IF('2.1b-OriginalProduct Visibility'!D27="","No","Yes")</f>
        <v>No</v>
      </c>
      <c r="AB27" s="88" t="str">
        <f>IF('2.1b-OriginalProduct Visibility'!E27="","No","Yes")</f>
        <v>No</v>
      </c>
      <c r="AC27" s="88" t="str">
        <f>IF('2.1b-OriginalProduct Visibility'!F27="","No","Yes")</f>
        <v>No</v>
      </c>
      <c r="AD27" s="88" t="str">
        <f>IF('2.1b-OriginalProduct Visibility'!G27="","No","Yes")</f>
        <v>No</v>
      </c>
      <c r="AE27" s="88" t="str">
        <f>IF('2.1b-OriginalProduct Visibility'!H27="","No","Yes")</f>
        <v>No</v>
      </c>
      <c r="AF27" s="88" t="str">
        <f>IF('2.1b-OriginalProduct Visibility'!I27="","No","Yes")</f>
        <v>Yes</v>
      </c>
      <c r="AG27" s="88" t="str">
        <f>IF('2.1b-OriginalProduct Visibility'!J27="","No","Yes")</f>
        <v>No</v>
      </c>
      <c r="AH27" s="88" t="str">
        <f>IF('2.1b-OriginalProduct Visibility'!K27="","No","Yes")</f>
        <v>No</v>
      </c>
      <c r="AI27" s="88" t="str">
        <f>IF('2.1b-OriginalProduct Visibility'!L27="","No","Yes")</f>
        <v>No</v>
      </c>
      <c r="AJ27" s="88" t="str">
        <f>IF('2.1b-OriginalProduct Visibility'!M27="","No","Yes")</f>
        <v>No</v>
      </c>
      <c r="AK27" s="88" t="str">
        <f>IF('2.1b-OriginalProduct Visibility'!N27="","No","Yes")</f>
        <v>No</v>
      </c>
      <c r="AL27" s="88" t="str">
        <f>IF('2.1b-OriginalProduct Visibility'!O27="","No","Yes")</f>
        <v>No</v>
      </c>
      <c r="AM27" s="1"/>
      <c r="AN27" s="1"/>
      <c r="AO27" s="1"/>
      <c r="AP27" s="1"/>
      <c r="AQ27" s="1"/>
      <c r="AR27" s="1"/>
      <c r="AS27" s="1"/>
      <c r="AT27" s="1"/>
      <c r="AU27" s="1"/>
      <c r="AV27" s="1"/>
      <c r="AW27" s="1"/>
      <c r="AX27" s="1"/>
      <c r="AY27" s="1"/>
      <c r="AZ27" s="1"/>
      <c r="BA27" s="1"/>
      <c r="BB27" s="1"/>
      <c r="BC27" s="1"/>
      <c r="BD27" s="1"/>
      <c r="BE27" s="1"/>
      <c r="BF27" s="1"/>
      <c r="BG27" s="1"/>
      <c r="BH27" s="1"/>
    </row>
    <row r="28" spans="1:60" ht="15.5" thickBot="1" x14ac:dyDescent="0.45">
      <c r="A28" s="595"/>
      <c r="B28" s="601">
        <f>'1.2-Visibility Data'!B26</f>
        <v>0</v>
      </c>
      <c r="C28" s="55" t="str">
        <f>'1.2-Visibility Data'!C26</f>
        <v>Attachments</v>
      </c>
      <c r="D28" s="75"/>
      <c r="E28" s="75"/>
      <c r="F28" s="75"/>
      <c r="G28" s="75"/>
      <c r="H28" s="75"/>
      <c r="I28" s="75" t="s">
        <v>225</v>
      </c>
      <c r="J28" s="75"/>
      <c r="K28" s="75"/>
      <c r="L28" s="75"/>
      <c r="M28" s="75"/>
      <c r="N28" s="75"/>
      <c r="O28" s="97"/>
      <c r="P28" s="1"/>
      <c r="Q28" s="1"/>
      <c r="R28" s="1"/>
      <c r="S28" s="1"/>
      <c r="T28" s="1"/>
      <c r="U28" s="1"/>
      <c r="V28" s="1"/>
      <c r="W28" s="1"/>
      <c r="X28" s="1"/>
      <c r="Y28" s="1"/>
      <c r="Z28" s="1"/>
      <c r="AA28" s="88" t="str">
        <f>IF('2.1b-OriginalProduct Visibility'!D28="","No","Yes")</f>
        <v>No</v>
      </c>
      <c r="AB28" s="88" t="str">
        <f>IF('2.1b-OriginalProduct Visibility'!E28="","No","Yes")</f>
        <v>No</v>
      </c>
      <c r="AC28" s="88" t="str">
        <f>IF('2.1b-OriginalProduct Visibility'!F28="","No","Yes")</f>
        <v>No</v>
      </c>
      <c r="AD28" s="88" t="str">
        <f>IF('2.1b-OriginalProduct Visibility'!G28="","No","Yes")</f>
        <v>No</v>
      </c>
      <c r="AE28" s="88" t="str">
        <f>IF('2.1b-OriginalProduct Visibility'!H28="","No","Yes")</f>
        <v>No</v>
      </c>
      <c r="AF28" s="88" t="str">
        <f>IF('2.1b-OriginalProduct Visibility'!I28="","No","Yes")</f>
        <v>Yes</v>
      </c>
      <c r="AG28" s="88" t="str">
        <f>IF('2.1b-OriginalProduct Visibility'!J28="","No","Yes")</f>
        <v>No</v>
      </c>
      <c r="AH28" s="88" t="str">
        <f>IF('2.1b-OriginalProduct Visibility'!K28="","No","Yes")</f>
        <v>No</v>
      </c>
      <c r="AI28" s="88" t="str">
        <f>IF('2.1b-OriginalProduct Visibility'!L28="","No","Yes")</f>
        <v>No</v>
      </c>
      <c r="AJ28" s="88" t="str">
        <f>IF('2.1b-OriginalProduct Visibility'!M28="","No","Yes")</f>
        <v>No</v>
      </c>
      <c r="AK28" s="88" t="str">
        <f>IF('2.1b-OriginalProduct Visibility'!N28="","No","Yes")</f>
        <v>No</v>
      </c>
      <c r="AL28" s="88" t="str">
        <f>IF('2.1b-OriginalProduct Visibility'!O28="","No","Yes")</f>
        <v>No</v>
      </c>
      <c r="AM28" s="1"/>
      <c r="AN28" s="1"/>
      <c r="AO28" s="1"/>
      <c r="AP28" s="1"/>
      <c r="AQ28" s="1"/>
      <c r="AR28" s="1"/>
      <c r="AS28" s="1"/>
      <c r="AT28" s="1"/>
      <c r="AU28" s="1"/>
      <c r="AV28" s="1"/>
      <c r="AW28" s="1"/>
      <c r="AX28" s="1"/>
      <c r="AY28" s="1"/>
      <c r="AZ28" s="1"/>
      <c r="BA28" s="1"/>
      <c r="BB28" s="1"/>
      <c r="BC28" s="1"/>
      <c r="BD28" s="1"/>
      <c r="BE28" s="1"/>
      <c r="BF28" s="1"/>
      <c r="BG28" s="1"/>
      <c r="BH28" s="1"/>
    </row>
    <row r="29" spans="1:60" ht="15.5" thickBot="1" x14ac:dyDescent="0.45">
      <c r="A29" s="595"/>
      <c r="B29" s="614" t="str">
        <f>'1.2-Visibility Data'!B27</f>
        <v>Malicious Email Sent</v>
      </c>
      <c r="C29" s="87" t="str">
        <f>'1.2-Visibility Data'!C27</f>
        <v>Sender</v>
      </c>
      <c r="D29" s="90"/>
      <c r="E29" s="90"/>
      <c r="F29" s="90"/>
      <c r="G29" s="90"/>
      <c r="H29" s="90"/>
      <c r="I29" s="90" t="s">
        <v>225</v>
      </c>
      <c r="J29" s="90"/>
      <c r="K29" s="90"/>
      <c r="L29" s="90"/>
      <c r="M29" s="90"/>
      <c r="N29" s="90"/>
      <c r="O29" s="91"/>
      <c r="P29" s="1"/>
      <c r="Q29" s="1"/>
      <c r="R29" s="1"/>
      <c r="S29" s="1"/>
      <c r="T29" s="1"/>
      <c r="U29" s="1"/>
      <c r="V29" s="1"/>
      <c r="W29" s="1"/>
      <c r="X29" s="1"/>
      <c r="Y29" s="1"/>
      <c r="Z29" s="1"/>
      <c r="AA29" s="88" t="str">
        <f>IF('2.1b-OriginalProduct Visibility'!D29="","No","Yes")</f>
        <v>No</v>
      </c>
      <c r="AB29" s="88" t="str">
        <f>IF('2.1b-OriginalProduct Visibility'!E29="","No","Yes")</f>
        <v>No</v>
      </c>
      <c r="AC29" s="88" t="str">
        <f>IF('2.1b-OriginalProduct Visibility'!F29="","No","Yes")</f>
        <v>No</v>
      </c>
      <c r="AD29" s="88" t="str">
        <f>IF('2.1b-OriginalProduct Visibility'!G29="","No","Yes")</f>
        <v>No</v>
      </c>
      <c r="AE29" s="88" t="str">
        <f>IF('2.1b-OriginalProduct Visibility'!H29="","No","Yes")</f>
        <v>No</v>
      </c>
      <c r="AF29" s="88" t="str">
        <f>IF('2.1b-OriginalProduct Visibility'!I29="","No","Yes")</f>
        <v>Yes</v>
      </c>
      <c r="AG29" s="88" t="str">
        <f>IF('2.1b-OriginalProduct Visibility'!J29="","No","Yes")</f>
        <v>No</v>
      </c>
      <c r="AH29" s="88" t="str">
        <f>IF('2.1b-OriginalProduct Visibility'!K29="","No","Yes")</f>
        <v>No</v>
      </c>
      <c r="AI29" s="88" t="str">
        <f>IF('2.1b-OriginalProduct Visibility'!L29="","No","Yes")</f>
        <v>No</v>
      </c>
      <c r="AJ29" s="88" t="str">
        <f>IF('2.1b-OriginalProduct Visibility'!M29="","No","Yes")</f>
        <v>No</v>
      </c>
      <c r="AK29" s="88" t="str">
        <f>IF('2.1b-OriginalProduct Visibility'!N29="","No","Yes")</f>
        <v>No</v>
      </c>
      <c r="AL29" s="88" t="str">
        <f>IF('2.1b-OriginalProduct Visibility'!O29="","No","Yes")</f>
        <v>No</v>
      </c>
      <c r="AM29" s="1"/>
      <c r="AN29" s="1"/>
      <c r="AO29" s="1"/>
      <c r="AP29" s="1"/>
      <c r="AQ29" s="1"/>
      <c r="AR29" s="1"/>
      <c r="AS29" s="1"/>
      <c r="AT29" s="1"/>
      <c r="AU29" s="1"/>
      <c r="AV29" s="1"/>
      <c r="AW29" s="1"/>
      <c r="AX29" s="1"/>
      <c r="AY29" s="1"/>
      <c r="AZ29" s="1"/>
      <c r="BA29" s="1"/>
      <c r="BB29" s="1"/>
      <c r="BC29" s="1"/>
      <c r="BD29" s="1"/>
      <c r="BE29" s="1"/>
      <c r="BF29" s="1"/>
      <c r="BG29" s="1"/>
      <c r="BH29" s="1"/>
    </row>
    <row r="30" spans="1:60" ht="15.5" thickBot="1" x14ac:dyDescent="0.45">
      <c r="A30" s="595"/>
      <c r="B30" s="601">
        <f>'1.2-Visibility Data'!B28</f>
        <v>0</v>
      </c>
      <c r="C30" s="19" t="str">
        <f>'1.2-Visibility Data'!C28</f>
        <v>Receiver</v>
      </c>
      <c r="D30" s="490"/>
      <c r="E30" s="490"/>
      <c r="F30" s="490"/>
      <c r="G30" s="490"/>
      <c r="H30" s="490"/>
      <c r="I30" s="490" t="s">
        <v>225</v>
      </c>
      <c r="J30" s="490"/>
      <c r="K30" s="490"/>
      <c r="L30" s="490"/>
      <c r="M30" s="490"/>
      <c r="N30" s="490"/>
      <c r="O30" s="92"/>
      <c r="P30" s="1"/>
      <c r="Q30" s="1"/>
      <c r="R30" s="1"/>
      <c r="S30" s="1"/>
      <c r="T30" s="1"/>
      <c r="U30" s="1"/>
      <c r="V30" s="1"/>
      <c r="W30" s="1"/>
      <c r="X30" s="1"/>
      <c r="Y30" s="1"/>
      <c r="Z30" s="1"/>
      <c r="AA30" s="88" t="str">
        <f>IF('2.1b-OriginalProduct Visibility'!D30="","No","Yes")</f>
        <v>No</v>
      </c>
      <c r="AB30" s="88" t="str">
        <f>IF('2.1b-OriginalProduct Visibility'!E30="","No","Yes")</f>
        <v>No</v>
      </c>
      <c r="AC30" s="88" t="str">
        <f>IF('2.1b-OriginalProduct Visibility'!F30="","No","Yes")</f>
        <v>No</v>
      </c>
      <c r="AD30" s="88" t="str">
        <f>IF('2.1b-OriginalProduct Visibility'!G30="","No","Yes")</f>
        <v>No</v>
      </c>
      <c r="AE30" s="88" t="str">
        <f>IF('2.1b-OriginalProduct Visibility'!H30="","No","Yes")</f>
        <v>No</v>
      </c>
      <c r="AF30" s="88" t="str">
        <f>IF('2.1b-OriginalProduct Visibility'!I30="","No","Yes")</f>
        <v>Yes</v>
      </c>
      <c r="AG30" s="88" t="str">
        <f>IF('2.1b-OriginalProduct Visibility'!J30="","No","Yes")</f>
        <v>No</v>
      </c>
      <c r="AH30" s="88" t="str">
        <f>IF('2.1b-OriginalProduct Visibility'!K30="","No","Yes")</f>
        <v>No</v>
      </c>
      <c r="AI30" s="88" t="str">
        <f>IF('2.1b-OriginalProduct Visibility'!L30="","No","Yes")</f>
        <v>No</v>
      </c>
      <c r="AJ30" s="88" t="str">
        <f>IF('2.1b-OriginalProduct Visibility'!M30="","No","Yes")</f>
        <v>No</v>
      </c>
      <c r="AK30" s="88" t="str">
        <f>IF('2.1b-OriginalProduct Visibility'!N30="","No","Yes")</f>
        <v>No</v>
      </c>
      <c r="AL30" s="88" t="str">
        <f>IF('2.1b-OriginalProduct Visibility'!O30="","No","Yes")</f>
        <v>No</v>
      </c>
      <c r="AM30" s="1"/>
      <c r="AN30" s="1"/>
      <c r="AO30" s="1"/>
      <c r="AP30" s="1"/>
      <c r="AQ30" s="1"/>
      <c r="AR30" s="1"/>
      <c r="AS30" s="1"/>
      <c r="AT30" s="1"/>
      <c r="AU30" s="1"/>
      <c r="AV30" s="1"/>
      <c r="AW30" s="1"/>
      <c r="AX30" s="1"/>
      <c r="AY30" s="1"/>
      <c r="AZ30" s="1"/>
      <c r="BA30" s="1"/>
      <c r="BB30" s="1"/>
      <c r="BC30" s="1"/>
      <c r="BD30" s="1"/>
      <c r="BE30" s="1"/>
      <c r="BF30" s="1"/>
      <c r="BG30" s="1"/>
      <c r="BH30" s="1"/>
    </row>
    <row r="31" spans="1:60" ht="15.75" customHeight="1" thickBot="1" x14ac:dyDescent="0.45">
      <c r="A31" s="595"/>
      <c r="B31" s="601">
        <f>'1.2-Visibility Data'!B29</f>
        <v>0</v>
      </c>
      <c r="C31" s="19" t="str">
        <f>'1.2-Visibility Data'!C29</f>
        <v>Subject</v>
      </c>
      <c r="D31" s="490"/>
      <c r="E31" s="490"/>
      <c r="F31" s="490"/>
      <c r="G31" s="490"/>
      <c r="H31" s="490"/>
      <c r="I31" s="490" t="s">
        <v>225</v>
      </c>
      <c r="J31" s="490"/>
      <c r="K31" s="490"/>
      <c r="L31" s="490"/>
      <c r="M31" s="490"/>
      <c r="N31" s="490"/>
      <c r="O31" s="92"/>
      <c r="P31" s="1"/>
      <c r="Q31" s="1"/>
      <c r="R31" s="1"/>
      <c r="S31" s="1"/>
      <c r="T31" s="1"/>
      <c r="U31" s="1"/>
      <c r="V31" s="1"/>
      <c r="W31" s="1"/>
      <c r="X31" s="1"/>
      <c r="Y31" s="1"/>
      <c r="Z31" s="1"/>
      <c r="AA31" s="88" t="str">
        <f>IF('2.1b-OriginalProduct Visibility'!D31="","No","Yes")</f>
        <v>No</v>
      </c>
      <c r="AB31" s="88" t="str">
        <f>IF('2.1b-OriginalProduct Visibility'!E31="","No","Yes")</f>
        <v>No</v>
      </c>
      <c r="AC31" s="88" t="str">
        <f>IF('2.1b-OriginalProduct Visibility'!F31="","No","Yes")</f>
        <v>No</v>
      </c>
      <c r="AD31" s="88" t="str">
        <f>IF('2.1b-OriginalProduct Visibility'!G31="","No","Yes")</f>
        <v>No</v>
      </c>
      <c r="AE31" s="88" t="str">
        <f>IF('2.1b-OriginalProduct Visibility'!H31="","No","Yes")</f>
        <v>No</v>
      </c>
      <c r="AF31" s="88" t="str">
        <f>IF('2.1b-OriginalProduct Visibility'!I31="","No","Yes")</f>
        <v>Yes</v>
      </c>
      <c r="AG31" s="88" t="str">
        <f>IF('2.1b-OriginalProduct Visibility'!J31="","No","Yes")</f>
        <v>No</v>
      </c>
      <c r="AH31" s="88" t="str">
        <f>IF('2.1b-OriginalProduct Visibility'!K31="","No","Yes")</f>
        <v>No</v>
      </c>
      <c r="AI31" s="88" t="str">
        <f>IF('2.1b-OriginalProduct Visibility'!L31="","No","Yes")</f>
        <v>No</v>
      </c>
      <c r="AJ31" s="88" t="str">
        <f>IF('2.1b-OriginalProduct Visibility'!M31="","No","Yes")</f>
        <v>No</v>
      </c>
      <c r="AK31" s="88" t="str">
        <f>IF('2.1b-OriginalProduct Visibility'!N31="","No","Yes")</f>
        <v>No</v>
      </c>
      <c r="AL31" s="88" t="str">
        <f>IF('2.1b-OriginalProduct Visibility'!O31="","No","Yes")</f>
        <v>No</v>
      </c>
      <c r="AM31" s="1"/>
      <c r="AN31" s="1"/>
      <c r="AO31" s="1"/>
      <c r="AP31" s="1"/>
      <c r="AQ31" s="1"/>
      <c r="AR31" s="1"/>
      <c r="AS31" s="1"/>
      <c r="AT31" s="1"/>
      <c r="AU31" s="1"/>
      <c r="AV31" s="1"/>
      <c r="AW31" s="1"/>
      <c r="AX31" s="1"/>
      <c r="AY31" s="1"/>
      <c r="AZ31" s="1"/>
      <c r="BA31" s="1"/>
      <c r="BB31" s="1"/>
      <c r="BC31" s="1"/>
      <c r="BD31" s="1"/>
      <c r="BE31" s="1"/>
      <c r="BF31" s="1"/>
      <c r="BG31" s="1"/>
      <c r="BH31" s="1"/>
    </row>
    <row r="32" spans="1:60" ht="15.5" thickBot="1" x14ac:dyDescent="0.45">
      <c r="A32" s="595"/>
      <c r="B32" s="601">
        <f>'1.2-Visibility Data'!B30</f>
        <v>0</v>
      </c>
      <c r="C32" s="19" t="str">
        <f>'1.2-Visibility Data'!C30</f>
        <v>Other Headers</v>
      </c>
      <c r="D32" s="490"/>
      <c r="E32" s="490"/>
      <c r="F32" s="490"/>
      <c r="G32" s="490"/>
      <c r="H32" s="490"/>
      <c r="I32" s="490" t="s">
        <v>225</v>
      </c>
      <c r="J32" s="490"/>
      <c r="K32" s="490"/>
      <c r="L32" s="490"/>
      <c r="M32" s="490"/>
      <c r="N32" s="490"/>
      <c r="O32" s="92"/>
      <c r="P32" s="1"/>
      <c r="Q32" s="1"/>
      <c r="R32" s="1"/>
      <c r="S32" s="1"/>
      <c r="T32" s="1"/>
      <c r="U32" s="1"/>
      <c r="V32" s="1"/>
      <c r="W32" s="1"/>
      <c r="X32" s="1"/>
      <c r="Y32" s="1"/>
      <c r="Z32" s="1"/>
      <c r="AA32" s="88" t="str">
        <f>IF('2.1b-OriginalProduct Visibility'!D32="","No","Yes")</f>
        <v>No</v>
      </c>
      <c r="AB32" s="88" t="str">
        <f>IF('2.1b-OriginalProduct Visibility'!E32="","No","Yes")</f>
        <v>No</v>
      </c>
      <c r="AC32" s="88" t="str">
        <f>IF('2.1b-OriginalProduct Visibility'!F32="","No","Yes")</f>
        <v>No</v>
      </c>
      <c r="AD32" s="88" t="str">
        <f>IF('2.1b-OriginalProduct Visibility'!G32="","No","Yes")</f>
        <v>No</v>
      </c>
      <c r="AE32" s="88" t="str">
        <f>IF('2.1b-OriginalProduct Visibility'!H32="","No","Yes")</f>
        <v>No</v>
      </c>
      <c r="AF32" s="88" t="str">
        <f>IF('2.1b-OriginalProduct Visibility'!I32="","No","Yes")</f>
        <v>Yes</v>
      </c>
      <c r="AG32" s="88" t="str">
        <f>IF('2.1b-OriginalProduct Visibility'!J32="","No","Yes")</f>
        <v>No</v>
      </c>
      <c r="AH32" s="88" t="str">
        <f>IF('2.1b-OriginalProduct Visibility'!K32="","No","Yes")</f>
        <v>No</v>
      </c>
      <c r="AI32" s="88" t="str">
        <f>IF('2.1b-OriginalProduct Visibility'!L32="","No","Yes")</f>
        <v>No</v>
      </c>
      <c r="AJ32" s="88" t="str">
        <f>IF('2.1b-OriginalProduct Visibility'!M32="","No","Yes")</f>
        <v>No</v>
      </c>
      <c r="AK32" s="88" t="str">
        <f>IF('2.1b-OriginalProduct Visibility'!N32="","No","Yes")</f>
        <v>No</v>
      </c>
      <c r="AL32" s="88" t="str">
        <f>IF('2.1b-OriginalProduct Visibility'!O32="","No","Yes")</f>
        <v>No</v>
      </c>
      <c r="AM32" s="1"/>
      <c r="AN32" s="1"/>
      <c r="AO32" s="1"/>
      <c r="AP32" s="1"/>
      <c r="AQ32" s="1"/>
      <c r="AR32" s="1"/>
      <c r="AS32" s="1"/>
      <c r="AT32" s="1"/>
      <c r="AU32" s="1"/>
      <c r="AV32" s="1"/>
      <c r="AW32" s="1"/>
      <c r="AX32" s="1"/>
      <c r="AY32" s="1"/>
      <c r="AZ32" s="1"/>
      <c r="BA32" s="1"/>
      <c r="BB32" s="1"/>
      <c r="BC32" s="1"/>
      <c r="BD32" s="1"/>
      <c r="BE32" s="1"/>
      <c r="BF32" s="1"/>
      <c r="BG32" s="1"/>
      <c r="BH32" s="1"/>
    </row>
    <row r="33" spans="1:60" ht="15.5" thickBot="1" x14ac:dyDescent="0.45">
      <c r="A33" s="595"/>
      <c r="B33" s="601">
        <f>'1.2-Visibility Data'!B31</f>
        <v>0</v>
      </c>
      <c r="C33" s="19" t="str">
        <f>'1.2-Visibility Data'!C31</f>
        <v>URLs</v>
      </c>
      <c r="D33" s="490"/>
      <c r="E33" s="490"/>
      <c r="F33" s="490"/>
      <c r="G33" s="490"/>
      <c r="H33" s="490"/>
      <c r="I33" s="490" t="s">
        <v>225</v>
      </c>
      <c r="J33" s="490"/>
      <c r="K33" s="490"/>
      <c r="L33" s="490"/>
      <c r="M33" s="490"/>
      <c r="N33" s="490"/>
      <c r="O33" s="92"/>
      <c r="P33" s="1"/>
      <c r="Q33" s="1"/>
      <c r="R33" s="1"/>
      <c r="S33" s="1"/>
      <c r="T33" s="1"/>
      <c r="U33" s="1"/>
      <c r="V33" s="1"/>
      <c r="W33" s="1"/>
      <c r="X33" s="1"/>
      <c r="Y33" s="1"/>
      <c r="Z33" s="1"/>
      <c r="AA33" s="88" t="str">
        <f>IF('2.1b-OriginalProduct Visibility'!D33="","No","Yes")</f>
        <v>No</v>
      </c>
      <c r="AB33" s="88" t="str">
        <f>IF('2.1b-OriginalProduct Visibility'!E33="","No","Yes")</f>
        <v>No</v>
      </c>
      <c r="AC33" s="88" t="str">
        <f>IF('2.1b-OriginalProduct Visibility'!F33="","No","Yes")</f>
        <v>No</v>
      </c>
      <c r="AD33" s="88" t="str">
        <f>IF('2.1b-OriginalProduct Visibility'!G33="","No","Yes")</f>
        <v>No</v>
      </c>
      <c r="AE33" s="88" t="str">
        <f>IF('2.1b-OriginalProduct Visibility'!H33="","No","Yes")</f>
        <v>No</v>
      </c>
      <c r="AF33" s="88" t="str">
        <f>IF('2.1b-OriginalProduct Visibility'!I33="","No","Yes")</f>
        <v>Yes</v>
      </c>
      <c r="AG33" s="88" t="str">
        <f>IF('2.1b-OriginalProduct Visibility'!J33="","No","Yes")</f>
        <v>No</v>
      </c>
      <c r="AH33" s="88" t="str">
        <f>IF('2.1b-OriginalProduct Visibility'!K33="","No","Yes")</f>
        <v>No</v>
      </c>
      <c r="AI33" s="88" t="str">
        <f>IF('2.1b-OriginalProduct Visibility'!L33="","No","Yes")</f>
        <v>No</v>
      </c>
      <c r="AJ33" s="88" t="str">
        <f>IF('2.1b-OriginalProduct Visibility'!M33="","No","Yes")</f>
        <v>No</v>
      </c>
      <c r="AK33" s="88" t="str">
        <f>IF('2.1b-OriginalProduct Visibility'!N33="","No","Yes")</f>
        <v>No</v>
      </c>
      <c r="AL33" s="88" t="str">
        <f>IF('2.1b-OriginalProduct Visibility'!O33="","No","Yes")</f>
        <v>No</v>
      </c>
      <c r="AM33" s="1"/>
      <c r="AN33" s="1"/>
      <c r="AO33" s="1"/>
      <c r="AP33" s="1"/>
      <c r="AQ33" s="1"/>
      <c r="AR33" s="1"/>
      <c r="AS33" s="1"/>
      <c r="AT33" s="1"/>
      <c r="AU33" s="1"/>
      <c r="AV33" s="1"/>
      <c r="AW33" s="1"/>
      <c r="AX33" s="1"/>
      <c r="AY33" s="1"/>
      <c r="AZ33" s="1"/>
      <c r="BA33" s="1"/>
      <c r="BB33" s="1"/>
      <c r="BC33" s="1"/>
      <c r="BD33" s="1"/>
      <c r="BE33" s="1"/>
      <c r="BF33" s="1"/>
      <c r="BG33" s="1"/>
      <c r="BH33" s="1"/>
    </row>
    <row r="34" spans="1:60" ht="15.5" thickBot="1" x14ac:dyDescent="0.45">
      <c r="A34" s="595"/>
      <c r="B34" s="601">
        <f>'1.2-Visibility Data'!B32</f>
        <v>0</v>
      </c>
      <c r="C34" s="19" t="str">
        <f>'1.2-Visibility Data'!C32</f>
        <v>Body</v>
      </c>
      <c r="D34" s="490"/>
      <c r="E34" s="490"/>
      <c r="F34" s="490"/>
      <c r="G34" s="490"/>
      <c r="H34" s="490"/>
      <c r="I34" s="490" t="s">
        <v>225</v>
      </c>
      <c r="J34" s="490"/>
      <c r="K34" s="490"/>
      <c r="L34" s="490"/>
      <c r="M34" s="490"/>
      <c r="N34" s="490"/>
      <c r="O34" s="92"/>
      <c r="P34" s="1"/>
      <c r="Q34" s="1"/>
      <c r="R34" s="1"/>
      <c r="S34" s="1"/>
      <c r="T34" s="1"/>
      <c r="U34" s="1"/>
      <c r="V34" s="1"/>
      <c r="W34" s="1"/>
      <c r="X34" s="1"/>
      <c r="Y34" s="1"/>
      <c r="Z34" s="1"/>
      <c r="AA34" s="88" t="str">
        <f>IF('2.1b-OriginalProduct Visibility'!D34="","No","Yes")</f>
        <v>No</v>
      </c>
      <c r="AB34" s="88" t="str">
        <f>IF('2.1b-OriginalProduct Visibility'!E34="","No","Yes")</f>
        <v>No</v>
      </c>
      <c r="AC34" s="88" t="str">
        <f>IF('2.1b-OriginalProduct Visibility'!F34="","No","Yes")</f>
        <v>No</v>
      </c>
      <c r="AD34" s="88" t="str">
        <f>IF('2.1b-OriginalProduct Visibility'!G34="","No","Yes")</f>
        <v>No</v>
      </c>
      <c r="AE34" s="88" t="str">
        <f>IF('2.1b-OriginalProduct Visibility'!H34="","No","Yes")</f>
        <v>No</v>
      </c>
      <c r="AF34" s="88" t="str">
        <f>IF('2.1b-OriginalProduct Visibility'!I34="","No","Yes")</f>
        <v>Yes</v>
      </c>
      <c r="AG34" s="88" t="str">
        <f>IF('2.1b-OriginalProduct Visibility'!J34="","No","Yes")</f>
        <v>No</v>
      </c>
      <c r="AH34" s="88" t="str">
        <f>IF('2.1b-OriginalProduct Visibility'!K34="","No","Yes")</f>
        <v>No</v>
      </c>
      <c r="AI34" s="88" t="str">
        <f>IF('2.1b-OriginalProduct Visibility'!L34="","No","Yes")</f>
        <v>No</v>
      </c>
      <c r="AJ34" s="88" t="str">
        <f>IF('2.1b-OriginalProduct Visibility'!M34="","No","Yes")</f>
        <v>No</v>
      </c>
      <c r="AK34" s="88" t="str">
        <f>IF('2.1b-OriginalProduct Visibility'!N34="","No","Yes")</f>
        <v>No</v>
      </c>
      <c r="AL34" s="88" t="str">
        <f>IF('2.1b-OriginalProduct Visibility'!O34="","No","Yes")</f>
        <v>No</v>
      </c>
      <c r="AM34" s="1"/>
      <c r="AN34" s="1"/>
      <c r="AO34" s="1"/>
      <c r="AP34" s="1"/>
      <c r="AQ34" s="1"/>
      <c r="AR34" s="1"/>
      <c r="AS34" s="1"/>
      <c r="AT34" s="1"/>
      <c r="AU34" s="1"/>
      <c r="AV34" s="1"/>
      <c r="AW34" s="1"/>
      <c r="AX34" s="1"/>
      <c r="AY34" s="1"/>
      <c r="AZ34" s="1"/>
      <c r="BA34" s="1"/>
      <c r="BB34" s="1"/>
      <c r="BC34" s="1"/>
      <c r="BD34" s="1"/>
      <c r="BE34" s="1"/>
      <c r="BF34" s="1"/>
      <c r="BG34" s="1"/>
      <c r="BH34" s="1"/>
    </row>
    <row r="35" spans="1:60" ht="15.5" thickBot="1" x14ac:dyDescent="0.45">
      <c r="A35" s="595"/>
      <c r="B35" s="601">
        <f>'1.2-Visibility Data'!B33</f>
        <v>0</v>
      </c>
      <c r="C35" s="19" t="str">
        <f>'1.2-Visibility Data'!C33</f>
        <v>Message Trace</v>
      </c>
      <c r="D35" s="490" t="s">
        <v>226</v>
      </c>
      <c r="E35" s="490"/>
      <c r="F35" s="490"/>
      <c r="G35" s="490"/>
      <c r="H35" s="490"/>
      <c r="I35" s="490"/>
      <c r="J35" s="490"/>
      <c r="K35" s="490"/>
      <c r="L35" s="490"/>
      <c r="M35" s="490"/>
      <c r="N35" s="490"/>
      <c r="O35" s="92"/>
      <c r="P35" s="1"/>
      <c r="Q35" s="1"/>
      <c r="R35" s="1"/>
      <c r="S35" s="1"/>
      <c r="T35" s="1"/>
      <c r="U35" s="1"/>
      <c r="V35" s="1"/>
      <c r="W35" s="1"/>
      <c r="X35" s="1"/>
      <c r="Y35" s="1"/>
      <c r="Z35" s="1"/>
      <c r="AA35" s="88" t="str">
        <f>IF('2.1b-OriginalProduct Visibility'!D35="","No","Yes")</f>
        <v>Yes</v>
      </c>
      <c r="AB35" s="88" t="str">
        <f>IF('2.1b-OriginalProduct Visibility'!E35="","No","Yes")</f>
        <v>Yes</v>
      </c>
      <c r="AC35" s="88" t="str">
        <f>IF('2.1b-OriginalProduct Visibility'!F35="","No","Yes")</f>
        <v>No</v>
      </c>
      <c r="AD35" s="88" t="str">
        <f>IF('2.1b-OriginalProduct Visibility'!G35="","No","Yes")</f>
        <v>No</v>
      </c>
      <c r="AE35" s="88" t="str">
        <f>IF('2.1b-OriginalProduct Visibility'!H35="","No","Yes")</f>
        <v>No</v>
      </c>
      <c r="AF35" s="88" t="str">
        <f>IF('2.1b-OriginalProduct Visibility'!I35="","No","Yes")</f>
        <v>No</v>
      </c>
      <c r="AG35" s="88" t="str">
        <f>IF('2.1b-OriginalProduct Visibility'!J35="","No","Yes")</f>
        <v>No</v>
      </c>
      <c r="AH35" s="88" t="str">
        <f>IF('2.1b-OriginalProduct Visibility'!K35="","No","Yes")</f>
        <v>No</v>
      </c>
      <c r="AI35" s="88" t="str">
        <f>IF('2.1b-OriginalProduct Visibility'!L35="","No","Yes")</f>
        <v>No</v>
      </c>
      <c r="AJ35" s="88" t="str">
        <f>IF('2.1b-OriginalProduct Visibility'!M35="","No","Yes")</f>
        <v>No</v>
      </c>
      <c r="AK35" s="88" t="str">
        <f>IF('2.1b-OriginalProduct Visibility'!N35="","No","Yes")</f>
        <v>No</v>
      </c>
      <c r="AL35" s="88" t="str">
        <f>IF('2.1b-OriginalProduct Visibility'!O35="","No","Yes")</f>
        <v>No</v>
      </c>
      <c r="AM35" s="1"/>
      <c r="AN35" s="1"/>
      <c r="AO35" s="1"/>
      <c r="AP35" s="1"/>
      <c r="AQ35" s="1"/>
      <c r="AR35" s="1"/>
      <c r="AS35" s="1"/>
      <c r="AT35" s="1"/>
      <c r="AU35" s="1"/>
      <c r="AV35" s="1"/>
      <c r="AW35" s="1"/>
      <c r="AX35" s="1"/>
      <c r="AY35" s="1"/>
      <c r="AZ35" s="1"/>
      <c r="BA35" s="1"/>
      <c r="BB35" s="1"/>
      <c r="BC35" s="1"/>
      <c r="BD35" s="1"/>
      <c r="BE35" s="1"/>
      <c r="BF35" s="1"/>
      <c r="BG35" s="1"/>
      <c r="BH35" s="1"/>
    </row>
    <row r="36" spans="1:60" ht="15.5" thickBot="1" x14ac:dyDescent="0.45">
      <c r="A36" s="595"/>
      <c r="B36" s="632">
        <f>'1.2-Visibility Data'!B34</f>
        <v>0</v>
      </c>
      <c r="C36" s="20" t="str">
        <f>'1.2-Visibility Data'!C34</f>
        <v>Attachments</v>
      </c>
      <c r="D36" s="251" t="s">
        <v>225</v>
      </c>
      <c r="E36" s="251"/>
      <c r="F36" s="251"/>
      <c r="G36" s="251"/>
      <c r="H36" s="251"/>
      <c r="I36" s="251"/>
      <c r="J36" s="251"/>
      <c r="K36" s="251"/>
      <c r="L36" s="251"/>
      <c r="M36" s="251"/>
      <c r="N36" s="251"/>
      <c r="O36" s="252"/>
      <c r="P36" s="1"/>
      <c r="Q36" s="1"/>
      <c r="R36" s="1"/>
      <c r="S36" s="1"/>
      <c r="T36" s="1"/>
      <c r="U36" s="1"/>
      <c r="V36" s="1"/>
      <c r="W36" s="1"/>
      <c r="X36" s="1"/>
      <c r="Y36" s="1"/>
      <c r="Z36" s="1"/>
      <c r="AA36" s="88" t="str">
        <f>IF('2.1b-OriginalProduct Visibility'!D36="","No","Yes")</f>
        <v>Yes</v>
      </c>
      <c r="AB36" s="88" t="str">
        <f>IF('2.1b-OriginalProduct Visibility'!E36="","No","Yes")</f>
        <v>Yes</v>
      </c>
      <c r="AC36" s="88" t="str">
        <f>IF('2.1b-OriginalProduct Visibility'!F36="","No","Yes")</f>
        <v>No</v>
      </c>
      <c r="AD36" s="88" t="str">
        <f>IF('2.1b-OriginalProduct Visibility'!G36="","No","Yes")</f>
        <v>No</v>
      </c>
      <c r="AE36" s="88" t="str">
        <f>IF('2.1b-OriginalProduct Visibility'!H36="","No","Yes")</f>
        <v>No</v>
      </c>
      <c r="AF36" s="88" t="str">
        <f>IF('2.1b-OriginalProduct Visibility'!I36="","No","Yes")</f>
        <v>No</v>
      </c>
      <c r="AG36" s="88" t="str">
        <f>IF('2.1b-OriginalProduct Visibility'!J36="","No","Yes")</f>
        <v>No</v>
      </c>
      <c r="AH36" s="88" t="str">
        <f>IF('2.1b-OriginalProduct Visibility'!K36="","No","Yes")</f>
        <v>No</v>
      </c>
      <c r="AI36" s="88" t="str">
        <f>IF('2.1b-OriginalProduct Visibility'!L36="","No","Yes")</f>
        <v>No</v>
      </c>
      <c r="AJ36" s="88" t="str">
        <f>IF('2.1b-OriginalProduct Visibility'!M36="","No","Yes")</f>
        <v>No</v>
      </c>
      <c r="AK36" s="88" t="str">
        <f>IF('2.1b-OriginalProduct Visibility'!N36="","No","Yes")</f>
        <v>No</v>
      </c>
      <c r="AL36" s="88" t="str">
        <f>IF('2.1b-OriginalProduct Visibility'!O36="","No","Yes")</f>
        <v>No</v>
      </c>
      <c r="AM36" s="1"/>
      <c r="AN36" s="1"/>
      <c r="AO36" s="1"/>
      <c r="AP36" s="1"/>
      <c r="AQ36" s="1"/>
      <c r="AR36" s="1"/>
      <c r="AS36" s="1"/>
      <c r="AT36" s="1"/>
      <c r="AU36" s="1"/>
      <c r="AV36" s="1"/>
      <c r="AW36" s="1"/>
      <c r="AX36" s="1"/>
      <c r="AY36" s="1"/>
      <c r="AZ36" s="1"/>
      <c r="BA36" s="1"/>
      <c r="BB36" s="1"/>
      <c r="BC36" s="1"/>
      <c r="BD36" s="1"/>
      <c r="BE36" s="1"/>
      <c r="BF36" s="1"/>
      <c r="BG36" s="1"/>
      <c r="BH36" s="1"/>
    </row>
    <row r="37" spans="1:60" ht="15.5" thickBot="1" x14ac:dyDescent="0.45">
      <c r="A37" s="595"/>
      <c r="B37" s="128" t="str">
        <f>'1.2-Visibility Data'!B35</f>
        <v>Organization Modifications</v>
      </c>
      <c r="C37" s="56" t="str">
        <f>'1.2-Visibility Data'!C35</f>
        <v>All</v>
      </c>
      <c r="D37" s="254" t="s">
        <v>225</v>
      </c>
      <c r="E37" s="254"/>
      <c r="F37" s="254"/>
      <c r="G37" s="254"/>
      <c r="H37" s="254"/>
      <c r="I37" s="254"/>
      <c r="J37" s="254"/>
      <c r="K37" s="254"/>
      <c r="L37" s="254" t="s">
        <v>225</v>
      </c>
      <c r="M37" s="254"/>
      <c r="N37" s="254"/>
      <c r="O37" s="255"/>
      <c r="P37" s="1"/>
      <c r="Q37" s="1"/>
      <c r="R37" s="1"/>
      <c r="S37" s="1"/>
      <c r="T37" s="1"/>
      <c r="U37" s="1"/>
      <c r="V37" s="1"/>
      <c r="W37" s="1"/>
      <c r="X37" s="1"/>
      <c r="Y37" s="1"/>
      <c r="Z37" s="1"/>
      <c r="AA37" s="88" t="str">
        <f>IF('2.1b-OriginalProduct Visibility'!D37="","No","Yes")</f>
        <v>Yes</v>
      </c>
      <c r="AB37" s="88" t="str">
        <f>IF('2.1b-OriginalProduct Visibility'!E37="","No","Yes")</f>
        <v>Yes</v>
      </c>
      <c r="AC37" s="88" t="str">
        <f>IF('2.1b-OriginalProduct Visibility'!F37="","No","Yes")</f>
        <v>No</v>
      </c>
      <c r="AD37" s="88" t="str">
        <f>IF('2.1b-OriginalProduct Visibility'!G37="","No","Yes")</f>
        <v>No</v>
      </c>
      <c r="AE37" s="88" t="str">
        <f>IF('2.1b-OriginalProduct Visibility'!H37="","No","Yes")</f>
        <v>No</v>
      </c>
      <c r="AF37" s="88" t="str">
        <f>IF('2.1b-OriginalProduct Visibility'!I37="","No","Yes")</f>
        <v>No</v>
      </c>
      <c r="AG37" s="88" t="str">
        <f>IF('2.1b-OriginalProduct Visibility'!J37="","No","Yes")</f>
        <v>No</v>
      </c>
      <c r="AH37" s="88" t="str">
        <f>IF('2.1b-OriginalProduct Visibility'!K37="","No","Yes")</f>
        <v>No</v>
      </c>
      <c r="AI37" s="88" t="str">
        <f>IF('2.1b-OriginalProduct Visibility'!L37="","No","Yes")</f>
        <v>Yes</v>
      </c>
      <c r="AJ37" s="88" t="str">
        <f>IF('2.1b-OriginalProduct Visibility'!M37="","No","Yes")</f>
        <v>Yes</v>
      </c>
      <c r="AK37" s="88" t="str">
        <f>IF('2.1b-OriginalProduct Visibility'!N37="","No","Yes")</f>
        <v>No</v>
      </c>
      <c r="AL37" s="88" t="str">
        <f>IF('2.1b-OriginalProduct Visibility'!O37="","No","Yes")</f>
        <v>No</v>
      </c>
      <c r="AM37" s="1"/>
      <c r="AN37" s="1"/>
      <c r="AO37" s="1"/>
      <c r="AP37" s="1"/>
      <c r="AQ37" s="1"/>
      <c r="AR37" s="1"/>
      <c r="AS37" s="1"/>
      <c r="AT37" s="1"/>
      <c r="AU37" s="1"/>
      <c r="AV37" s="1"/>
      <c r="AW37" s="1"/>
      <c r="AX37" s="1"/>
      <c r="AY37" s="1"/>
      <c r="AZ37" s="1"/>
      <c r="BA37" s="1"/>
      <c r="BB37" s="1"/>
      <c r="BC37" s="1"/>
      <c r="BD37" s="1"/>
      <c r="BE37" s="1"/>
      <c r="BF37" s="1"/>
      <c r="BG37" s="1"/>
      <c r="BH37" s="1"/>
    </row>
    <row r="38" spans="1:60" ht="15.5" thickBot="1" x14ac:dyDescent="0.45">
      <c r="A38" s="595"/>
      <c r="B38" s="66" t="str">
        <f>'1.2-Visibility Data'!B36</f>
        <v>User Modifications</v>
      </c>
      <c r="C38" s="19" t="str">
        <f>'1.2-Visibility Data'!C36</f>
        <v>All</v>
      </c>
      <c r="D38" s="490"/>
      <c r="E38" s="490"/>
      <c r="F38" s="490"/>
      <c r="G38" s="490"/>
      <c r="H38" s="490"/>
      <c r="I38" s="490"/>
      <c r="J38" s="490"/>
      <c r="K38" s="490"/>
      <c r="L38" s="490" t="s">
        <v>225</v>
      </c>
      <c r="M38" s="490"/>
      <c r="N38" s="490" t="s">
        <v>225</v>
      </c>
      <c r="O38" s="92"/>
      <c r="P38" s="1"/>
      <c r="Q38" s="1"/>
      <c r="R38" s="1"/>
      <c r="S38" s="1"/>
      <c r="T38" s="1"/>
      <c r="U38" s="1"/>
      <c r="V38" s="1"/>
      <c r="W38" s="1"/>
      <c r="X38" s="1"/>
      <c r="Y38" s="1"/>
      <c r="Z38" s="1"/>
      <c r="AA38" s="88" t="str">
        <f>IF('2.1b-OriginalProduct Visibility'!D38="","No","Yes")</f>
        <v>No</v>
      </c>
      <c r="AB38" s="88" t="str">
        <f>IF('2.1b-OriginalProduct Visibility'!E38="","No","Yes")</f>
        <v>Yes</v>
      </c>
      <c r="AC38" s="88" t="str">
        <f>IF('2.1b-OriginalProduct Visibility'!F38="","No","Yes")</f>
        <v>No</v>
      </c>
      <c r="AD38" s="88" t="str">
        <f>IF('2.1b-OriginalProduct Visibility'!G38="","No","Yes")</f>
        <v>No</v>
      </c>
      <c r="AE38" s="88" t="str">
        <f>IF('2.1b-OriginalProduct Visibility'!H38="","No","Yes")</f>
        <v>No</v>
      </c>
      <c r="AF38" s="88" t="str">
        <f>IF('2.1b-OriginalProduct Visibility'!I38="","No","Yes")</f>
        <v>No</v>
      </c>
      <c r="AG38" s="88" t="str">
        <f>IF('2.1b-OriginalProduct Visibility'!J38="","No","Yes")</f>
        <v>No</v>
      </c>
      <c r="AH38" s="88" t="str">
        <f>IF('2.1b-OriginalProduct Visibility'!K38="","No","Yes")</f>
        <v>No</v>
      </c>
      <c r="AI38" s="88" t="str">
        <f>IF('2.1b-OriginalProduct Visibility'!L38="","No","Yes")</f>
        <v>Yes</v>
      </c>
      <c r="AJ38" s="88" t="str">
        <f>IF('2.1b-OriginalProduct Visibility'!M38="","No","Yes")</f>
        <v>Yes</v>
      </c>
      <c r="AK38" s="88" t="str">
        <f>IF('2.1b-OriginalProduct Visibility'!N38="","No","Yes")</f>
        <v>Yes</v>
      </c>
      <c r="AL38" s="88" t="str">
        <f>IF('2.1b-OriginalProduct Visibility'!O38="","No","Yes")</f>
        <v>Yes</v>
      </c>
      <c r="AM38" s="1"/>
      <c r="AN38" s="1"/>
      <c r="AO38" s="1"/>
      <c r="AP38" s="1"/>
      <c r="AQ38" s="1"/>
      <c r="AR38" s="1"/>
      <c r="AS38" s="1"/>
      <c r="AT38" s="1"/>
      <c r="AU38" s="1"/>
      <c r="AV38" s="1"/>
      <c r="AW38" s="1"/>
      <c r="AX38" s="1"/>
      <c r="AY38" s="1"/>
      <c r="AZ38" s="1"/>
      <c r="BA38" s="1"/>
      <c r="BB38" s="1"/>
      <c r="BC38" s="1"/>
      <c r="BD38" s="1"/>
      <c r="BE38" s="1"/>
      <c r="BF38" s="1"/>
      <c r="BG38" s="1"/>
      <c r="BH38" s="1"/>
    </row>
    <row r="39" spans="1:60" ht="15.5" thickBot="1" x14ac:dyDescent="0.45">
      <c r="A39" s="595"/>
      <c r="B39" s="66" t="str">
        <f>'1.2-Visibility Data'!B37</f>
        <v>User Login Activity</v>
      </c>
      <c r="C39" s="19" t="str">
        <f>'1.2-Visibility Data'!C37</f>
        <v>All</v>
      </c>
      <c r="D39" s="490" t="s">
        <v>225</v>
      </c>
      <c r="E39" s="490"/>
      <c r="F39" s="490"/>
      <c r="G39" s="490"/>
      <c r="H39" s="490"/>
      <c r="I39" s="490"/>
      <c r="J39" s="490"/>
      <c r="K39" s="490"/>
      <c r="L39" s="490"/>
      <c r="M39" s="490"/>
      <c r="N39" s="490"/>
      <c r="O39" s="92"/>
      <c r="P39" s="1"/>
      <c r="Q39" s="1"/>
      <c r="R39" s="1"/>
      <c r="S39" s="1"/>
      <c r="T39" s="1"/>
      <c r="U39" s="1"/>
      <c r="V39" s="1"/>
      <c r="W39" s="1"/>
      <c r="X39" s="1"/>
      <c r="Y39" s="1"/>
      <c r="Z39" s="1"/>
      <c r="AA39" s="88" t="str">
        <f>IF('2.1b-OriginalProduct Visibility'!D39="","No","Yes")</f>
        <v>Yes</v>
      </c>
      <c r="AB39" s="88" t="str">
        <f>IF('2.1b-OriginalProduct Visibility'!E39="","No","Yes")</f>
        <v>Yes</v>
      </c>
      <c r="AC39" s="88" t="str">
        <f>IF('2.1b-OriginalProduct Visibility'!F39="","No","Yes")</f>
        <v>No</v>
      </c>
      <c r="AD39" s="88" t="str">
        <f>IF('2.1b-OriginalProduct Visibility'!G39="","No","Yes")</f>
        <v>No</v>
      </c>
      <c r="AE39" s="88" t="str">
        <f>IF('2.1b-OriginalProduct Visibility'!H39="","No","Yes")</f>
        <v>No</v>
      </c>
      <c r="AF39" s="88" t="str">
        <f>IF('2.1b-OriginalProduct Visibility'!I39="","No","Yes")</f>
        <v>No</v>
      </c>
      <c r="AG39" s="88" t="str">
        <f>IF('2.1b-OriginalProduct Visibility'!J39="","No","Yes")</f>
        <v>No</v>
      </c>
      <c r="AH39" s="88" t="str">
        <f>IF('2.1b-OriginalProduct Visibility'!K39="","No","Yes")</f>
        <v>No</v>
      </c>
      <c r="AI39" s="88" t="str">
        <f>IF('2.1b-OriginalProduct Visibility'!L39="","No","Yes")</f>
        <v>No</v>
      </c>
      <c r="AJ39" s="88" t="str">
        <f>IF('2.1b-OriginalProduct Visibility'!M39="","No","Yes")</f>
        <v>No</v>
      </c>
      <c r="AK39" s="88" t="str">
        <f>IF('2.1b-OriginalProduct Visibility'!N39="","No","Yes")</f>
        <v>No</v>
      </c>
      <c r="AL39" s="88" t="str">
        <f>IF('2.1b-OriginalProduct Visibility'!O39="","No","Yes")</f>
        <v>No</v>
      </c>
      <c r="AM39" s="1"/>
      <c r="AN39" s="1"/>
      <c r="AO39" s="1"/>
      <c r="AP39" s="1"/>
      <c r="AQ39" s="1"/>
      <c r="AR39" s="1"/>
      <c r="AS39" s="1"/>
      <c r="AT39" s="1"/>
      <c r="AU39" s="1"/>
      <c r="AV39" s="1"/>
      <c r="AW39" s="1"/>
      <c r="AX39" s="1"/>
      <c r="AY39" s="1"/>
      <c r="AZ39" s="1"/>
      <c r="BA39" s="1"/>
      <c r="BB39" s="1"/>
      <c r="BC39" s="1"/>
      <c r="BD39" s="1"/>
      <c r="BE39" s="1"/>
      <c r="BF39" s="1"/>
      <c r="BG39" s="1"/>
      <c r="BH39" s="1"/>
    </row>
    <row r="40" spans="1:60" ht="15.5" thickBot="1" x14ac:dyDescent="0.45">
      <c r="A40" s="595"/>
      <c r="B40" s="66" t="str">
        <f>'1.2-Visibility Data'!B38</f>
        <v>Anomalous User Login Activity</v>
      </c>
      <c r="C40" s="19" t="str">
        <f>'1.2-Visibility Data'!C38</f>
        <v>All</v>
      </c>
      <c r="D40" s="490"/>
      <c r="E40" s="490"/>
      <c r="F40" s="490"/>
      <c r="G40" s="490"/>
      <c r="H40" s="490"/>
      <c r="I40" s="490"/>
      <c r="J40" s="490"/>
      <c r="K40" s="490"/>
      <c r="L40" s="490"/>
      <c r="M40" s="490"/>
      <c r="N40" s="490"/>
      <c r="O40" s="92"/>
      <c r="P40" s="1"/>
      <c r="Q40" s="1"/>
      <c r="R40" s="1"/>
      <c r="S40" s="1"/>
      <c r="T40" s="1"/>
      <c r="U40" s="1"/>
      <c r="V40" s="1"/>
      <c r="W40" s="1"/>
      <c r="X40" s="1"/>
      <c r="Y40" s="1"/>
      <c r="Z40" s="1"/>
      <c r="AA40" s="88" t="str">
        <f>IF('2.1b-OriginalProduct Visibility'!D40="","No","Yes")</f>
        <v>No</v>
      </c>
      <c r="AB40" s="88" t="str">
        <f>IF('2.1b-OriginalProduct Visibility'!E40="","No","Yes")</f>
        <v>Yes</v>
      </c>
      <c r="AC40" s="88" t="str">
        <f>IF('2.1b-OriginalProduct Visibility'!F40="","No","Yes")</f>
        <v>No</v>
      </c>
      <c r="AD40" s="88" t="str">
        <f>IF('2.1b-OriginalProduct Visibility'!G40="","No","Yes")</f>
        <v>No</v>
      </c>
      <c r="AE40" s="88" t="str">
        <f>IF('2.1b-OriginalProduct Visibility'!H40="","No","Yes")</f>
        <v>No</v>
      </c>
      <c r="AF40" s="88" t="str">
        <f>IF('2.1b-OriginalProduct Visibility'!I40="","No","Yes")</f>
        <v>No</v>
      </c>
      <c r="AG40" s="88" t="str">
        <f>IF('2.1b-OriginalProduct Visibility'!J40="","No","Yes")</f>
        <v>No</v>
      </c>
      <c r="AH40" s="88" t="str">
        <f>IF('2.1b-OriginalProduct Visibility'!K40="","No","Yes")</f>
        <v>No</v>
      </c>
      <c r="AI40" s="88" t="str">
        <f>IF('2.1b-OriginalProduct Visibility'!L40="","No","Yes")</f>
        <v>No</v>
      </c>
      <c r="AJ40" s="88" t="str">
        <f>IF('2.1b-OriginalProduct Visibility'!M40="","No","Yes")</f>
        <v>No</v>
      </c>
      <c r="AK40" s="88" t="str">
        <f>IF('2.1b-OriginalProduct Visibility'!N40="","No","Yes")</f>
        <v>No</v>
      </c>
      <c r="AL40" s="88" t="str">
        <f>IF('2.1b-OriginalProduct Visibility'!O40="","No","Yes")</f>
        <v>Yes</v>
      </c>
      <c r="AM40" s="1"/>
      <c r="AN40" s="1"/>
      <c r="AO40" s="1"/>
      <c r="AP40" s="1"/>
      <c r="AQ40" s="1"/>
      <c r="AR40" s="1"/>
      <c r="AS40" s="1"/>
      <c r="AT40" s="1"/>
      <c r="AU40" s="1"/>
      <c r="AV40" s="1"/>
      <c r="AW40" s="1"/>
      <c r="AX40" s="1"/>
      <c r="AY40" s="1"/>
      <c r="AZ40" s="1"/>
      <c r="BA40" s="1"/>
      <c r="BB40" s="1"/>
      <c r="BC40" s="1"/>
      <c r="BD40" s="1"/>
      <c r="BE40" s="1"/>
      <c r="BF40" s="1"/>
      <c r="BG40" s="1"/>
      <c r="BH40" s="1"/>
    </row>
    <row r="41" spans="1:60" ht="15.5" thickBot="1" x14ac:dyDescent="0.45">
      <c r="A41" s="595"/>
      <c r="B41" s="66" t="str">
        <f>'1.2-Visibility Data'!B39</f>
        <v>User Activity</v>
      </c>
      <c r="C41" s="19" t="str">
        <f>'1.2-Visibility Data'!C39</f>
        <v>All</v>
      </c>
      <c r="D41" s="490" t="s">
        <v>225</v>
      </c>
      <c r="E41" s="490"/>
      <c r="F41" s="490"/>
      <c r="G41" s="490"/>
      <c r="H41" s="490"/>
      <c r="I41" s="490"/>
      <c r="J41" s="490"/>
      <c r="K41" s="490"/>
      <c r="L41" s="490"/>
      <c r="M41" s="490"/>
      <c r="N41" s="490"/>
      <c r="O41" s="92"/>
      <c r="P41" s="1"/>
      <c r="Q41" s="1"/>
      <c r="R41" s="1"/>
      <c r="S41" s="1"/>
      <c r="T41" s="1"/>
      <c r="U41" s="1"/>
      <c r="V41" s="1"/>
      <c r="W41" s="1"/>
      <c r="X41" s="1"/>
      <c r="Y41" s="1"/>
      <c r="Z41" s="1"/>
      <c r="AA41" s="88" t="str">
        <f>IF('2.1b-OriginalProduct Visibility'!D41="","No","Yes")</f>
        <v>Yes</v>
      </c>
      <c r="AB41" s="88" t="str">
        <f>IF('2.1b-OriginalProduct Visibility'!E41="","No","Yes")</f>
        <v>Yes</v>
      </c>
      <c r="AC41" s="88" t="str">
        <f>IF('2.1b-OriginalProduct Visibility'!F41="","No","Yes")</f>
        <v>No</v>
      </c>
      <c r="AD41" s="88" t="str">
        <f>IF('2.1b-OriginalProduct Visibility'!G41="","No","Yes")</f>
        <v>No</v>
      </c>
      <c r="AE41" s="88" t="str">
        <f>IF('2.1b-OriginalProduct Visibility'!H41="","No","Yes")</f>
        <v>No</v>
      </c>
      <c r="AF41" s="88" t="str">
        <f>IF('2.1b-OriginalProduct Visibility'!I41="","No","Yes")</f>
        <v>No</v>
      </c>
      <c r="AG41" s="88" t="str">
        <f>IF('2.1b-OriginalProduct Visibility'!J41="","No","Yes")</f>
        <v>No</v>
      </c>
      <c r="AH41" s="88" t="str">
        <f>IF('2.1b-OriginalProduct Visibility'!K41="","No","Yes")</f>
        <v>No</v>
      </c>
      <c r="AI41" s="88" t="str">
        <f>IF('2.1b-OriginalProduct Visibility'!L41="","No","Yes")</f>
        <v>No</v>
      </c>
      <c r="AJ41" s="88" t="str">
        <f>IF('2.1b-OriginalProduct Visibility'!M41="","No","Yes")</f>
        <v>No</v>
      </c>
      <c r="AK41" s="88" t="str">
        <f>IF('2.1b-OriginalProduct Visibility'!N41="","No","Yes")</f>
        <v>No</v>
      </c>
      <c r="AL41" s="88" t="str">
        <f>IF('2.1b-OriginalProduct Visibility'!O41="","No","Yes")</f>
        <v>No</v>
      </c>
      <c r="AM41" s="1"/>
      <c r="AN41" s="1"/>
      <c r="AO41" s="1"/>
      <c r="AP41" s="1"/>
      <c r="AQ41" s="1"/>
      <c r="AR41" s="1"/>
      <c r="AS41" s="1"/>
      <c r="AT41" s="1"/>
      <c r="AU41" s="1"/>
      <c r="AV41" s="1"/>
      <c r="AW41" s="1"/>
      <c r="AX41" s="1"/>
      <c r="AY41" s="1"/>
      <c r="AZ41" s="1"/>
      <c r="BA41" s="1"/>
      <c r="BB41" s="1"/>
      <c r="BC41" s="1"/>
      <c r="BD41" s="1"/>
      <c r="BE41" s="1"/>
      <c r="BF41" s="1"/>
      <c r="BG41" s="1"/>
      <c r="BH41" s="1"/>
    </row>
    <row r="42" spans="1:60" ht="15.5" thickBot="1" x14ac:dyDescent="0.45">
      <c r="A42" s="595"/>
      <c r="B42" s="66" t="str">
        <f>'1.2-Visibility Data'!B40</f>
        <v>Anomalous User Activity</v>
      </c>
      <c r="C42" s="19" t="str">
        <f>'1.2-Visibility Data'!C40</f>
        <v>All</v>
      </c>
      <c r="D42" s="490"/>
      <c r="E42" s="490"/>
      <c r="F42" s="490"/>
      <c r="G42" s="490"/>
      <c r="H42" s="490"/>
      <c r="I42" s="490"/>
      <c r="J42" s="490"/>
      <c r="K42" s="490"/>
      <c r="L42" s="490"/>
      <c r="M42" s="490"/>
      <c r="N42" s="490"/>
      <c r="O42" s="92"/>
      <c r="P42" s="1"/>
      <c r="Q42" s="1"/>
      <c r="R42" s="1"/>
      <c r="S42" s="1"/>
      <c r="T42" s="1"/>
      <c r="U42" s="1"/>
      <c r="V42" s="1"/>
      <c r="W42" s="1"/>
      <c r="X42" s="1"/>
      <c r="Y42" s="1"/>
      <c r="Z42" s="1"/>
      <c r="AA42" s="88" t="str">
        <f>IF('2.1b-OriginalProduct Visibility'!D42="","No","Yes")</f>
        <v>No</v>
      </c>
      <c r="AB42" s="88" t="str">
        <f>IF('2.1b-OriginalProduct Visibility'!E42="","No","Yes")</f>
        <v>Yes</v>
      </c>
      <c r="AC42" s="88" t="str">
        <f>IF('2.1b-OriginalProduct Visibility'!F42="","No","Yes")</f>
        <v>No</v>
      </c>
      <c r="AD42" s="88" t="str">
        <f>IF('2.1b-OriginalProduct Visibility'!G42="","No","Yes")</f>
        <v>No</v>
      </c>
      <c r="AE42" s="88" t="str">
        <f>IF('2.1b-OriginalProduct Visibility'!H42="","No","Yes")</f>
        <v>No</v>
      </c>
      <c r="AF42" s="88" t="str">
        <f>IF('2.1b-OriginalProduct Visibility'!I42="","No","Yes")</f>
        <v>No</v>
      </c>
      <c r="AG42" s="88" t="str">
        <f>IF('2.1b-OriginalProduct Visibility'!J42="","No","Yes")</f>
        <v>No</v>
      </c>
      <c r="AH42" s="88" t="str">
        <f>IF('2.1b-OriginalProduct Visibility'!K42="","No","Yes")</f>
        <v>No</v>
      </c>
      <c r="AI42" s="88" t="str">
        <f>IF('2.1b-OriginalProduct Visibility'!L42="","No","Yes")</f>
        <v>No</v>
      </c>
      <c r="AJ42" s="88" t="str">
        <f>IF('2.1b-OriginalProduct Visibility'!M42="","No","Yes")</f>
        <v>No</v>
      </c>
      <c r="AK42" s="88" t="str">
        <f>IF('2.1b-OriginalProduct Visibility'!N42="","No","Yes")</f>
        <v>No</v>
      </c>
      <c r="AL42" s="88" t="str">
        <f>IF('2.1b-OriginalProduct Visibility'!O42="","No","Yes")</f>
        <v>Yes</v>
      </c>
      <c r="AM42" s="1"/>
      <c r="AN42" s="1"/>
      <c r="AO42" s="1"/>
      <c r="AP42" s="1"/>
      <c r="AQ42" s="1"/>
      <c r="AR42" s="1"/>
      <c r="AS42" s="1"/>
      <c r="AT42" s="1"/>
      <c r="AU42" s="1"/>
      <c r="AV42" s="1"/>
      <c r="AW42" s="1"/>
      <c r="AX42" s="1"/>
      <c r="AY42" s="1"/>
      <c r="AZ42" s="1"/>
      <c r="BA42" s="1"/>
      <c r="BB42" s="1"/>
      <c r="BC42" s="1"/>
      <c r="BD42" s="1"/>
      <c r="BE42" s="1"/>
      <c r="BF42" s="1"/>
      <c r="BG42" s="1"/>
      <c r="BH42" s="1"/>
    </row>
    <row r="43" spans="1:60" ht="15.5" thickBot="1" x14ac:dyDescent="0.45">
      <c r="A43" s="595"/>
      <c r="B43" s="66" t="str">
        <f>'1.2-Visibility Data'!B41</f>
        <v>Search Activity</v>
      </c>
      <c r="C43" s="19" t="str">
        <f>'1.2-Visibility Data'!C41</f>
        <v>All</v>
      </c>
      <c r="D43" s="490"/>
      <c r="E43" s="490"/>
      <c r="F43" s="490" t="s">
        <v>225</v>
      </c>
      <c r="G43" s="490"/>
      <c r="H43" s="490"/>
      <c r="I43" s="490"/>
      <c r="J43" s="490"/>
      <c r="K43" s="490"/>
      <c r="L43" s="490"/>
      <c r="M43" s="490"/>
      <c r="N43" s="490"/>
      <c r="O43" s="92"/>
      <c r="P43" s="1"/>
      <c r="Q43" s="1"/>
      <c r="R43" s="1"/>
      <c r="S43" s="1"/>
      <c r="T43" s="1"/>
      <c r="U43" s="1"/>
      <c r="V43" s="1"/>
      <c r="W43" s="1"/>
      <c r="X43" s="1"/>
      <c r="Y43" s="1"/>
      <c r="Z43" s="1"/>
      <c r="AA43" s="88" t="str">
        <f>IF('2.1b-OriginalProduct Visibility'!D43="","No","Yes")</f>
        <v>No</v>
      </c>
      <c r="AB43" s="88" t="str">
        <f>IF('2.1b-OriginalProduct Visibility'!E43="","No","Yes")</f>
        <v>No</v>
      </c>
      <c r="AC43" s="88" t="str">
        <f>IF('2.1b-OriginalProduct Visibility'!F43="","No","Yes")</f>
        <v>Yes</v>
      </c>
      <c r="AD43" s="88" t="str">
        <f>IF('2.1b-OriginalProduct Visibility'!G43="","No","Yes")</f>
        <v>Yes</v>
      </c>
      <c r="AE43" s="88" t="str">
        <f>IF('2.1b-OriginalProduct Visibility'!H43="","No","Yes")</f>
        <v>No</v>
      </c>
      <c r="AF43" s="88" t="str">
        <f>IF('2.1b-OriginalProduct Visibility'!I43="","No","Yes")</f>
        <v>No</v>
      </c>
      <c r="AG43" s="88" t="str">
        <f>IF('2.1b-OriginalProduct Visibility'!J43="","No","Yes")</f>
        <v>No</v>
      </c>
      <c r="AH43" s="88" t="str">
        <f>IF('2.1b-OriginalProduct Visibility'!K43="","No","Yes")</f>
        <v>No</v>
      </c>
      <c r="AI43" s="88" t="str">
        <f>IF('2.1b-OriginalProduct Visibility'!L43="","No","Yes")</f>
        <v>No</v>
      </c>
      <c r="AJ43" s="88" t="str">
        <f>IF('2.1b-OriginalProduct Visibility'!M43="","No","Yes")</f>
        <v>No</v>
      </c>
      <c r="AK43" s="88" t="str">
        <f>IF('2.1b-OriginalProduct Visibility'!N43="","No","Yes")</f>
        <v>No</v>
      </c>
      <c r="AL43" s="88" t="str">
        <f>IF('2.1b-OriginalProduct Visibility'!O43="","No","Yes")</f>
        <v>No</v>
      </c>
      <c r="AM43" s="1"/>
      <c r="AN43" s="1"/>
      <c r="AO43" s="1"/>
      <c r="AP43" s="1"/>
      <c r="AQ43" s="1"/>
      <c r="AR43" s="1"/>
      <c r="AS43" s="1"/>
      <c r="AT43" s="1"/>
      <c r="AU43" s="1"/>
      <c r="AV43" s="1"/>
      <c r="AW43" s="1"/>
      <c r="AX43" s="1"/>
      <c r="AY43" s="1"/>
      <c r="AZ43" s="1"/>
      <c r="BA43" s="1"/>
      <c r="BB43" s="1"/>
      <c r="BC43" s="1"/>
      <c r="BD43" s="1"/>
      <c r="BE43" s="1"/>
      <c r="BF43" s="1"/>
      <c r="BG43" s="1"/>
      <c r="BH43" s="1"/>
    </row>
    <row r="44" spans="1:60" ht="15.5" thickBot="1" x14ac:dyDescent="0.45">
      <c r="A44" s="595"/>
      <c r="B44" s="66" t="str">
        <f>'1.2-Visibility Data'!B42</f>
        <v>Anomalous Search Activity</v>
      </c>
      <c r="C44" s="19" t="str">
        <f>'1.2-Visibility Data'!C42</f>
        <v>All</v>
      </c>
      <c r="D44" s="490"/>
      <c r="E44" s="490"/>
      <c r="F44" s="490"/>
      <c r="G44" s="490"/>
      <c r="H44" s="490"/>
      <c r="I44" s="490"/>
      <c r="J44" s="490"/>
      <c r="K44" s="490"/>
      <c r="L44" s="490"/>
      <c r="M44" s="490"/>
      <c r="N44" s="490"/>
      <c r="O44" s="92"/>
      <c r="P44" s="1"/>
      <c r="Q44" s="1"/>
      <c r="R44" s="1"/>
      <c r="S44" s="1"/>
      <c r="T44" s="1"/>
      <c r="U44" s="1"/>
      <c r="V44" s="1"/>
      <c r="W44" s="1"/>
      <c r="X44" s="1"/>
      <c r="Y44" s="1"/>
      <c r="Z44" s="1"/>
      <c r="AA44" s="88" t="str">
        <f>IF('2.1b-OriginalProduct Visibility'!D44="","No","Yes")</f>
        <v>No</v>
      </c>
      <c r="AB44" s="88" t="str">
        <f>IF('2.1b-OriginalProduct Visibility'!E44="","No","Yes")</f>
        <v>No</v>
      </c>
      <c r="AC44" s="88" t="str">
        <f>IF('2.1b-OriginalProduct Visibility'!F44="","No","Yes")</f>
        <v>No</v>
      </c>
      <c r="AD44" s="88" t="str">
        <f>IF('2.1b-OriginalProduct Visibility'!G44="","No","Yes")</f>
        <v>Yes</v>
      </c>
      <c r="AE44" s="88" t="str">
        <f>IF('2.1b-OriginalProduct Visibility'!H44="","No","Yes")</f>
        <v>No</v>
      </c>
      <c r="AF44" s="88" t="str">
        <f>IF('2.1b-OriginalProduct Visibility'!I44="","No","Yes")</f>
        <v>No</v>
      </c>
      <c r="AG44" s="88" t="str">
        <f>IF('2.1b-OriginalProduct Visibility'!J44="","No","Yes")</f>
        <v>No</v>
      </c>
      <c r="AH44" s="88" t="str">
        <f>IF('2.1b-OriginalProduct Visibility'!K44="","No","Yes")</f>
        <v>No</v>
      </c>
      <c r="AI44" s="88" t="str">
        <f>IF('2.1b-OriginalProduct Visibility'!L44="","No","Yes")</f>
        <v>No</v>
      </c>
      <c r="AJ44" s="88" t="str">
        <f>IF('2.1b-OriginalProduct Visibility'!M44="","No","Yes")</f>
        <v>No</v>
      </c>
      <c r="AK44" s="88" t="str">
        <f>IF('2.1b-OriginalProduct Visibility'!N44="","No","Yes")</f>
        <v>No</v>
      </c>
      <c r="AL44" s="88" t="str">
        <f>IF('2.1b-OriginalProduct Visibility'!O44="","No","Yes")</f>
        <v>No</v>
      </c>
      <c r="AM44" s="1"/>
      <c r="AN44" s="1"/>
      <c r="AO44" s="1"/>
      <c r="AP44" s="1"/>
      <c r="AQ44" s="1"/>
      <c r="AR44" s="1"/>
      <c r="AS44" s="1"/>
      <c r="AT44" s="1"/>
      <c r="AU44" s="1"/>
      <c r="AV44" s="1"/>
      <c r="AW44" s="1"/>
      <c r="AX44" s="1"/>
      <c r="AY44" s="1"/>
      <c r="AZ44" s="1"/>
      <c r="BA44" s="1"/>
      <c r="BB44" s="1"/>
      <c r="BC44" s="1"/>
      <c r="BD44" s="1"/>
      <c r="BE44" s="1"/>
      <c r="BF44" s="1"/>
      <c r="BG44" s="1"/>
      <c r="BH44" s="1"/>
    </row>
    <row r="45" spans="1:60" ht="15.5" thickBot="1" x14ac:dyDescent="0.45">
      <c r="A45" s="595"/>
      <c r="B45" s="66" t="str">
        <f>'1.2-Visibility Data'!B43</f>
        <v>Mailbox Modifications</v>
      </c>
      <c r="C45" s="19" t="str">
        <f>'1.2-Visibility Data'!C43</f>
        <v>All</v>
      </c>
      <c r="D45" s="490"/>
      <c r="E45" s="490"/>
      <c r="F45" s="490"/>
      <c r="G45" s="490"/>
      <c r="H45" s="490"/>
      <c r="I45" s="490"/>
      <c r="J45" s="490"/>
      <c r="K45" s="490"/>
      <c r="L45" s="490"/>
      <c r="M45" s="490"/>
      <c r="N45" s="490"/>
      <c r="O45" s="92"/>
      <c r="P45" s="1"/>
      <c r="Q45" s="1"/>
      <c r="R45" s="1"/>
      <c r="S45" s="1"/>
      <c r="T45" s="1"/>
      <c r="U45" s="1"/>
      <c r="V45" s="1"/>
      <c r="W45" s="1"/>
      <c r="X45" s="1"/>
      <c r="Y45" s="1"/>
      <c r="Z45" s="1"/>
      <c r="AA45" s="88" t="str">
        <f>IF('2.1b-OriginalProduct Visibility'!D45="","No","Yes")</f>
        <v>No</v>
      </c>
      <c r="AB45" s="88" t="str">
        <f>IF('2.1b-OriginalProduct Visibility'!E45="","No","Yes")</f>
        <v>No</v>
      </c>
      <c r="AC45" s="88" t="str">
        <f>IF('2.1b-OriginalProduct Visibility'!F45="","No","Yes")</f>
        <v>No</v>
      </c>
      <c r="AD45" s="88" t="str">
        <f>IF('2.1b-OriginalProduct Visibility'!G45="","No","Yes")</f>
        <v>No</v>
      </c>
      <c r="AE45" s="88" t="str">
        <f>IF('2.1b-OriginalProduct Visibility'!H45="","No","Yes")</f>
        <v>No</v>
      </c>
      <c r="AF45" s="88" t="str">
        <f>IF('2.1b-OriginalProduct Visibility'!I45="","No","Yes")</f>
        <v>No</v>
      </c>
      <c r="AG45" s="88" t="str">
        <f>IF('2.1b-OriginalProduct Visibility'!J45="","No","Yes")</f>
        <v>Yes</v>
      </c>
      <c r="AH45" s="88" t="str">
        <f>IF('2.1b-OriginalProduct Visibility'!K45="","No","Yes")</f>
        <v>Yes</v>
      </c>
      <c r="AI45" s="88" t="str">
        <f>IF('2.1b-OriginalProduct Visibility'!L45="","No","Yes")</f>
        <v>No</v>
      </c>
      <c r="AJ45" s="88" t="str">
        <f>IF('2.1b-OriginalProduct Visibility'!M45="","No","Yes")</f>
        <v>No</v>
      </c>
      <c r="AK45" s="88" t="str">
        <f>IF('2.1b-OriginalProduct Visibility'!N45="","No","Yes")</f>
        <v>No</v>
      </c>
      <c r="AL45" s="88" t="str">
        <f>IF('2.1b-OriginalProduct Visibility'!O45="","No","Yes")</f>
        <v>No</v>
      </c>
      <c r="AM45" s="1"/>
      <c r="AN45" s="1"/>
      <c r="AO45" s="1"/>
      <c r="AP45" s="1"/>
      <c r="AQ45" s="1"/>
      <c r="AR45" s="1"/>
      <c r="AS45" s="1"/>
      <c r="AT45" s="1"/>
      <c r="AU45" s="1"/>
      <c r="AV45" s="1"/>
      <c r="AW45" s="1"/>
      <c r="AX45" s="1"/>
      <c r="AY45" s="1"/>
      <c r="AZ45" s="1"/>
      <c r="BA45" s="1"/>
      <c r="BB45" s="1"/>
      <c r="BC45" s="1"/>
      <c r="BD45" s="1"/>
      <c r="BE45" s="1"/>
      <c r="BF45" s="1"/>
      <c r="BG45" s="1"/>
      <c r="BH45" s="1"/>
    </row>
    <row r="46" spans="1:60" ht="15.5" thickBot="1" x14ac:dyDescent="0.45">
      <c r="A46" s="595"/>
      <c r="B46" s="66" t="str">
        <f>'1.2-Visibility Data'!B44</f>
        <v>Mailbox Read</v>
      </c>
      <c r="C46" s="19" t="str">
        <f>'1.2-Visibility Data'!C44</f>
        <v>All</v>
      </c>
      <c r="D46" s="490"/>
      <c r="E46" s="490"/>
      <c r="F46" s="490"/>
      <c r="G46" s="490"/>
      <c r="H46" s="490"/>
      <c r="I46" s="490"/>
      <c r="J46" s="490"/>
      <c r="K46" s="490"/>
      <c r="L46" s="490"/>
      <c r="M46" s="490"/>
      <c r="N46" s="490"/>
      <c r="O46" s="92"/>
      <c r="P46" s="1"/>
      <c r="Q46" s="1"/>
      <c r="R46" s="1"/>
      <c r="S46" s="1"/>
      <c r="T46" s="1"/>
      <c r="U46" s="1"/>
      <c r="V46" s="1"/>
      <c r="W46" s="1"/>
      <c r="X46" s="1"/>
      <c r="Y46" s="1"/>
      <c r="Z46" s="1"/>
      <c r="AA46" s="88" t="str">
        <f>IF('2.1b-OriginalProduct Visibility'!D46="","No","Yes")</f>
        <v>No</v>
      </c>
      <c r="AB46" s="88" t="str">
        <f>IF('2.1b-OriginalProduct Visibility'!E46="","No","Yes")</f>
        <v>No</v>
      </c>
      <c r="AC46" s="88" t="str">
        <f>IF('2.1b-OriginalProduct Visibility'!F46="","No","Yes")</f>
        <v>No</v>
      </c>
      <c r="AD46" s="88" t="str">
        <f>IF('2.1b-OriginalProduct Visibility'!G46="","No","Yes")</f>
        <v>No</v>
      </c>
      <c r="AE46" s="88" t="str">
        <f>IF('2.1b-OriginalProduct Visibility'!H46="","No","Yes")</f>
        <v>No</v>
      </c>
      <c r="AF46" s="88" t="str">
        <f>IF('2.1b-OriginalProduct Visibility'!I46="","No","Yes")</f>
        <v>No</v>
      </c>
      <c r="AG46" s="88" t="str">
        <f>IF('2.1b-OriginalProduct Visibility'!J46="","No","Yes")</f>
        <v>No</v>
      </c>
      <c r="AH46" s="88" t="str">
        <f>IF('2.1b-OriginalProduct Visibility'!K46="","No","Yes")</f>
        <v>Yes</v>
      </c>
      <c r="AI46" s="88" t="str">
        <f>IF('2.1b-OriginalProduct Visibility'!L46="","No","Yes")</f>
        <v>No</v>
      </c>
      <c r="AJ46" s="88" t="str">
        <f>IF('2.1b-OriginalProduct Visibility'!M46="","No","Yes")</f>
        <v>Yes</v>
      </c>
      <c r="AK46" s="88" t="str">
        <f>IF('2.1b-OriginalProduct Visibility'!N46="","No","Yes")</f>
        <v>No</v>
      </c>
      <c r="AL46" s="88" t="str">
        <f>IF('2.1b-OriginalProduct Visibility'!O46="","No","Yes")</f>
        <v>No</v>
      </c>
      <c r="AM46" s="1"/>
      <c r="AN46" s="1"/>
      <c r="AO46" s="1"/>
      <c r="AP46" s="1"/>
      <c r="AQ46" s="1"/>
      <c r="AR46" s="1"/>
      <c r="AS46" s="1"/>
      <c r="AT46" s="1"/>
      <c r="AU46" s="1"/>
      <c r="AV46" s="1"/>
      <c r="AW46" s="1"/>
      <c r="AX46" s="1"/>
      <c r="AY46" s="1"/>
      <c r="AZ46" s="1"/>
      <c r="BA46" s="1"/>
      <c r="BB46" s="1"/>
      <c r="BC46" s="1"/>
      <c r="BD46" s="1"/>
      <c r="BE46" s="1"/>
      <c r="BF46" s="1"/>
      <c r="BG46" s="1"/>
      <c r="BH46" s="1"/>
    </row>
    <row r="47" spans="1:60" ht="15.5" thickBot="1" x14ac:dyDescent="0.45">
      <c r="A47" s="595"/>
      <c r="B47" s="66" t="str">
        <f>'1.2-Visibility Data'!B45</f>
        <v>File Malware Detected</v>
      </c>
      <c r="C47" s="19" t="str">
        <f>'1.2-Visibility Data'!C45</f>
        <v>All</v>
      </c>
      <c r="D47" s="490"/>
      <c r="E47" s="490"/>
      <c r="F47" s="490"/>
      <c r="G47" s="490"/>
      <c r="H47" s="490"/>
      <c r="I47" s="490" t="s">
        <v>225</v>
      </c>
      <c r="J47" s="490"/>
      <c r="K47" s="490"/>
      <c r="L47" s="490"/>
      <c r="M47" s="490"/>
      <c r="N47" s="490"/>
      <c r="O47" s="92"/>
      <c r="P47" s="1"/>
      <c r="Q47" s="1"/>
      <c r="R47" s="1"/>
      <c r="S47" s="1"/>
      <c r="T47" s="1"/>
      <c r="U47" s="1"/>
      <c r="V47" s="1"/>
      <c r="W47" s="1"/>
      <c r="X47" s="1"/>
      <c r="Y47" s="1"/>
      <c r="Z47" s="1"/>
      <c r="AA47" s="88" t="str">
        <f>IF('2.1b-OriginalProduct Visibility'!D47="","No","Yes")</f>
        <v>No</v>
      </c>
      <c r="AB47" s="88" t="str">
        <f>IF('2.1b-OriginalProduct Visibility'!E47="","No","Yes")</f>
        <v>No</v>
      </c>
      <c r="AC47" s="88" t="str">
        <f>IF('2.1b-OriginalProduct Visibility'!F47="","No","Yes")</f>
        <v>No</v>
      </c>
      <c r="AD47" s="88" t="str">
        <f>IF('2.1b-OriginalProduct Visibility'!G47="","No","Yes")</f>
        <v>No</v>
      </c>
      <c r="AE47" s="88" t="str">
        <f>IF('2.1b-OriginalProduct Visibility'!H47="","No","Yes")</f>
        <v>No</v>
      </c>
      <c r="AF47" s="88" t="str">
        <f>IF('2.1b-OriginalProduct Visibility'!I47="","No","Yes")</f>
        <v>Yes</v>
      </c>
      <c r="AG47" s="88" t="str">
        <f>IF('2.1b-OriginalProduct Visibility'!J47="","No","Yes")</f>
        <v>No</v>
      </c>
      <c r="AH47" s="88" t="str">
        <f>IF('2.1b-OriginalProduct Visibility'!K47="","No","Yes")</f>
        <v>No</v>
      </c>
      <c r="AI47" s="88" t="str">
        <f>IF('2.1b-OriginalProduct Visibility'!L47="","No","Yes")</f>
        <v>No</v>
      </c>
      <c r="AJ47" s="88" t="str">
        <f>IF('2.1b-OriginalProduct Visibility'!M47="","No","Yes")</f>
        <v>No</v>
      </c>
      <c r="AK47" s="88" t="str">
        <f>IF('2.1b-OriginalProduct Visibility'!N47="","No","Yes")</f>
        <v>No</v>
      </c>
      <c r="AL47" s="88" t="str">
        <f>IF('2.1b-OriginalProduct Visibility'!O47="","No","Yes")</f>
        <v>No</v>
      </c>
      <c r="AM47" s="1"/>
      <c r="AN47" s="1"/>
      <c r="AO47" s="1"/>
      <c r="AP47" s="1"/>
      <c r="AQ47" s="1"/>
      <c r="AR47" s="1"/>
      <c r="AS47" s="1"/>
      <c r="AT47" s="1"/>
      <c r="AU47" s="1"/>
      <c r="AV47" s="1"/>
      <c r="AW47" s="1"/>
      <c r="AX47" s="1"/>
      <c r="AY47" s="1"/>
      <c r="AZ47" s="1"/>
      <c r="BA47" s="1"/>
      <c r="BB47" s="1"/>
      <c r="BC47" s="1"/>
      <c r="BD47" s="1"/>
      <c r="BE47" s="1"/>
      <c r="BF47" s="1"/>
      <c r="BG47" s="1"/>
      <c r="BH47" s="1"/>
    </row>
    <row r="48" spans="1:60" ht="15.5" thickBot="1" x14ac:dyDescent="0.45">
      <c r="A48" s="595"/>
      <c r="B48" s="66" t="str">
        <f>'1.2-Visibility Data'!B46</f>
        <v>File Malware Retrieved</v>
      </c>
      <c r="C48" s="19" t="str">
        <f>'1.2-Visibility Data'!C46</f>
        <v>All</v>
      </c>
      <c r="D48" s="490"/>
      <c r="E48" s="490"/>
      <c r="F48" s="490"/>
      <c r="G48" s="490"/>
      <c r="H48" s="490"/>
      <c r="I48" s="490" t="s">
        <v>225</v>
      </c>
      <c r="J48" s="490"/>
      <c r="K48" s="490"/>
      <c r="L48" s="490"/>
      <c r="M48" s="490"/>
      <c r="N48" s="490"/>
      <c r="O48" s="92"/>
      <c r="P48" s="1"/>
      <c r="Q48" s="1"/>
      <c r="R48" s="1"/>
      <c r="S48" s="1"/>
      <c r="T48" s="1"/>
      <c r="U48" s="1"/>
      <c r="V48" s="1"/>
      <c r="W48" s="1"/>
      <c r="X48" s="1"/>
      <c r="Y48" s="1"/>
      <c r="Z48" s="1"/>
      <c r="AA48" s="88" t="str">
        <f>IF('2.1b-OriginalProduct Visibility'!D48="","No","Yes")</f>
        <v>No</v>
      </c>
      <c r="AB48" s="88" t="str">
        <f>IF('2.1b-OriginalProduct Visibility'!E48="","No","Yes")</f>
        <v>No</v>
      </c>
      <c r="AC48" s="88" t="str">
        <f>IF('2.1b-OriginalProduct Visibility'!F48="","No","Yes")</f>
        <v>No</v>
      </c>
      <c r="AD48" s="88" t="str">
        <f>IF('2.1b-OriginalProduct Visibility'!G48="","No","Yes")</f>
        <v>No</v>
      </c>
      <c r="AE48" s="88" t="str">
        <f>IF('2.1b-OriginalProduct Visibility'!H48="","No","Yes")</f>
        <v>No</v>
      </c>
      <c r="AF48" s="88" t="str">
        <f>IF('2.1b-OriginalProduct Visibility'!I48="","No","Yes")</f>
        <v>Yes</v>
      </c>
      <c r="AG48" s="88" t="str">
        <f>IF('2.1b-OriginalProduct Visibility'!J48="","No","Yes")</f>
        <v>No</v>
      </c>
      <c r="AH48" s="88" t="str">
        <f>IF('2.1b-OriginalProduct Visibility'!K48="","No","Yes")</f>
        <v>No</v>
      </c>
      <c r="AI48" s="88" t="str">
        <f>IF('2.1b-OriginalProduct Visibility'!L48="","No","Yes")</f>
        <v>No</v>
      </c>
      <c r="AJ48" s="88" t="str">
        <f>IF('2.1b-OriginalProduct Visibility'!M48="","No","Yes")</f>
        <v>No</v>
      </c>
      <c r="AK48" s="88" t="str">
        <f>IF('2.1b-OriginalProduct Visibility'!N48="","No","Yes")</f>
        <v>No</v>
      </c>
      <c r="AL48" s="88" t="str">
        <f>IF('2.1b-OriginalProduct Visibility'!O48="","No","Yes")</f>
        <v>No</v>
      </c>
      <c r="AM48" s="1"/>
      <c r="AN48" s="1"/>
      <c r="AO48" s="1"/>
      <c r="AP48" s="1"/>
      <c r="AQ48" s="1"/>
      <c r="AR48" s="1"/>
      <c r="AS48" s="1"/>
      <c r="AT48" s="1"/>
      <c r="AU48" s="1"/>
      <c r="AV48" s="1"/>
      <c r="AW48" s="1"/>
      <c r="AX48" s="1"/>
      <c r="AY48" s="1"/>
      <c r="AZ48" s="1"/>
      <c r="BA48" s="1"/>
      <c r="BB48" s="1"/>
      <c r="BC48" s="1"/>
      <c r="BD48" s="1"/>
      <c r="BE48" s="1"/>
      <c r="BF48" s="1"/>
      <c r="BG48" s="1"/>
      <c r="BH48" s="1"/>
    </row>
    <row r="49" spans="1:60" ht="15.5" thickBot="1" x14ac:dyDescent="0.45">
      <c r="A49" s="595"/>
      <c r="B49" s="66" t="str">
        <f>'1.2-Visibility Data'!B47</f>
        <v>Malicious URL Detected</v>
      </c>
      <c r="C49" s="19" t="str">
        <f>'1.2-Visibility Data'!C47</f>
        <v>All</v>
      </c>
      <c r="D49" s="490"/>
      <c r="E49" s="490"/>
      <c r="F49" s="490" t="s">
        <v>225</v>
      </c>
      <c r="G49" s="490"/>
      <c r="H49" s="490"/>
      <c r="I49" s="490"/>
      <c r="J49" s="490"/>
      <c r="K49" s="490"/>
      <c r="L49" s="490"/>
      <c r="M49" s="490"/>
      <c r="N49" s="490"/>
      <c r="O49" s="92"/>
      <c r="P49" s="1"/>
      <c r="Q49" s="1"/>
      <c r="R49" s="1"/>
      <c r="S49" s="1"/>
      <c r="T49" s="1"/>
      <c r="U49" s="1"/>
      <c r="V49" s="1"/>
      <c r="W49" s="1"/>
      <c r="X49" s="1"/>
      <c r="Y49" s="1"/>
      <c r="Z49" s="1"/>
      <c r="AA49" s="88" t="str">
        <f>IF('2.1b-OriginalProduct Visibility'!D49="","No","Yes")</f>
        <v>No</v>
      </c>
      <c r="AB49" s="88" t="str">
        <f>IF('2.1b-OriginalProduct Visibility'!E49="","No","Yes")</f>
        <v>No</v>
      </c>
      <c r="AC49" s="88" t="str">
        <f>IF('2.1b-OriginalProduct Visibility'!F49="","No","Yes")</f>
        <v>Yes</v>
      </c>
      <c r="AD49" s="88" t="str">
        <f>IF('2.1b-OriginalProduct Visibility'!G49="","No","Yes")</f>
        <v>Yes</v>
      </c>
      <c r="AE49" s="88" t="str">
        <f>IF('2.1b-OriginalProduct Visibility'!H49="","No","Yes")</f>
        <v>No</v>
      </c>
      <c r="AF49" s="88" t="str">
        <f>IF('2.1b-OriginalProduct Visibility'!I49="","No","Yes")</f>
        <v>No</v>
      </c>
      <c r="AG49" s="88" t="str">
        <f>IF('2.1b-OriginalProduct Visibility'!J49="","No","Yes")</f>
        <v>No</v>
      </c>
      <c r="AH49" s="88" t="str">
        <f>IF('2.1b-OriginalProduct Visibility'!K49="","No","Yes")</f>
        <v>No</v>
      </c>
      <c r="AI49" s="88" t="str">
        <f>IF('2.1b-OriginalProduct Visibility'!L49="","No","Yes")</f>
        <v>No</v>
      </c>
      <c r="AJ49" s="88" t="str">
        <f>IF('2.1b-OriginalProduct Visibility'!M49="","No","Yes")</f>
        <v>No</v>
      </c>
      <c r="AK49" s="88" t="str">
        <f>IF('2.1b-OriginalProduct Visibility'!N49="","No","Yes")</f>
        <v>No</v>
      </c>
      <c r="AL49" s="88" t="str">
        <f>IF('2.1b-OriginalProduct Visibility'!O49="","No","Yes")</f>
        <v>No</v>
      </c>
      <c r="AM49" s="1"/>
      <c r="AN49" s="1"/>
      <c r="AO49" s="1"/>
      <c r="AP49" s="1"/>
      <c r="AQ49" s="1"/>
      <c r="AR49" s="1"/>
      <c r="AS49" s="1"/>
      <c r="AT49" s="1"/>
      <c r="AU49" s="1"/>
      <c r="AV49" s="1"/>
      <c r="AW49" s="1"/>
      <c r="AX49" s="1"/>
      <c r="AY49" s="1"/>
      <c r="AZ49" s="1"/>
      <c r="BA49" s="1"/>
      <c r="BB49" s="1"/>
      <c r="BC49" s="1"/>
      <c r="BD49" s="1"/>
      <c r="BE49" s="1"/>
      <c r="BF49" s="1"/>
      <c r="BG49" s="1"/>
      <c r="BH49" s="1"/>
    </row>
    <row r="50" spans="1:60" ht="15.5" thickBot="1" x14ac:dyDescent="0.45">
      <c r="A50" s="595"/>
      <c r="B50" s="66" t="str">
        <f>'1.2-Visibility Data'!B48</f>
        <v>Malicious URL Clicked</v>
      </c>
      <c r="C50" s="19" t="str">
        <f>'1.2-Visibility Data'!C48</f>
        <v>All</v>
      </c>
      <c r="D50" s="490" t="s">
        <v>225</v>
      </c>
      <c r="E50" s="490"/>
      <c r="F50" s="490"/>
      <c r="G50" s="490"/>
      <c r="H50" s="490"/>
      <c r="I50" s="490"/>
      <c r="J50" s="490"/>
      <c r="K50" s="490"/>
      <c r="L50" s="490"/>
      <c r="M50" s="490"/>
      <c r="N50" s="490"/>
      <c r="O50" s="92"/>
      <c r="P50" s="1"/>
      <c r="Q50" s="1"/>
      <c r="R50" s="1"/>
      <c r="S50" s="1"/>
      <c r="T50" s="1"/>
      <c r="U50" s="1"/>
      <c r="V50" s="1"/>
      <c r="W50" s="1"/>
      <c r="X50" s="1"/>
      <c r="Y50" s="1"/>
      <c r="Z50" s="1"/>
      <c r="AA50" s="88" t="str">
        <f>IF('2.1b-OriginalProduct Visibility'!D50="","No","Yes")</f>
        <v>Yes</v>
      </c>
      <c r="AB50" s="88" t="str">
        <f>IF('2.1b-OriginalProduct Visibility'!E50="","No","Yes")</f>
        <v>Yes</v>
      </c>
      <c r="AC50" s="88" t="str">
        <f>IF('2.1b-OriginalProduct Visibility'!F50="","No","Yes")</f>
        <v>No</v>
      </c>
      <c r="AD50" s="88" t="str">
        <f>IF('2.1b-OriginalProduct Visibility'!G50="","No","Yes")</f>
        <v>No</v>
      </c>
      <c r="AE50" s="88" t="str">
        <f>IF('2.1b-OriginalProduct Visibility'!H50="","No","Yes")</f>
        <v>No</v>
      </c>
      <c r="AF50" s="88" t="str">
        <f>IF('2.1b-OriginalProduct Visibility'!I50="","No","Yes")</f>
        <v>No</v>
      </c>
      <c r="AG50" s="88" t="str">
        <f>IF('2.1b-OriginalProduct Visibility'!J50="","No","Yes")</f>
        <v>No</v>
      </c>
      <c r="AH50" s="88" t="str">
        <f>IF('2.1b-OriginalProduct Visibility'!K50="","No","Yes")</f>
        <v>No</v>
      </c>
      <c r="AI50" s="88" t="str">
        <f>IF('2.1b-OriginalProduct Visibility'!L50="","No","Yes")</f>
        <v>No</v>
      </c>
      <c r="AJ50" s="88" t="str">
        <f>IF('2.1b-OriginalProduct Visibility'!M50="","No","Yes")</f>
        <v>No</v>
      </c>
      <c r="AK50" s="88" t="str">
        <f>IF('2.1b-OriginalProduct Visibility'!N50="","No","Yes")</f>
        <v>No</v>
      </c>
      <c r="AL50" s="88" t="str">
        <f>IF('2.1b-OriginalProduct Visibility'!O50="","No","Yes")</f>
        <v>No</v>
      </c>
      <c r="AM50" s="1"/>
      <c r="AN50" s="1"/>
      <c r="AO50" s="1"/>
      <c r="AP50" s="1"/>
      <c r="AQ50" s="1"/>
      <c r="AR50" s="1"/>
      <c r="AS50" s="1"/>
      <c r="AT50" s="1"/>
      <c r="AU50" s="1"/>
      <c r="AV50" s="1"/>
      <c r="AW50" s="1"/>
      <c r="AX50" s="1"/>
      <c r="AY50" s="1"/>
      <c r="AZ50" s="1"/>
      <c r="BA50" s="1"/>
      <c r="BB50" s="1"/>
      <c r="BC50" s="1"/>
      <c r="BD50" s="1"/>
      <c r="BE50" s="1"/>
      <c r="BF50" s="1"/>
      <c r="BG50" s="1"/>
      <c r="BH50" s="1"/>
    </row>
    <row r="51" spans="1:60" ht="15.5" thickBot="1" x14ac:dyDescent="0.45">
      <c r="A51" s="595"/>
      <c r="B51" s="66" t="str">
        <f>'1.2-Visibility Data'!B49</f>
        <v>Email Forwarding Rules Changed</v>
      </c>
      <c r="C51" s="19" t="str">
        <f>'1.2-Visibility Data'!C49</f>
        <v>All</v>
      </c>
      <c r="D51" s="490" t="s">
        <v>225</v>
      </c>
      <c r="E51" s="490"/>
      <c r="F51" s="490"/>
      <c r="G51" s="490"/>
      <c r="H51" s="490"/>
      <c r="I51" s="490"/>
      <c r="J51" s="490"/>
      <c r="K51" s="490"/>
      <c r="L51" s="490"/>
      <c r="M51" s="490"/>
      <c r="N51" s="490" t="s">
        <v>225</v>
      </c>
      <c r="O51" s="97"/>
      <c r="P51" s="1"/>
      <c r="Q51" s="1"/>
      <c r="R51" s="1"/>
      <c r="S51" s="1"/>
      <c r="T51" s="1"/>
      <c r="U51" s="1"/>
      <c r="V51" s="1"/>
      <c r="W51" s="1"/>
      <c r="X51" s="1"/>
      <c r="Y51" s="1"/>
      <c r="Z51" s="1"/>
      <c r="AA51" s="88" t="str">
        <f>IF('2.1b-OriginalProduct Visibility'!D51="","No","Yes")</f>
        <v>Yes</v>
      </c>
      <c r="AB51" s="88" t="str">
        <f>IF('2.1b-OriginalProduct Visibility'!E51="","No","Yes")</f>
        <v>Yes</v>
      </c>
      <c r="AC51" s="88" t="str">
        <f>IF('2.1b-OriginalProduct Visibility'!F51="","No","Yes")</f>
        <v>No</v>
      </c>
      <c r="AD51" s="88" t="str">
        <f>IF('2.1b-OriginalProduct Visibility'!G51="","No","Yes")</f>
        <v>No</v>
      </c>
      <c r="AE51" s="88" t="str">
        <f>IF('2.1b-OriginalProduct Visibility'!H51="","No","Yes")</f>
        <v>No</v>
      </c>
      <c r="AF51" s="88" t="str">
        <f>IF('2.1b-OriginalProduct Visibility'!I51="","No","Yes")</f>
        <v>No</v>
      </c>
      <c r="AG51" s="88" t="str">
        <f>IF('2.1b-OriginalProduct Visibility'!J51="","No","Yes")</f>
        <v>No</v>
      </c>
      <c r="AH51" s="88" t="str">
        <f>IF('2.1b-OriginalProduct Visibility'!K51="","No","Yes")</f>
        <v>No</v>
      </c>
      <c r="AI51" s="88" t="str">
        <f>IF('2.1b-OriginalProduct Visibility'!L51="","No","Yes")</f>
        <v>Yes</v>
      </c>
      <c r="AJ51" s="88" t="str">
        <f>IF('2.1b-OriginalProduct Visibility'!M51="","No","Yes")</f>
        <v>Yes</v>
      </c>
      <c r="AK51" s="88" t="str">
        <f>IF('2.1b-OriginalProduct Visibility'!N51="","No","Yes")</f>
        <v>Yes</v>
      </c>
      <c r="AL51" s="88" t="str">
        <f>IF('2.1b-OriginalProduct Visibility'!O51="","No","Yes")</f>
        <v>Yes</v>
      </c>
      <c r="AM51" s="1"/>
      <c r="AN51" s="1"/>
      <c r="AO51" s="1"/>
      <c r="AP51" s="1"/>
      <c r="AQ51" s="1"/>
      <c r="AR51" s="1"/>
      <c r="AS51" s="1"/>
      <c r="AT51" s="1"/>
      <c r="AU51" s="1"/>
      <c r="AV51" s="1"/>
      <c r="AW51" s="1"/>
      <c r="AX51" s="1"/>
      <c r="AY51" s="1"/>
      <c r="AZ51" s="1"/>
      <c r="BA51" s="1"/>
      <c r="BB51" s="1"/>
      <c r="BC51" s="1"/>
      <c r="BD51" s="1"/>
      <c r="BE51" s="1"/>
      <c r="BF51" s="1"/>
      <c r="BG51" s="1"/>
      <c r="BH51" s="1"/>
    </row>
    <row r="52" spans="1:60" ht="15.5" thickBot="1" x14ac:dyDescent="0.45">
      <c r="A52" s="595"/>
      <c r="B52" s="66" t="str">
        <f>'1.2-Visibility Data'!B50</f>
        <v>Synchronization Activity</v>
      </c>
      <c r="C52" s="19" t="str">
        <f>'1.2-Visibility Data'!C50</f>
        <v>All</v>
      </c>
      <c r="D52" s="490" t="s">
        <v>225</v>
      </c>
      <c r="E52" s="490"/>
      <c r="F52" s="490"/>
      <c r="G52" s="490"/>
      <c r="H52" s="490"/>
      <c r="I52" s="490"/>
      <c r="J52" s="490"/>
      <c r="K52" s="490"/>
      <c r="L52" s="490"/>
      <c r="M52" s="490"/>
      <c r="N52" s="490"/>
      <c r="O52" s="91"/>
      <c r="P52" s="1"/>
      <c r="Q52" s="1"/>
      <c r="R52" s="1"/>
      <c r="S52" s="1"/>
      <c r="T52" s="1"/>
      <c r="U52" s="1"/>
      <c r="V52" s="1"/>
      <c r="W52" s="1"/>
      <c r="X52" s="1"/>
      <c r="Y52" s="1"/>
      <c r="Z52" s="1"/>
      <c r="AA52" s="88" t="str">
        <f>IF('2.1b-OriginalProduct Visibility'!D52="","No","Yes")</f>
        <v>Yes</v>
      </c>
      <c r="AB52" s="88" t="str">
        <f>IF('2.1b-OriginalProduct Visibility'!E52="","No","Yes")</f>
        <v>Yes</v>
      </c>
      <c r="AC52" s="88" t="str">
        <f>IF('2.1b-OriginalProduct Visibility'!F52="","No","Yes")</f>
        <v>No</v>
      </c>
      <c r="AD52" s="88" t="str">
        <f>IF('2.1b-OriginalProduct Visibility'!G52="","No","Yes")</f>
        <v>No</v>
      </c>
      <c r="AE52" s="88" t="str">
        <f>IF('2.1b-OriginalProduct Visibility'!H52="","No","Yes")</f>
        <v>No</v>
      </c>
      <c r="AF52" s="88" t="str">
        <f>IF('2.1b-OriginalProduct Visibility'!I52="","No","Yes")</f>
        <v>No</v>
      </c>
      <c r="AG52" s="88" t="str">
        <f>IF('2.1b-OriginalProduct Visibility'!J52="","No","Yes")</f>
        <v>No</v>
      </c>
      <c r="AH52" s="88" t="str">
        <f>IF('2.1b-OriginalProduct Visibility'!K52="","No","Yes")</f>
        <v>No</v>
      </c>
      <c r="AI52" s="88" t="str">
        <f>IF('2.1b-OriginalProduct Visibility'!L52="","No","Yes")</f>
        <v>No</v>
      </c>
      <c r="AJ52" s="88" t="str">
        <f>IF('2.1b-OriginalProduct Visibility'!M52="","No","Yes")</f>
        <v>No</v>
      </c>
      <c r="AK52" s="88" t="str">
        <f>IF('2.1b-OriginalProduct Visibility'!N52="","No","Yes")</f>
        <v>No</v>
      </c>
      <c r="AL52" s="88" t="str">
        <f>IF('2.1b-OriginalProduct Visibility'!O52="","No","Yes")</f>
        <v>No</v>
      </c>
      <c r="AM52" s="1"/>
      <c r="AN52" s="1"/>
      <c r="AO52" s="1"/>
      <c r="AP52" s="1"/>
      <c r="AQ52" s="1"/>
      <c r="AR52" s="1"/>
      <c r="AS52" s="1"/>
      <c r="AT52" s="1"/>
      <c r="AU52" s="1"/>
      <c r="AV52" s="1"/>
      <c r="AW52" s="1"/>
      <c r="AX52" s="1"/>
      <c r="AY52" s="1"/>
      <c r="AZ52" s="1"/>
      <c r="BA52" s="1"/>
      <c r="BB52" s="1"/>
      <c r="BC52" s="1"/>
      <c r="BD52" s="1"/>
      <c r="BE52" s="1"/>
      <c r="BF52" s="1"/>
      <c r="BG52" s="1"/>
      <c r="BH52" s="1"/>
    </row>
    <row r="53" spans="1:60" ht="15.5" thickBot="1" x14ac:dyDescent="0.45">
      <c r="A53" s="595"/>
      <c r="B53" s="70" t="str">
        <f>'1.2-Visibility Data'!B51</f>
        <v>Denial of Service Activity</v>
      </c>
      <c r="C53" s="55" t="str">
        <f>'1.2-Visibility Data'!C51</f>
        <v>All</v>
      </c>
      <c r="D53" s="490" t="s">
        <v>225</v>
      </c>
      <c r="E53" s="490"/>
      <c r="F53" s="490"/>
      <c r="G53" s="490"/>
      <c r="H53" s="490"/>
      <c r="I53" s="490"/>
      <c r="J53" s="490"/>
      <c r="K53" s="490"/>
      <c r="L53" s="490"/>
      <c r="M53" s="490"/>
      <c r="N53" s="490"/>
      <c r="O53" s="92"/>
      <c r="P53" s="1"/>
      <c r="Q53" s="1"/>
      <c r="R53" s="1"/>
      <c r="S53" s="1"/>
      <c r="T53" s="1"/>
      <c r="U53" s="1"/>
      <c r="V53" s="1"/>
      <c r="W53" s="1"/>
      <c r="X53" s="1"/>
      <c r="Y53" s="1"/>
      <c r="Z53" s="1"/>
      <c r="AA53" s="88" t="str">
        <f>IF('2.1b-OriginalProduct Visibility'!D53="","No","Yes")</f>
        <v>Yes</v>
      </c>
      <c r="AB53" s="88" t="str">
        <f>IF('2.1b-OriginalProduct Visibility'!E53="","No","Yes")</f>
        <v>Yes</v>
      </c>
      <c r="AC53" s="88" t="str">
        <f>IF('2.1b-OriginalProduct Visibility'!F53="","No","Yes")</f>
        <v>No</v>
      </c>
      <c r="AD53" s="88" t="str">
        <f>IF('2.1b-OriginalProduct Visibility'!G53="","No","Yes")</f>
        <v>No</v>
      </c>
      <c r="AE53" s="88" t="str">
        <f>IF('2.1b-OriginalProduct Visibility'!H53="","No","Yes")</f>
        <v>No</v>
      </c>
      <c r="AF53" s="88" t="str">
        <f>IF('2.1b-OriginalProduct Visibility'!I53="","No","Yes")</f>
        <v>No</v>
      </c>
      <c r="AG53" s="88" t="str">
        <f>IF('2.1b-OriginalProduct Visibility'!J53="","No","Yes")</f>
        <v>No</v>
      </c>
      <c r="AH53" s="88" t="str">
        <f>IF('2.1b-OriginalProduct Visibility'!K53="","No","Yes")</f>
        <v>No</v>
      </c>
      <c r="AI53" s="88" t="str">
        <f>IF('2.1b-OriginalProduct Visibility'!L53="","No","Yes")</f>
        <v>No</v>
      </c>
      <c r="AJ53" s="88" t="str">
        <f>IF('2.1b-OriginalProduct Visibility'!M53="","No","Yes")</f>
        <v>No</v>
      </c>
      <c r="AK53" s="88" t="str">
        <f>IF('2.1b-OriginalProduct Visibility'!N53="","No","Yes")</f>
        <v>No</v>
      </c>
      <c r="AL53" s="88" t="str">
        <f>IF('2.1b-OriginalProduct Visibility'!O53="","No","Yes")</f>
        <v>No</v>
      </c>
      <c r="AM53" s="1"/>
      <c r="AN53" s="1"/>
      <c r="AO53" s="1"/>
      <c r="AP53" s="1"/>
      <c r="AQ53" s="1"/>
      <c r="AR53" s="1"/>
      <c r="AS53" s="1"/>
      <c r="AT53" s="1"/>
      <c r="AU53" s="1"/>
      <c r="AV53" s="1"/>
      <c r="AW53" s="1"/>
      <c r="AX53" s="1"/>
      <c r="AY53" s="1"/>
      <c r="AZ53" s="1"/>
      <c r="BA53" s="1"/>
      <c r="BB53" s="1"/>
      <c r="BC53" s="1"/>
      <c r="BD53" s="1"/>
      <c r="BE53" s="1"/>
      <c r="BF53" s="1"/>
      <c r="BG53" s="1"/>
      <c r="BH53" s="1"/>
    </row>
    <row r="54" spans="1:60" ht="15.5" thickBot="1" x14ac:dyDescent="0.45">
      <c r="A54" s="595"/>
      <c r="B54" s="70" t="str">
        <f>'1.2-Visibility Data'!B52</f>
        <v>Administrator Activity</v>
      </c>
      <c r="C54" s="55" t="str">
        <f>'1.2-Visibility Data'!C52</f>
        <v>All</v>
      </c>
      <c r="D54" s="75" t="s">
        <v>225</v>
      </c>
      <c r="E54" s="75"/>
      <c r="F54" s="75"/>
      <c r="G54" s="75"/>
      <c r="H54" s="75"/>
      <c r="I54" s="75"/>
      <c r="J54" s="75"/>
      <c r="K54" s="75"/>
      <c r="L54" s="75"/>
      <c r="M54" s="75"/>
      <c r="N54" s="75"/>
      <c r="O54" s="97"/>
      <c r="P54" s="1"/>
      <c r="Q54" s="1"/>
      <c r="R54" s="1"/>
      <c r="S54" s="1"/>
      <c r="T54" s="1"/>
      <c r="U54" s="1"/>
      <c r="V54" s="1"/>
      <c r="W54" s="1"/>
      <c r="X54" s="1"/>
      <c r="Y54" s="1"/>
      <c r="Z54" s="1"/>
      <c r="AA54" s="88" t="str">
        <f>IF('2.1b-OriginalProduct Visibility'!D54="","No","Yes")</f>
        <v>Yes</v>
      </c>
      <c r="AB54" s="88" t="str">
        <f>IF('2.1b-OriginalProduct Visibility'!E54="","No","Yes")</f>
        <v>Yes</v>
      </c>
      <c r="AC54" s="88" t="str">
        <f>IF('2.1b-OriginalProduct Visibility'!F54="","No","Yes")</f>
        <v>No</v>
      </c>
      <c r="AD54" s="88" t="str">
        <f>IF('2.1b-OriginalProduct Visibility'!G54="","No","Yes")</f>
        <v>No</v>
      </c>
      <c r="AE54" s="88" t="str">
        <f>IF('2.1b-OriginalProduct Visibility'!H54="","No","Yes")</f>
        <v>No</v>
      </c>
      <c r="AF54" s="88" t="str">
        <f>IF('2.1b-OriginalProduct Visibility'!I54="","No","Yes")</f>
        <v>No</v>
      </c>
      <c r="AG54" s="88" t="str">
        <f>IF('2.1b-OriginalProduct Visibility'!J54="","No","Yes")</f>
        <v>No</v>
      </c>
      <c r="AH54" s="88" t="str">
        <f>IF('2.1b-OriginalProduct Visibility'!K54="","No","Yes")</f>
        <v>No</v>
      </c>
      <c r="AI54" s="88" t="str">
        <f>IF('2.1b-OriginalProduct Visibility'!L54="","No","Yes")</f>
        <v>No</v>
      </c>
      <c r="AJ54" s="88" t="str">
        <f>IF('2.1b-OriginalProduct Visibility'!M54="","No","Yes")</f>
        <v>No</v>
      </c>
      <c r="AK54" s="88" t="str">
        <f>IF('2.1b-OriginalProduct Visibility'!N54="","No","Yes")</f>
        <v>No</v>
      </c>
      <c r="AL54" s="88" t="str">
        <f>IF('2.1b-OriginalProduct Visibility'!O54="","No","Yes")</f>
        <v>No</v>
      </c>
      <c r="AM54" s="1"/>
      <c r="AN54" s="1"/>
      <c r="AO54" s="1"/>
      <c r="AP54" s="1"/>
      <c r="AQ54" s="1"/>
      <c r="AR54" s="1"/>
      <c r="AS54" s="1"/>
      <c r="AT54" s="1"/>
      <c r="AU54" s="1"/>
      <c r="AV54" s="1"/>
      <c r="AW54" s="1"/>
      <c r="AX54" s="1"/>
      <c r="AY54" s="1"/>
      <c r="AZ54" s="1"/>
      <c r="BA54" s="1"/>
      <c r="BB54" s="1"/>
      <c r="BC54" s="1"/>
      <c r="BD54" s="1"/>
      <c r="BE54" s="1"/>
      <c r="BF54" s="1"/>
      <c r="BG54" s="1"/>
      <c r="BH54" s="1"/>
    </row>
    <row r="55" spans="1:60" ht="15.5" thickBot="1" x14ac:dyDescent="0.45">
      <c r="A55" s="594" t="str">
        <f>'1.2-Visibility Data'!A53</f>
        <v>Enterprise Content Management</v>
      </c>
      <c r="B55" s="65" t="str">
        <f>'1.2-Visibility Data'!B53</f>
        <v>Organization Modifications</v>
      </c>
      <c r="C55" s="87" t="str">
        <f>'1.2-Visibility Data'!C53</f>
        <v>All</v>
      </c>
      <c r="D55" s="90"/>
      <c r="E55" s="90"/>
      <c r="F55" s="90"/>
      <c r="G55" s="90"/>
      <c r="H55" s="90"/>
      <c r="I55" s="90"/>
      <c r="J55" s="90"/>
      <c r="K55" s="90"/>
      <c r="L55" s="90"/>
      <c r="M55" s="90"/>
      <c r="N55" s="90"/>
      <c r="O55" s="91"/>
      <c r="P55" s="1"/>
      <c r="Q55" s="1"/>
      <c r="R55" s="1"/>
      <c r="S55" s="1"/>
      <c r="T55" s="1"/>
      <c r="U55" s="1"/>
      <c r="V55" s="1"/>
      <c r="W55" s="1"/>
      <c r="X55" s="1"/>
      <c r="Y55" s="1"/>
      <c r="Z55" s="1"/>
      <c r="AA55" s="88" t="str">
        <f>IF('2.1b-OriginalProduct Visibility'!D55="","No","Yes")</f>
        <v>No</v>
      </c>
      <c r="AB55" s="88" t="str">
        <f>IF('2.1b-OriginalProduct Visibility'!E55="","No","Yes")</f>
        <v>Yes</v>
      </c>
      <c r="AC55" s="88" t="str">
        <f>IF('2.1b-OriginalProduct Visibility'!F55="","No","Yes")</f>
        <v>No</v>
      </c>
      <c r="AD55" s="88" t="str">
        <f>IF('2.1b-OriginalProduct Visibility'!G55="","No","Yes")</f>
        <v>No</v>
      </c>
      <c r="AE55" s="88" t="str">
        <f>IF('2.1b-OriginalProduct Visibility'!H55="","No","Yes")</f>
        <v>No</v>
      </c>
      <c r="AF55" s="88" t="str">
        <f>IF('2.1b-OriginalProduct Visibility'!I55="","No","Yes")</f>
        <v>No</v>
      </c>
      <c r="AG55" s="88" t="str">
        <f>IF('2.1b-OriginalProduct Visibility'!J55="","No","Yes")</f>
        <v>No</v>
      </c>
      <c r="AH55" s="88" t="str">
        <f>IF('2.1b-OriginalProduct Visibility'!K55="","No","Yes")</f>
        <v>No</v>
      </c>
      <c r="AI55" s="88" t="str">
        <f>IF('2.1b-OriginalProduct Visibility'!L55="","No","Yes")</f>
        <v>Yes</v>
      </c>
      <c r="AJ55" s="88" t="str">
        <f>IF('2.1b-OriginalProduct Visibility'!M55="","No","Yes")</f>
        <v>Yes</v>
      </c>
      <c r="AK55" s="88" t="str">
        <f>IF('2.1b-OriginalProduct Visibility'!N55="","No","Yes")</f>
        <v>No</v>
      </c>
      <c r="AL55" s="88" t="str">
        <f>IF('2.1b-OriginalProduct Visibility'!O55="","No","Yes")</f>
        <v>No</v>
      </c>
      <c r="AM55" s="1"/>
      <c r="AN55" s="1"/>
      <c r="AO55" s="1"/>
      <c r="AP55" s="1"/>
      <c r="AQ55" s="1"/>
      <c r="AR55" s="1"/>
      <c r="AS55" s="1"/>
      <c r="AT55" s="1"/>
      <c r="AU55" s="1"/>
      <c r="AV55" s="1"/>
      <c r="AW55" s="1"/>
      <c r="AX55" s="1"/>
      <c r="AY55" s="1"/>
      <c r="AZ55" s="1"/>
      <c r="BA55" s="1"/>
      <c r="BB55" s="1"/>
      <c r="BC55" s="1"/>
      <c r="BD55" s="1"/>
      <c r="BE55" s="1"/>
      <c r="BF55" s="1"/>
      <c r="BG55" s="1"/>
      <c r="BH55" s="1"/>
    </row>
    <row r="56" spans="1:60" ht="15.5" thickBot="1" x14ac:dyDescent="0.45">
      <c r="A56" s="595"/>
      <c r="B56" s="66" t="str">
        <f>'1.2-Visibility Data'!B54</f>
        <v>User Modifications</v>
      </c>
      <c r="C56" s="19" t="str">
        <f>'1.2-Visibility Data'!C54</f>
        <v>All</v>
      </c>
      <c r="D56" s="490" t="s">
        <v>225</v>
      </c>
      <c r="E56" s="490"/>
      <c r="F56" s="490"/>
      <c r="G56" s="490"/>
      <c r="H56" s="490"/>
      <c r="I56" s="490"/>
      <c r="J56" s="490"/>
      <c r="K56" s="490"/>
      <c r="L56" s="490"/>
      <c r="M56" s="490"/>
      <c r="N56" s="490" t="s">
        <v>225</v>
      </c>
      <c r="O56" s="92"/>
      <c r="P56" s="1"/>
      <c r="Q56" s="1"/>
      <c r="R56" s="1"/>
      <c r="S56" s="1"/>
      <c r="T56" s="1"/>
      <c r="U56" s="1"/>
      <c r="V56" s="1"/>
      <c r="W56" s="1"/>
      <c r="X56" s="1"/>
      <c r="Y56" s="1"/>
      <c r="Z56" s="1"/>
      <c r="AA56" s="88" t="str">
        <f>IF('2.1b-OriginalProduct Visibility'!D56="","No","Yes")</f>
        <v>Yes</v>
      </c>
      <c r="AB56" s="88" t="str">
        <f>IF('2.1b-OriginalProduct Visibility'!E56="","No","Yes")</f>
        <v>Yes</v>
      </c>
      <c r="AC56" s="88" t="str">
        <f>IF('2.1b-OriginalProduct Visibility'!F56="","No","Yes")</f>
        <v>No</v>
      </c>
      <c r="AD56" s="88" t="str">
        <f>IF('2.1b-OriginalProduct Visibility'!G56="","No","Yes")</f>
        <v>No</v>
      </c>
      <c r="AE56" s="88" t="str">
        <f>IF('2.1b-OriginalProduct Visibility'!H56="","No","Yes")</f>
        <v>No</v>
      </c>
      <c r="AF56" s="88" t="str">
        <f>IF('2.1b-OriginalProduct Visibility'!I56="","No","Yes")</f>
        <v>No</v>
      </c>
      <c r="AG56" s="88" t="str">
        <f>IF('2.1b-OriginalProduct Visibility'!J56="","No","Yes")</f>
        <v>No</v>
      </c>
      <c r="AH56" s="88" t="str">
        <f>IF('2.1b-OriginalProduct Visibility'!K56="","No","Yes")</f>
        <v>No</v>
      </c>
      <c r="AI56" s="88" t="str">
        <f>IF('2.1b-OriginalProduct Visibility'!L56="","No","Yes")</f>
        <v>Yes</v>
      </c>
      <c r="AJ56" s="88" t="str">
        <f>IF('2.1b-OriginalProduct Visibility'!M56="","No","Yes")</f>
        <v>Yes</v>
      </c>
      <c r="AK56" s="88" t="str">
        <f>IF('2.1b-OriginalProduct Visibility'!N56="","No","Yes")</f>
        <v>Yes</v>
      </c>
      <c r="AL56" s="88" t="str">
        <f>IF('2.1b-OriginalProduct Visibility'!O56="","No","Yes")</f>
        <v>Yes</v>
      </c>
      <c r="AM56" s="1"/>
      <c r="AN56" s="1"/>
      <c r="AO56" s="1"/>
      <c r="AP56" s="1"/>
      <c r="AQ56" s="1"/>
      <c r="AR56" s="1"/>
      <c r="AS56" s="1"/>
      <c r="AT56" s="1"/>
      <c r="AU56" s="1"/>
      <c r="AV56" s="1"/>
      <c r="AW56" s="1"/>
      <c r="AX56" s="1"/>
      <c r="AY56" s="1"/>
      <c r="AZ56" s="1"/>
      <c r="BA56" s="1"/>
      <c r="BB56" s="1"/>
      <c r="BC56" s="1"/>
      <c r="BD56" s="1"/>
      <c r="BE56" s="1"/>
      <c r="BF56" s="1"/>
      <c r="BG56" s="1"/>
      <c r="BH56" s="1"/>
    </row>
    <row r="57" spans="1:60" ht="15.5" thickBot="1" x14ac:dyDescent="0.45">
      <c r="A57" s="595"/>
      <c r="B57" s="66" t="str">
        <f>'1.2-Visibility Data'!B55</f>
        <v>User Login Activity</v>
      </c>
      <c r="C57" s="19" t="str">
        <f>'1.2-Visibility Data'!C55</f>
        <v>All</v>
      </c>
      <c r="D57" s="490"/>
      <c r="E57" s="490"/>
      <c r="F57" s="490"/>
      <c r="G57" s="490"/>
      <c r="H57" s="490"/>
      <c r="I57" s="490"/>
      <c r="J57" s="490"/>
      <c r="K57" s="490"/>
      <c r="L57" s="490"/>
      <c r="M57" s="490"/>
      <c r="N57" s="490"/>
      <c r="O57" s="92"/>
      <c r="P57" s="1"/>
      <c r="Q57" s="1"/>
      <c r="R57" s="1"/>
      <c r="S57" s="1"/>
      <c r="T57" s="1"/>
      <c r="U57" s="1"/>
      <c r="V57" s="1"/>
      <c r="W57" s="1"/>
      <c r="X57" s="1"/>
      <c r="Y57" s="1"/>
      <c r="Z57" s="1"/>
      <c r="AA57" s="88" t="str">
        <f>IF('2.1b-OriginalProduct Visibility'!D57="","No","Yes")</f>
        <v>No</v>
      </c>
      <c r="AB57" s="88" t="str">
        <f>IF('2.1b-OriginalProduct Visibility'!E57="","No","Yes")</f>
        <v>Yes</v>
      </c>
      <c r="AC57" s="88" t="str">
        <f>IF('2.1b-OriginalProduct Visibility'!F57="","No","Yes")</f>
        <v>No</v>
      </c>
      <c r="AD57" s="88" t="str">
        <f>IF('2.1b-OriginalProduct Visibility'!G57="","No","Yes")</f>
        <v>No</v>
      </c>
      <c r="AE57" s="88" t="str">
        <f>IF('2.1b-OriginalProduct Visibility'!H57="","No","Yes")</f>
        <v>No</v>
      </c>
      <c r="AF57" s="88" t="str">
        <f>IF('2.1b-OriginalProduct Visibility'!I57="","No","Yes")</f>
        <v>No</v>
      </c>
      <c r="AG57" s="88" t="str">
        <f>IF('2.1b-OriginalProduct Visibility'!J57="","No","Yes")</f>
        <v>No</v>
      </c>
      <c r="AH57" s="88" t="str">
        <f>IF('2.1b-OriginalProduct Visibility'!K57="","No","Yes")</f>
        <v>No</v>
      </c>
      <c r="AI57" s="88" t="str">
        <f>IF('2.1b-OriginalProduct Visibility'!L57="","No","Yes")</f>
        <v>No</v>
      </c>
      <c r="AJ57" s="88" t="str">
        <f>IF('2.1b-OriginalProduct Visibility'!M57="","No","Yes")</f>
        <v>No</v>
      </c>
      <c r="AK57" s="88" t="str">
        <f>IF('2.1b-OriginalProduct Visibility'!N57="","No","Yes")</f>
        <v>No</v>
      </c>
      <c r="AL57" s="88" t="str">
        <f>IF('2.1b-OriginalProduct Visibility'!O57="","No","Yes")</f>
        <v>No</v>
      </c>
      <c r="AM57" s="1"/>
      <c r="AN57" s="1"/>
      <c r="AO57" s="1"/>
      <c r="AP57" s="1"/>
      <c r="AQ57" s="1"/>
      <c r="AR57" s="1"/>
      <c r="AS57" s="1"/>
      <c r="AT57" s="1"/>
      <c r="AU57" s="1"/>
      <c r="AV57" s="1"/>
      <c r="AW57" s="1"/>
      <c r="AX57" s="1"/>
      <c r="AY57" s="1"/>
      <c r="AZ57" s="1"/>
      <c r="BA57" s="1"/>
      <c r="BB57" s="1"/>
      <c r="BC57" s="1"/>
      <c r="BD57" s="1"/>
      <c r="BE57" s="1"/>
      <c r="BF57" s="1"/>
      <c r="BG57" s="1"/>
      <c r="BH57" s="1"/>
    </row>
    <row r="58" spans="1:60" ht="15.5" thickBot="1" x14ac:dyDescent="0.45">
      <c r="A58" s="595"/>
      <c r="B58" s="66" t="str">
        <f>'1.2-Visibility Data'!B56</f>
        <v>Anomalous User Login Activity</v>
      </c>
      <c r="C58" s="19" t="str">
        <f>'1.2-Visibility Data'!C56</f>
        <v>All</v>
      </c>
      <c r="D58" s="490" t="s">
        <v>225</v>
      </c>
      <c r="E58" s="490"/>
      <c r="F58" s="490"/>
      <c r="G58" s="490"/>
      <c r="H58" s="490"/>
      <c r="I58" s="490"/>
      <c r="J58" s="490"/>
      <c r="K58" s="490"/>
      <c r="L58" s="490"/>
      <c r="M58" s="490"/>
      <c r="N58" s="490"/>
      <c r="O58" s="92"/>
      <c r="P58" s="1"/>
      <c r="Q58" s="1"/>
      <c r="R58" s="1"/>
      <c r="S58" s="1"/>
      <c r="T58" s="1"/>
      <c r="U58" s="1"/>
      <c r="V58" s="1"/>
      <c r="W58" s="1"/>
      <c r="X58" s="1"/>
      <c r="Y58" s="1"/>
      <c r="Z58" s="1"/>
      <c r="AA58" s="88" t="str">
        <f>IF('2.1b-OriginalProduct Visibility'!D58="","No","Yes")</f>
        <v>Yes</v>
      </c>
      <c r="AB58" s="88" t="str">
        <f>IF('2.1b-OriginalProduct Visibility'!E58="","No","Yes")</f>
        <v>Yes</v>
      </c>
      <c r="AC58" s="88" t="str">
        <f>IF('2.1b-OriginalProduct Visibility'!F58="","No","Yes")</f>
        <v>No</v>
      </c>
      <c r="AD58" s="88" t="str">
        <f>IF('2.1b-OriginalProduct Visibility'!G58="","No","Yes")</f>
        <v>No</v>
      </c>
      <c r="AE58" s="88" t="str">
        <f>IF('2.1b-OriginalProduct Visibility'!H58="","No","Yes")</f>
        <v>No</v>
      </c>
      <c r="AF58" s="88" t="str">
        <f>IF('2.1b-OriginalProduct Visibility'!I58="","No","Yes")</f>
        <v>No</v>
      </c>
      <c r="AG58" s="88" t="str">
        <f>IF('2.1b-OriginalProduct Visibility'!J58="","No","Yes")</f>
        <v>No</v>
      </c>
      <c r="AH58" s="88" t="str">
        <f>IF('2.1b-OriginalProduct Visibility'!K58="","No","Yes")</f>
        <v>No</v>
      </c>
      <c r="AI58" s="88" t="str">
        <f>IF('2.1b-OriginalProduct Visibility'!L58="","No","Yes")</f>
        <v>No</v>
      </c>
      <c r="AJ58" s="88" t="str">
        <f>IF('2.1b-OriginalProduct Visibility'!M58="","No","Yes")</f>
        <v>No</v>
      </c>
      <c r="AK58" s="88" t="str">
        <f>IF('2.1b-OriginalProduct Visibility'!N58="","No","Yes")</f>
        <v>No</v>
      </c>
      <c r="AL58" s="88" t="str">
        <f>IF('2.1b-OriginalProduct Visibility'!O58="","No","Yes")</f>
        <v>Yes</v>
      </c>
      <c r="AM58" s="1"/>
      <c r="AN58" s="1"/>
      <c r="AO58" s="1"/>
      <c r="AP58" s="1"/>
      <c r="AQ58" s="1"/>
      <c r="AR58" s="1"/>
      <c r="AS58" s="1"/>
      <c r="AT58" s="1"/>
      <c r="AU58" s="1"/>
      <c r="AV58" s="1"/>
      <c r="AW58" s="1"/>
      <c r="AX58" s="1"/>
      <c r="AY58" s="1"/>
      <c r="AZ58" s="1"/>
      <c r="BA58" s="1"/>
      <c r="BB58" s="1"/>
      <c r="BC58" s="1"/>
      <c r="BD58" s="1"/>
      <c r="BE58" s="1"/>
      <c r="BF58" s="1"/>
      <c r="BG58" s="1"/>
      <c r="BH58" s="1"/>
    </row>
    <row r="59" spans="1:60" ht="15.5" thickBot="1" x14ac:dyDescent="0.45">
      <c r="A59" s="595"/>
      <c r="B59" s="66" t="str">
        <f>'1.2-Visibility Data'!B57</f>
        <v>User Activity</v>
      </c>
      <c r="C59" s="19" t="str">
        <f>'1.2-Visibility Data'!C57</f>
        <v>All</v>
      </c>
      <c r="D59" s="490"/>
      <c r="E59" s="490"/>
      <c r="F59" s="490"/>
      <c r="G59" s="490"/>
      <c r="H59" s="490"/>
      <c r="I59" s="490"/>
      <c r="J59" s="490"/>
      <c r="K59" s="490"/>
      <c r="L59" s="490"/>
      <c r="M59" s="490"/>
      <c r="N59" s="490"/>
      <c r="O59" s="92"/>
      <c r="P59" s="1"/>
      <c r="Q59" s="1"/>
      <c r="R59" s="1"/>
      <c r="S59" s="1"/>
      <c r="T59" s="1"/>
      <c r="U59" s="1"/>
      <c r="V59" s="1"/>
      <c r="W59" s="1"/>
      <c r="X59" s="1"/>
      <c r="Y59" s="1"/>
      <c r="Z59" s="1"/>
      <c r="AA59" s="88" t="str">
        <f>IF('2.1b-OriginalProduct Visibility'!D59="","No","Yes")</f>
        <v>No</v>
      </c>
      <c r="AB59" s="88" t="str">
        <f>IF('2.1b-OriginalProduct Visibility'!E59="","No","Yes")</f>
        <v>Yes</v>
      </c>
      <c r="AC59" s="88" t="str">
        <f>IF('2.1b-OriginalProduct Visibility'!F59="","No","Yes")</f>
        <v>No</v>
      </c>
      <c r="AD59" s="88" t="str">
        <f>IF('2.1b-OriginalProduct Visibility'!G59="","No","Yes")</f>
        <v>No</v>
      </c>
      <c r="AE59" s="88" t="str">
        <f>IF('2.1b-OriginalProduct Visibility'!H59="","No","Yes")</f>
        <v>No</v>
      </c>
      <c r="AF59" s="88" t="str">
        <f>IF('2.1b-OriginalProduct Visibility'!I59="","No","Yes")</f>
        <v>No</v>
      </c>
      <c r="AG59" s="88" t="str">
        <f>IF('2.1b-OriginalProduct Visibility'!J59="","No","Yes")</f>
        <v>No</v>
      </c>
      <c r="AH59" s="88" t="str">
        <f>IF('2.1b-OriginalProduct Visibility'!K59="","No","Yes")</f>
        <v>No</v>
      </c>
      <c r="AI59" s="88" t="str">
        <f>IF('2.1b-OriginalProduct Visibility'!L59="","No","Yes")</f>
        <v>No</v>
      </c>
      <c r="AJ59" s="88" t="str">
        <f>IF('2.1b-OriginalProduct Visibility'!M59="","No","Yes")</f>
        <v>No</v>
      </c>
      <c r="AK59" s="88" t="str">
        <f>IF('2.1b-OriginalProduct Visibility'!N59="","No","Yes")</f>
        <v>No</v>
      </c>
      <c r="AL59" s="88" t="str">
        <f>IF('2.1b-OriginalProduct Visibility'!O59="","No","Yes")</f>
        <v>No</v>
      </c>
      <c r="AM59" s="1"/>
      <c r="AN59" s="1"/>
      <c r="AO59" s="1"/>
      <c r="AP59" s="1"/>
      <c r="AQ59" s="1"/>
      <c r="AR59" s="1"/>
      <c r="AS59" s="1"/>
      <c r="AT59" s="1"/>
      <c r="AU59" s="1"/>
      <c r="AV59" s="1"/>
      <c r="AW59" s="1"/>
      <c r="AX59" s="1"/>
      <c r="AY59" s="1"/>
      <c r="AZ59" s="1"/>
      <c r="BA59" s="1"/>
      <c r="BB59" s="1"/>
      <c r="BC59" s="1"/>
      <c r="BD59" s="1"/>
      <c r="BE59" s="1"/>
      <c r="BF59" s="1"/>
      <c r="BG59" s="1"/>
      <c r="BH59" s="1"/>
    </row>
    <row r="60" spans="1:60" ht="15.5" thickBot="1" x14ac:dyDescent="0.45">
      <c r="A60" s="595"/>
      <c r="B60" s="66" t="str">
        <f>'1.2-Visibility Data'!B58</f>
        <v>Anomalous User Activity</v>
      </c>
      <c r="C60" s="19" t="str">
        <f>'1.2-Visibility Data'!C58</f>
        <v>All</v>
      </c>
      <c r="D60" s="490" t="s">
        <v>225</v>
      </c>
      <c r="E60" s="490"/>
      <c r="F60" s="490"/>
      <c r="G60" s="490"/>
      <c r="H60" s="490"/>
      <c r="I60" s="490"/>
      <c r="J60" s="490"/>
      <c r="K60" s="490"/>
      <c r="L60" s="490"/>
      <c r="M60" s="490"/>
      <c r="N60" s="490"/>
      <c r="O60" s="92"/>
      <c r="P60" s="1"/>
      <c r="Q60" s="1"/>
      <c r="R60" s="1"/>
      <c r="S60" s="1"/>
      <c r="T60" s="1"/>
      <c r="U60" s="1"/>
      <c r="V60" s="1"/>
      <c r="W60" s="1"/>
      <c r="X60" s="1"/>
      <c r="Y60" s="1"/>
      <c r="Z60" s="1"/>
      <c r="AA60" s="88" t="str">
        <f>IF('2.1b-OriginalProduct Visibility'!D60="","No","Yes")</f>
        <v>Yes</v>
      </c>
      <c r="AB60" s="88" t="str">
        <f>IF('2.1b-OriginalProduct Visibility'!E60="","No","Yes")</f>
        <v>Yes</v>
      </c>
      <c r="AC60" s="88" t="str">
        <f>IF('2.1b-OriginalProduct Visibility'!F60="","No","Yes")</f>
        <v>No</v>
      </c>
      <c r="AD60" s="88" t="str">
        <f>IF('2.1b-OriginalProduct Visibility'!G60="","No","Yes")</f>
        <v>No</v>
      </c>
      <c r="AE60" s="88" t="str">
        <f>IF('2.1b-OriginalProduct Visibility'!H60="","No","Yes")</f>
        <v>No</v>
      </c>
      <c r="AF60" s="88" t="str">
        <f>IF('2.1b-OriginalProduct Visibility'!I60="","No","Yes")</f>
        <v>No</v>
      </c>
      <c r="AG60" s="88" t="str">
        <f>IF('2.1b-OriginalProduct Visibility'!J60="","No","Yes")</f>
        <v>No</v>
      </c>
      <c r="AH60" s="88" t="str">
        <f>IF('2.1b-OriginalProduct Visibility'!K60="","No","Yes")</f>
        <v>No</v>
      </c>
      <c r="AI60" s="88" t="str">
        <f>IF('2.1b-OriginalProduct Visibility'!L60="","No","Yes")</f>
        <v>No</v>
      </c>
      <c r="AJ60" s="88" t="str">
        <f>IF('2.1b-OriginalProduct Visibility'!M60="","No","Yes")</f>
        <v>No</v>
      </c>
      <c r="AK60" s="88" t="str">
        <f>IF('2.1b-OriginalProduct Visibility'!N60="","No","Yes")</f>
        <v>No</v>
      </c>
      <c r="AL60" s="88" t="str">
        <f>IF('2.1b-OriginalProduct Visibility'!O60="","No","Yes")</f>
        <v>Yes</v>
      </c>
      <c r="AM60" s="1"/>
      <c r="AN60" s="1"/>
      <c r="AO60" s="1"/>
      <c r="AP60" s="1"/>
      <c r="AQ60" s="1"/>
      <c r="AR60" s="1"/>
      <c r="AS60" s="1"/>
      <c r="AT60" s="1"/>
      <c r="AU60" s="1"/>
      <c r="AV60" s="1"/>
      <c r="AW60" s="1"/>
      <c r="AX60" s="1"/>
      <c r="AY60" s="1"/>
      <c r="AZ60" s="1"/>
      <c r="BA60" s="1"/>
      <c r="BB60" s="1"/>
      <c r="BC60" s="1"/>
      <c r="BD60" s="1"/>
      <c r="BE60" s="1"/>
      <c r="BF60" s="1"/>
      <c r="BG60" s="1"/>
      <c r="BH60" s="1"/>
    </row>
    <row r="61" spans="1:60" ht="15.5" thickBot="1" x14ac:dyDescent="0.45">
      <c r="A61" s="595"/>
      <c r="B61" s="66" t="str">
        <f>'1.2-Visibility Data'!B59</f>
        <v>Search Activity</v>
      </c>
      <c r="C61" s="19" t="str">
        <f>'1.2-Visibility Data'!C59</f>
        <v>All</v>
      </c>
      <c r="D61" s="490" t="s">
        <v>225</v>
      </c>
      <c r="E61" s="490"/>
      <c r="F61" s="490"/>
      <c r="G61" s="490"/>
      <c r="H61" s="490"/>
      <c r="I61" s="490"/>
      <c r="J61" s="490"/>
      <c r="K61" s="490"/>
      <c r="L61" s="490"/>
      <c r="M61" s="490"/>
      <c r="N61" s="490"/>
      <c r="O61" s="92"/>
      <c r="P61" s="1"/>
      <c r="Q61" s="1"/>
      <c r="R61" s="1"/>
      <c r="S61" s="1"/>
      <c r="T61" s="1"/>
      <c r="U61" s="1"/>
      <c r="V61" s="1"/>
      <c r="W61" s="1"/>
      <c r="X61" s="1"/>
      <c r="Y61" s="1"/>
      <c r="Z61" s="1"/>
      <c r="AA61" s="88" t="str">
        <f>IF('2.1b-OriginalProduct Visibility'!D61="","No","Yes")</f>
        <v>Yes</v>
      </c>
      <c r="AB61" s="88" t="str">
        <f>IF('2.1b-OriginalProduct Visibility'!E61="","No","Yes")</f>
        <v>Yes</v>
      </c>
      <c r="AC61" s="88" t="str">
        <f>IF('2.1b-OriginalProduct Visibility'!F61="","No","Yes")</f>
        <v>No</v>
      </c>
      <c r="AD61" s="88" t="str">
        <f>IF('2.1b-OriginalProduct Visibility'!G61="","No","Yes")</f>
        <v>No</v>
      </c>
      <c r="AE61" s="88" t="str">
        <f>IF('2.1b-OriginalProduct Visibility'!H61="","No","Yes")</f>
        <v>No</v>
      </c>
      <c r="AF61" s="88" t="str">
        <f>IF('2.1b-OriginalProduct Visibility'!I61="","No","Yes")</f>
        <v>No</v>
      </c>
      <c r="AG61" s="88" t="str">
        <f>IF('2.1b-OriginalProduct Visibility'!J61="","No","Yes")</f>
        <v>No</v>
      </c>
      <c r="AH61" s="88" t="str">
        <f>IF('2.1b-OriginalProduct Visibility'!K61="","No","Yes")</f>
        <v>No</v>
      </c>
      <c r="AI61" s="88" t="str">
        <f>IF('2.1b-OriginalProduct Visibility'!L61="","No","Yes")</f>
        <v>No</v>
      </c>
      <c r="AJ61" s="88" t="str">
        <f>IF('2.1b-OriginalProduct Visibility'!M61="","No","Yes")</f>
        <v>No</v>
      </c>
      <c r="AK61" s="88" t="str">
        <f>IF('2.1b-OriginalProduct Visibility'!N61="","No","Yes")</f>
        <v>No</v>
      </c>
      <c r="AL61" s="88" t="str">
        <f>IF('2.1b-OriginalProduct Visibility'!O61="","No","Yes")</f>
        <v>No</v>
      </c>
      <c r="AM61" s="1"/>
      <c r="AN61" s="1"/>
      <c r="AO61" s="1"/>
      <c r="AP61" s="1"/>
      <c r="AQ61" s="1"/>
      <c r="AR61" s="1"/>
      <c r="AS61" s="1"/>
      <c r="AT61" s="1"/>
      <c r="AU61" s="1"/>
      <c r="AV61" s="1"/>
      <c r="AW61" s="1"/>
      <c r="AX61" s="1"/>
      <c r="AY61" s="1"/>
      <c r="AZ61" s="1"/>
      <c r="BA61" s="1"/>
      <c r="BB61" s="1"/>
      <c r="BC61" s="1"/>
      <c r="BD61" s="1"/>
      <c r="BE61" s="1"/>
      <c r="BF61" s="1"/>
      <c r="BG61" s="1"/>
      <c r="BH61" s="1"/>
    </row>
    <row r="62" spans="1:60" ht="15.5" thickBot="1" x14ac:dyDescent="0.45">
      <c r="A62" s="595"/>
      <c r="B62" s="66" t="str">
        <f>'1.2-Visibility Data'!B60</f>
        <v>Anomalous Search Activity</v>
      </c>
      <c r="C62" s="19" t="str">
        <f>'1.2-Visibility Data'!C60</f>
        <v>All</v>
      </c>
      <c r="D62" s="490" t="s">
        <v>225</v>
      </c>
      <c r="E62" s="490"/>
      <c r="F62" s="490"/>
      <c r="G62" s="490"/>
      <c r="H62" s="490"/>
      <c r="I62" s="490"/>
      <c r="J62" s="490"/>
      <c r="K62" s="490"/>
      <c r="L62" s="490"/>
      <c r="M62" s="490"/>
      <c r="N62" s="490"/>
      <c r="O62" s="92"/>
      <c r="P62" s="1"/>
      <c r="Q62" s="1"/>
      <c r="R62" s="1"/>
      <c r="S62" s="1"/>
      <c r="T62" s="1"/>
      <c r="U62" s="1"/>
      <c r="V62" s="1"/>
      <c r="W62" s="1"/>
      <c r="X62" s="1"/>
      <c r="Y62" s="1"/>
      <c r="Z62" s="1"/>
      <c r="AA62" s="88" t="str">
        <f>IF('2.1b-OriginalProduct Visibility'!D62="","No","Yes")</f>
        <v>Yes</v>
      </c>
      <c r="AB62" s="88" t="str">
        <f>IF('2.1b-OriginalProduct Visibility'!E62="","No","Yes")</f>
        <v>Yes</v>
      </c>
      <c r="AC62" s="88" t="str">
        <f>IF('2.1b-OriginalProduct Visibility'!F62="","No","Yes")</f>
        <v>No</v>
      </c>
      <c r="AD62" s="88" t="str">
        <f>IF('2.1b-OriginalProduct Visibility'!G62="","No","Yes")</f>
        <v>No</v>
      </c>
      <c r="AE62" s="88" t="str">
        <f>IF('2.1b-OriginalProduct Visibility'!H62="","No","Yes")</f>
        <v>No</v>
      </c>
      <c r="AF62" s="88" t="str">
        <f>IF('2.1b-OriginalProduct Visibility'!I62="","No","Yes")</f>
        <v>No</v>
      </c>
      <c r="AG62" s="88" t="str">
        <f>IF('2.1b-OriginalProduct Visibility'!J62="","No","Yes")</f>
        <v>No</v>
      </c>
      <c r="AH62" s="88" t="str">
        <f>IF('2.1b-OriginalProduct Visibility'!K62="","No","Yes")</f>
        <v>No</v>
      </c>
      <c r="AI62" s="88" t="str">
        <f>IF('2.1b-OriginalProduct Visibility'!L62="","No","Yes")</f>
        <v>No</v>
      </c>
      <c r="AJ62" s="88" t="str">
        <f>IF('2.1b-OriginalProduct Visibility'!M62="","No","Yes")</f>
        <v>No</v>
      </c>
      <c r="AK62" s="88" t="str">
        <f>IF('2.1b-OriginalProduct Visibility'!N62="","No","Yes")</f>
        <v>No</v>
      </c>
      <c r="AL62" s="88" t="str">
        <f>IF('2.1b-OriginalProduct Visibility'!O62="","No","Yes")</f>
        <v>No</v>
      </c>
      <c r="AM62" s="1"/>
      <c r="AN62" s="1"/>
      <c r="AO62" s="1"/>
      <c r="AP62" s="1"/>
      <c r="AQ62" s="1"/>
      <c r="AR62" s="1"/>
      <c r="AS62" s="1"/>
      <c r="AT62" s="1"/>
      <c r="AU62" s="1"/>
      <c r="AV62" s="1"/>
      <c r="AW62" s="1"/>
      <c r="AX62" s="1"/>
      <c r="AY62" s="1"/>
      <c r="AZ62" s="1"/>
      <c r="BA62" s="1"/>
      <c r="BB62" s="1"/>
      <c r="BC62" s="1"/>
      <c r="BD62" s="1"/>
      <c r="BE62" s="1"/>
      <c r="BF62" s="1"/>
      <c r="BG62" s="1"/>
      <c r="BH62" s="1"/>
    </row>
    <row r="63" spans="1:60" ht="15.5" thickBot="1" x14ac:dyDescent="0.45">
      <c r="A63" s="595"/>
      <c r="B63" s="66" t="str">
        <f>'1.2-Visibility Data'!B61</f>
        <v>Site Modifications</v>
      </c>
      <c r="C63" s="19" t="str">
        <f>'1.2-Visibility Data'!C61</f>
        <v>All</v>
      </c>
      <c r="D63" s="490" t="s">
        <v>225</v>
      </c>
      <c r="E63" s="490"/>
      <c r="F63" s="490"/>
      <c r="G63" s="490"/>
      <c r="H63" s="490"/>
      <c r="I63" s="490"/>
      <c r="J63" s="490"/>
      <c r="K63" s="490"/>
      <c r="L63" s="490"/>
      <c r="M63" s="490"/>
      <c r="N63" s="490"/>
      <c r="O63" s="92"/>
      <c r="P63" s="1"/>
      <c r="Q63" s="1"/>
      <c r="R63" s="1"/>
      <c r="S63" s="1"/>
      <c r="T63" s="1"/>
      <c r="U63" s="1"/>
      <c r="V63" s="1"/>
      <c r="W63" s="1"/>
      <c r="X63" s="1"/>
      <c r="Y63" s="1"/>
      <c r="Z63" s="1"/>
      <c r="AA63" s="88" t="str">
        <f>IF('2.1b-OriginalProduct Visibility'!D63="","No","Yes")</f>
        <v>Yes</v>
      </c>
      <c r="AB63" s="88" t="str">
        <f>IF('2.1b-OriginalProduct Visibility'!E63="","No","Yes")</f>
        <v>Yes</v>
      </c>
      <c r="AC63" s="88" t="str">
        <f>IF('2.1b-OriginalProduct Visibility'!F63="","No","Yes")</f>
        <v>No</v>
      </c>
      <c r="AD63" s="88" t="str">
        <f>IF('2.1b-OriginalProduct Visibility'!G63="","No","Yes")</f>
        <v>No</v>
      </c>
      <c r="AE63" s="88" t="str">
        <f>IF('2.1b-OriginalProduct Visibility'!H63="","No","Yes")</f>
        <v>No</v>
      </c>
      <c r="AF63" s="88" t="str">
        <f>IF('2.1b-OriginalProduct Visibility'!I63="","No","Yes")</f>
        <v>No</v>
      </c>
      <c r="AG63" s="88" t="str">
        <f>IF('2.1b-OriginalProduct Visibility'!J63="","No","Yes")</f>
        <v>No</v>
      </c>
      <c r="AH63" s="88" t="str">
        <f>IF('2.1b-OriginalProduct Visibility'!K63="","No","Yes")</f>
        <v>No</v>
      </c>
      <c r="AI63" s="88" t="str">
        <f>IF('2.1b-OriginalProduct Visibility'!L63="","No","Yes")</f>
        <v>No</v>
      </c>
      <c r="AJ63" s="88" t="str">
        <f>IF('2.1b-OriginalProduct Visibility'!M63="","No","Yes")</f>
        <v>No</v>
      </c>
      <c r="AK63" s="88" t="str">
        <f>IF('2.1b-OriginalProduct Visibility'!N63="","No","Yes")</f>
        <v>No</v>
      </c>
      <c r="AL63" s="88" t="str">
        <f>IF('2.1b-OriginalProduct Visibility'!O63="","No","Yes")</f>
        <v>No</v>
      </c>
      <c r="AM63" s="1"/>
      <c r="AN63" s="1"/>
      <c r="AO63" s="1"/>
      <c r="AP63" s="1"/>
      <c r="AQ63" s="1"/>
      <c r="AR63" s="1"/>
      <c r="AS63" s="1"/>
      <c r="AT63" s="1"/>
      <c r="AU63" s="1"/>
      <c r="AV63" s="1"/>
      <c r="AW63" s="1"/>
      <c r="AX63" s="1"/>
      <c r="AY63" s="1"/>
      <c r="AZ63" s="1"/>
      <c r="BA63" s="1"/>
      <c r="BB63" s="1"/>
      <c r="BC63" s="1"/>
      <c r="BD63" s="1"/>
      <c r="BE63" s="1"/>
      <c r="BF63" s="1"/>
      <c r="BG63" s="1"/>
      <c r="BH63" s="1"/>
    </row>
    <row r="64" spans="1:60" ht="15.5" thickBot="1" x14ac:dyDescent="0.45">
      <c r="A64" s="595"/>
      <c r="B64" s="66" t="str">
        <f>'1.2-Visibility Data'!B62</f>
        <v>Group Modifications</v>
      </c>
      <c r="C64" s="19" t="str">
        <f>'1.2-Visibility Data'!C62</f>
        <v>All</v>
      </c>
      <c r="D64" s="490" t="s">
        <v>225</v>
      </c>
      <c r="E64" s="490"/>
      <c r="F64" s="490"/>
      <c r="G64" s="490"/>
      <c r="H64" s="490"/>
      <c r="I64" s="490"/>
      <c r="J64" s="490"/>
      <c r="K64" s="490"/>
      <c r="L64" s="490"/>
      <c r="M64" s="490"/>
      <c r="N64" s="490"/>
      <c r="O64" s="92"/>
      <c r="P64" s="1"/>
      <c r="Q64" s="1"/>
      <c r="R64" s="1"/>
      <c r="S64" s="1"/>
      <c r="T64" s="1"/>
      <c r="U64" s="1"/>
      <c r="V64" s="1"/>
      <c r="W64" s="1"/>
      <c r="X64" s="1"/>
      <c r="Y64" s="1"/>
      <c r="Z64" s="1"/>
      <c r="AA64" s="88" t="str">
        <f>IF('2.1b-OriginalProduct Visibility'!D64="","No","Yes")</f>
        <v>Yes</v>
      </c>
      <c r="AB64" s="88" t="str">
        <f>IF('2.1b-OriginalProduct Visibility'!E64="","No","Yes")</f>
        <v>Yes</v>
      </c>
      <c r="AC64" s="88" t="str">
        <f>IF('2.1b-OriginalProduct Visibility'!F64="","No","Yes")</f>
        <v>No</v>
      </c>
      <c r="AD64" s="88" t="str">
        <f>IF('2.1b-OriginalProduct Visibility'!G64="","No","Yes")</f>
        <v>No</v>
      </c>
      <c r="AE64" s="88" t="str">
        <f>IF('2.1b-OriginalProduct Visibility'!H64="","No","Yes")</f>
        <v>No</v>
      </c>
      <c r="AF64" s="88" t="str">
        <f>IF('2.1b-OriginalProduct Visibility'!I64="","No","Yes")</f>
        <v>No</v>
      </c>
      <c r="AG64" s="88" t="str">
        <f>IF('2.1b-OriginalProduct Visibility'!J64="","No","Yes")</f>
        <v>No</v>
      </c>
      <c r="AH64" s="88" t="str">
        <f>IF('2.1b-OriginalProduct Visibility'!K64="","No","Yes")</f>
        <v>No</v>
      </c>
      <c r="AI64" s="88" t="str">
        <f>IF('2.1b-OriginalProduct Visibility'!L64="","No","Yes")</f>
        <v>No</v>
      </c>
      <c r="AJ64" s="88" t="str">
        <f>IF('2.1b-OriginalProduct Visibility'!M64="","No","Yes")</f>
        <v>No</v>
      </c>
      <c r="AK64" s="88" t="str">
        <f>IF('2.1b-OriginalProduct Visibility'!N64="","No","Yes")</f>
        <v>No</v>
      </c>
      <c r="AL64" s="88" t="str">
        <f>IF('2.1b-OriginalProduct Visibility'!O64="","No","Yes")</f>
        <v>No</v>
      </c>
      <c r="AM64" s="1"/>
      <c r="AN64" s="1"/>
      <c r="AO64" s="1"/>
      <c r="AP64" s="1"/>
      <c r="AQ64" s="1"/>
      <c r="AR64" s="1"/>
      <c r="AS64" s="1"/>
      <c r="AT64" s="1"/>
      <c r="AU64" s="1"/>
      <c r="AV64" s="1"/>
      <c r="AW64" s="1"/>
      <c r="AX64" s="1"/>
      <c r="AY64" s="1"/>
      <c r="AZ64" s="1"/>
      <c r="BA64" s="1"/>
      <c r="BB64" s="1"/>
      <c r="BC64" s="1"/>
      <c r="BD64" s="1"/>
      <c r="BE64" s="1"/>
      <c r="BF64" s="1"/>
      <c r="BG64" s="1"/>
      <c r="BH64" s="1"/>
    </row>
    <row r="65" spans="1:60" ht="15.5" thickBot="1" x14ac:dyDescent="0.45">
      <c r="A65" s="595"/>
      <c r="B65" s="66" t="str">
        <f>'1.2-Visibility Data'!B63</f>
        <v>Folder Modifications</v>
      </c>
      <c r="C65" s="19" t="str">
        <f>'1.2-Visibility Data'!C63</f>
        <v>All</v>
      </c>
      <c r="D65" s="490" t="s">
        <v>225</v>
      </c>
      <c r="E65" s="490"/>
      <c r="F65" s="490"/>
      <c r="G65" s="490"/>
      <c r="H65" s="490"/>
      <c r="I65" s="490"/>
      <c r="J65" s="490"/>
      <c r="K65" s="490"/>
      <c r="L65" s="490"/>
      <c r="M65" s="490"/>
      <c r="N65" s="490"/>
      <c r="O65" s="92"/>
      <c r="P65" s="1"/>
      <c r="Q65" s="1"/>
      <c r="R65" s="1"/>
      <c r="S65" s="1"/>
      <c r="T65" s="1"/>
      <c r="U65" s="1"/>
      <c r="V65" s="1"/>
      <c r="W65" s="1"/>
      <c r="X65" s="1"/>
      <c r="Y65" s="1"/>
      <c r="Z65" s="1"/>
      <c r="AA65" s="88" t="str">
        <f>IF('2.1b-OriginalProduct Visibility'!D65="","No","Yes")</f>
        <v>Yes</v>
      </c>
      <c r="AB65" s="88" t="str">
        <f>IF('2.1b-OriginalProduct Visibility'!E65="","No","Yes")</f>
        <v>Yes</v>
      </c>
      <c r="AC65" s="88" t="str">
        <f>IF('2.1b-OriginalProduct Visibility'!F65="","No","Yes")</f>
        <v>No</v>
      </c>
      <c r="AD65" s="88" t="str">
        <f>IF('2.1b-OriginalProduct Visibility'!G65="","No","Yes")</f>
        <v>No</v>
      </c>
      <c r="AE65" s="88" t="str">
        <f>IF('2.1b-OriginalProduct Visibility'!H65="","No","Yes")</f>
        <v>No</v>
      </c>
      <c r="AF65" s="88" t="str">
        <f>IF('2.1b-OriginalProduct Visibility'!I65="","No","Yes")</f>
        <v>No</v>
      </c>
      <c r="AG65" s="88" t="str">
        <f>IF('2.1b-OriginalProduct Visibility'!J65="","No","Yes")</f>
        <v>No</v>
      </c>
      <c r="AH65" s="88" t="str">
        <f>IF('2.1b-OriginalProduct Visibility'!K65="","No","Yes")</f>
        <v>No</v>
      </c>
      <c r="AI65" s="88" t="str">
        <f>IF('2.1b-OriginalProduct Visibility'!L65="","No","Yes")</f>
        <v>No</v>
      </c>
      <c r="AJ65" s="88" t="str">
        <f>IF('2.1b-OriginalProduct Visibility'!M65="","No","Yes")</f>
        <v>No</v>
      </c>
      <c r="AK65" s="88" t="str">
        <f>IF('2.1b-OriginalProduct Visibility'!N65="","No","Yes")</f>
        <v>No</v>
      </c>
      <c r="AL65" s="88" t="str">
        <f>IF('2.1b-OriginalProduct Visibility'!O65="","No","Yes")</f>
        <v>No</v>
      </c>
      <c r="AM65" s="1"/>
      <c r="AN65" s="1"/>
      <c r="AO65" s="1"/>
      <c r="AP65" s="1"/>
      <c r="AQ65" s="1"/>
      <c r="AR65" s="1"/>
      <c r="AS65" s="1"/>
      <c r="AT65" s="1"/>
      <c r="AU65" s="1"/>
      <c r="AV65" s="1"/>
      <c r="AW65" s="1"/>
      <c r="AX65" s="1"/>
      <c r="AY65" s="1"/>
      <c r="AZ65" s="1"/>
      <c r="BA65" s="1"/>
      <c r="BB65" s="1"/>
      <c r="BC65" s="1"/>
      <c r="BD65" s="1"/>
      <c r="BE65" s="1"/>
      <c r="BF65" s="1"/>
      <c r="BG65" s="1"/>
      <c r="BH65" s="1"/>
    </row>
    <row r="66" spans="1:60" ht="15.5" thickBot="1" x14ac:dyDescent="0.45">
      <c r="A66" s="595"/>
      <c r="B66" s="66" t="str">
        <f>'1.2-Visibility Data'!B64</f>
        <v>File Activity</v>
      </c>
      <c r="C66" s="19" t="str">
        <f>'1.2-Visibility Data'!C64</f>
        <v>All</v>
      </c>
      <c r="D66" s="490" t="s">
        <v>225</v>
      </c>
      <c r="E66" s="490"/>
      <c r="F66" s="490"/>
      <c r="G66" s="490"/>
      <c r="H66" s="490"/>
      <c r="I66" s="490"/>
      <c r="J66" s="490"/>
      <c r="K66" s="490"/>
      <c r="L66" s="490"/>
      <c r="M66" s="490"/>
      <c r="N66" s="490"/>
      <c r="O66" s="92"/>
      <c r="P66" s="1"/>
      <c r="Q66" s="1"/>
      <c r="R66" s="1"/>
      <c r="S66" s="1"/>
      <c r="T66" s="1"/>
      <c r="U66" s="1"/>
      <c r="V66" s="1"/>
      <c r="W66" s="1"/>
      <c r="X66" s="1"/>
      <c r="Y66" s="1"/>
      <c r="Z66" s="1"/>
      <c r="AA66" s="88" t="str">
        <f>IF('2.1b-OriginalProduct Visibility'!D66="","No","Yes")</f>
        <v>Yes</v>
      </c>
      <c r="AB66" s="88" t="str">
        <f>IF('2.1b-OriginalProduct Visibility'!E66="","No","Yes")</f>
        <v>Yes</v>
      </c>
      <c r="AC66" s="88" t="str">
        <f>IF('2.1b-OriginalProduct Visibility'!F66="","No","Yes")</f>
        <v>No</v>
      </c>
      <c r="AD66" s="88" t="str">
        <f>IF('2.1b-OriginalProduct Visibility'!G66="","No","Yes")</f>
        <v>No</v>
      </c>
      <c r="AE66" s="88" t="str">
        <f>IF('2.1b-OriginalProduct Visibility'!H66="","No","Yes")</f>
        <v>No</v>
      </c>
      <c r="AF66" s="88" t="str">
        <f>IF('2.1b-OriginalProduct Visibility'!I66="","No","Yes")</f>
        <v>No</v>
      </c>
      <c r="AG66" s="88" t="str">
        <f>IF('2.1b-OriginalProduct Visibility'!J66="","No","Yes")</f>
        <v>No</v>
      </c>
      <c r="AH66" s="88" t="str">
        <f>IF('2.1b-OriginalProduct Visibility'!K66="","No","Yes")</f>
        <v>No</v>
      </c>
      <c r="AI66" s="88" t="str">
        <f>IF('2.1b-OriginalProduct Visibility'!L66="","No","Yes")</f>
        <v>No</v>
      </c>
      <c r="AJ66" s="88" t="str">
        <f>IF('2.1b-OriginalProduct Visibility'!M66="","No","Yes")</f>
        <v>No</v>
      </c>
      <c r="AK66" s="88" t="str">
        <f>IF('2.1b-OriginalProduct Visibility'!N66="","No","Yes")</f>
        <v>No</v>
      </c>
      <c r="AL66" s="88" t="str">
        <f>IF('2.1b-OriginalProduct Visibility'!O66="","No","Yes")</f>
        <v>No</v>
      </c>
      <c r="AM66" s="1"/>
      <c r="AN66" s="1"/>
      <c r="AO66" s="1"/>
      <c r="AP66" s="1"/>
      <c r="AQ66" s="1"/>
      <c r="AR66" s="1"/>
      <c r="AS66" s="1"/>
      <c r="AT66" s="1"/>
      <c r="AU66" s="1"/>
      <c r="AV66" s="1"/>
      <c r="AW66" s="1"/>
      <c r="AX66" s="1"/>
      <c r="AY66" s="1"/>
      <c r="AZ66" s="1"/>
      <c r="BA66" s="1"/>
      <c r="BB66" s="1"/>
      <c r="BC66" s="1"/>
      <c r="BD66" s="1"/>
      <c r="BE66" s="1"/>
      <c r="BF66" s="1"/>
      <c r="BG66" s="1"/>
      <c r="BH66" s="1"/>
    </row>
    <row r="67" spans="1:60" ht="15.5" thickBot="1" x14ac:dyDescent="0.45">
      <c r="A67" s="595"/>
      <c r="B67" s="66" t="str">
        <f>'1.2-Visibility Data'!B65</f>
        <v>Trash/Recycle Bin Activity</v>
      </c>
      <c r="C67" s="19" t="str">
        <f>'1.2-Visibility Data'!C65</f>
        <v>All</v>
      </c>
      <c r="D67" s="490"/>
      <c r="E67" s="490"/>
      <c r="F67" s="490"/>
      <c r="G67" s="490"/>
      <c r="H67" s="490"/>
      <c r="I67" s="490"/>
      <c r="J67" s="490"/>
      <c r="K67" s="490"/>
      <c r="L67" s="490"/>
      <c r="M67" s="490"/>
      <c r="N67" s="490"/>
      <c r="O67" s="92"/>
      <c r="P67" s="1"/>
      <c r="Q67" s="1"/>
      <c r="R67" s="1"/>
      <c r="S67" s="1"/>
      <c r="T67" s="1"/>
      <c r="U67" s="1"/>
      <c r="V67" s="1"/>
      <c r="W67" s="1"/>
      <c r="X67" s="1"/>
      <c r="Y67" s="1"/>
      <c r="Z67" s="1"/>
      <c r="AA67" s="88" t="str">
        <f>IF('2.1b-OriginalProduct Visibility'!D67="","No","Yes")</f>
        <v>No</v>
      </c>
      <c r="AB67" s="88" t="str">
        <f>IF('2.1b-OriginalProduct Visibility'!E67="","No","Yes")</f>
        <v>No</v>
      </c>
      <c r="AC67" s="88" t="str">
        <f>IF('2.1b-OriginalProduct Visibility'!F67="","No","Yes")</f>
        <v>No</v>
      </c>
      <c r="AD67" s="88" t="str">
        <f>IF('2.1b-OriginalProduct Visibility'!G67="","No","Yes")</f>
        <v>No</v>
      </c>
      <c r="AE67" s="88" t="str">
        <f>IF('2.1b-OriginalProduct Visibility'!H67="","No","Yes")</f>
        <v>No</v>
      </c>
      <c r="AF67" s="88" t="str">
        <f>IF('2.1b-OriginalProduct Visibility'!I67="","No","Yes")</f>
        <v>No</v>
      </c>
      <c r="AG67" s="88" t="str">
        <f>IF('2.1b-OriginalProduct Visibility'!J67="","No","Yes")</f>
        <v>Yes</v>
      </c>
      <c r="AH67" s="88" t="str">
        <f>IF('2.1b-OriginalProduct Visibility'!K67="","No","Yes")</f>
        <v>Yes</v>
      </c>
      <c r="AI67" s="88" t="str">
        <f>IF('2.1b-OriginalProduct Visibility'!L67="","No","Yes")</f>
        <v>No</v>
      </c>
      <c r="AJ67" s="88" t="str">
        <f>IF('2.1b-OriginalProduct Visibility'!M67="","No","Yes")</f>
        <v>No</v>
      </c>
      <c r="AK67" s="88" t="str">
        <f>IF('2.1b-OriginalProduct Visibility'!N67="","No","Yes")</f>
        <v>No</v>
      </c>
      <c r="AL67" s="88" t="str">
        <f>IF('2.1b-OriginalProduct Visibility'!O67="","No","Yes")</f>
        <v>No</v>
      </c>
      <c r="AM67" s="1"/>
      <c r="AN67" s="1"/>
      <c r="AO67" s="1"/>
      <c r="AP67" s="1"/>
      <c r="AQ67" s="1"/>
      <c r="AR67" s="1"/>
      <c r="AS67" s="1"/>
      <c r="AT67" s="1"/>
      <c r="AU67" s="1"/>
      <c r="AV67" s="1"/>
      <c r="AW67" s="1"/>
      <c r="AX67" s="1"/>
      <c r="AY67" s="1"/>
      <c r="AZ67" s="1"/>
      <c r="BA67" s="1"/>
      <c r="BB67" s="1"/>
      <c r="BC67" s="1"/>
      <c r="BD67" s="1"/>
      <c r="BE67" s="1"/>
      <c r="BF67" s="1"/>
      <c r="BG67" s="1"/>
      <c r="BH67" s="1"/>
    </row>
    <row r="68" spans="1:60" ht="30.5" thickBot="1" x14ac:dyDescent="0.45">
      <c r="A68" s="595"/>
      <c r="B68" s="66" t="str">
        <f>'1.2-Visibility Data'!B66</f>
        <v>File or Folder Version History Modifications</v>
      </c>
      <c r="C68" s="19" t="str">
        <f>'1.2-Visibility Data'!C66</f>
        <v>All</v>
      </c>
      <c r="D68" s="490"/>
      <c r="E68" s="490"/>
      <c r="F68" s="490"/>
      <c r="G68" s="490"/>
      <c r="H68" s="490"/>
      <c r="I68" s="490"/>
      <c r="J68" s="490"/>
      <c r="K68" s="490"/>
      <c r="L68" s="490"/>
      <c r="M68" s="490"/>
      <c r="N68" s="490"/>
      <c r="O68" s="92"/>
      <c r="P68" s="1"/>
      <c r="Q68" s="1"/>
      <c r="R68" s="1"/>
      <c r="S68" s="1"/>
      <c r="T68" s="1"/>
      <c r="U68" s="1"/>
      <c r="V68" s="1"/>
      <c r="W68" s="1"/>
      <c r="X68" s="1"/>
      <c r="Y68" s="1"/>
      <c r="Z68" s="1"/>
      <c r="AA68" s="88" t="str">
        <f>IF('2.1b-OriginalProduct Visibility'!D68="","No","Yes")</f>
        <v>No</v>
      </c>
      <c r="AB68" s="88" t="str">
        <f>IF('2.1b-OriginalProduct Visibility'!E68="","No","Yes")</f>
        <v>No</v>
      </c>
      <c r="AC68" s="88" t="str">
        <f>IF('2.1b-OriginalProduct Visibility'!F68="","No","Yes")</f>
        <v>No</v>
      </c>
      <c r="AD68" s="88" t="str">
        <f>IF('2.1b-OriginalProduct Visibility'!G68="","No","Yes")</f>
        <v>No</v>
      </c>
      <c r="AE68" s="88" t="str">
        <f>IF('2.1b-OriginalProduct Visibility'!H68="","No","Yes")</f>
        <v>No</v>
      </c>
      <c r="AF68" s="88" t="str">
        <f>IF('2.1b-OriginalProduct Visibility'!I68="","No","Yes")</f>
        <v>No</v>
      </c>
      <c r="AG68" s="88" t="str">
        <f>IF('2.1b-OriginalProduct Visibility'!J68="","No","Yes")</f>
        <v>No</v>
      </c>
      <c r="AH68" s="88" t="str">
        <f>IF('2.1b-OriginalProduct Visibility'!K68="","No","Yes")</f>
        <v>Yes</v>
      </c>
      <c r="AI68" s="88" t="str">
        <f>IF('2.1b-OriginalProduct Visibility'!L68="","No","Yes")</f>
        <v>No</v>
      </c>
      <c r="AJ68" s="88" t="str">
        <f>IF('2.1b-OriginalProduct Visibility'!M68="","No","Yes")</f>
        <v>No</v>
      </c>
      <c r="AK68" s="88" t="str">
        <f>IF('2.1b-OriginalProduct Visibility'!N68="","No","Yes")</f>
        <v>No</v>
      </c>
      <c r="AL68" s="88" t="str">
        <f>IF('2.1b-OriginalProduct Visibility'!O68="","No","Yes")</f>
        <v>No</v>
      </c>
      <c r="AM68" s="1"/>
      <c r="AN68" s="1"/>
      <c r="AO68" s="1"/>
      <c r="AP68" s="1"/>
      <c r="AQ68" s="1"/>
      <c r="AR68" s="1"/>
      <c r="AS68" s="1"/>
      <c r="AT68" s="1"/>
      <c r="AU68" s="1"/>
      <c r="AV68" s="1"/>
      <c r="AW68" s="1"/>
      <c r="AX68" s="1"/>
      <c r="AY68" s="1"/>
      <c r="AZ68" s="1"/>
      <c r="BA68" s="1"/>
      <c r="BB68" s="1"/>
      <c r="BC68" s="1"/>
      <c r="BD68" s="1"/>
      <c r="BE68" s="1"/>
      <c r="BF68" s="1"/>
      <c r="BG68" s="1"/>
      <c r="BH68" s="1"/>
    </row>
    <row r="69" spans="1:60" ht="15.5" thickBot="1" x14ac:dyDescent="0.45">
      <c r="A69" s="595"/>
      <c r="B69" s="66" t="str">
        <f>'1.2-Visibility Data'!B67</f>
        <v>File Retention Modifications</v>
      </c>
      <c r="C69" s="19" t="str">
        <f>'1.2-Visibility Data'!C67</f>
        <v>All</v>
      </c>
      <c r="D69" s="490" t="s">
        <v>225</v>
      </c>
      <c r="E69" s="490"/>
      <c r="F69" s="490"/>
      <c r="G69" s="490"/>
      <c r="H69" s="490"/>
      <c r="I69" s="490"/>
      <c r="J69" s="490"/>
      <c r="K69" s="490"/>
      <c r="L69" s="490"/>
      <c r="M69" s="490"/>
      <c r="N69" s="490"/>
      <c r="O69" s="92"/>
      <c r="P69" s="1"/>
      <c r="Q69" s="1"/>
      <c r="R69" s="1"/>
      <c r="S69" s="1"/>
      <c r="T69" s="1"/>
      <c r="U69" s="1"/>
      <c r="V69" s="1"/>
      <c r="W69" s="1"/>
      <c r="X69" s="1"/>
      <c r="Y69" s="1"/>
      <c r="Z69" s="1"/>
      <c r="AA69" s="88" t="str">
        <f>IF('2.1b-OriginalProduct Visibility'!D69="","No","Yes")</f>
        <v>Yes</v>
      </c>
      <c r="AB69" s="88" t="str">
        <f>IF('2.1b-OriginalProduct Visibility'!E69="","No","Yes")</f>
        <v>Yes</v>
      </c>
      <c r="AC69" s="88" t="str">
        <f>IF('2.1b-OriginalProduct Visibility'!F69="","No","Yes")</f>
        <v>No</v>
      </c>
      <c r="AD69" s="88" t="str">
        <f>IF('2.1b-OriginalProduct Visibility'!G69="","No","Yes")</f>
        <v>No</v>
      </c>
      <c r="AE69" s="88" t="str">
        <f>IF('2.1b-OriginalProduct Visibility'!H69="","No","Yes")</f>
        <v>No</v>
      </c>
      <c r="AF69" s="88" t="str">
        <f>IF('2.1b-OriginalProduct Visibility'!I69="","No","Yes")</f>
        <v>No</v>
      </c>
      <c r="AG69" s="88" t="str">
        <f>IF('2.1b-OriginalProduct Visibility'!J69="","No","Yes")</f>
        <v>No</v>
      </c>
      <c r="AH69" s="88" t="str">
        <f>IF('2.1b-OriginalProduct Visibility'!K69="","No","Yes")</f>
        <v>No</v>
      </c>
      <c r="AI69" s="88" t="str">
        <f>IF('2.1b-OriginalProduct Visibility'!L69="","No","Yes")</f>
        <v>No</v>
      </c>
      <c r="AJ69" s="88" t="str">
        <f>IF('2.1b-OriginalProduct Visibility'!M69="","No","Yes")</f>
        <v>No</v>
      </c>
      <c r="AK69" s="88" t="str">
        <f>IF('2.1b-OriginalProduct Visibility'!N69="","No","Yes")</f>
        <v>No</v>
      </c>
      <c r="AL69" s="88" t="str">
        <f>IF('2.1b-OriginalProduct Visibility'!O69="","No","Yes")</f>
        <v>No</v>
      </c>
      <c r="AM69" s="1"/>
      <c r="AN69" s="1"/>
      <c r="AO69" s="1"/>
      <c r="AP69" s="1"/>
      <c r="AQ69" s="1"/>
      <c r="AR69" s="1"/>
      <c r="AS69" s="1"/>
      <c r="AT69" s="1"/>
      <c r="AU69" s="1"/>
      <c r="AV69" s="1"/>
      <c r="AW69" s="1"/>
      <c r="AX69" s="1"/>
      <c r="AY69" s="1"/>
      <c r="AZ69" s="1"/>
      <c r="BA69" s="1"/>
      <c r="BB69" s="1"/>
      <c r="BC69" s="1"/>
      <c r="BD69" s="1"/>
      <c r="BE69" s="1"/>
      <c r="BF69" s="1"/>
      <c r="BG69" s="1"/>
      <c r="BH69" s="1"/>
    </row>
    <row r="70" spans="1:60" ht="15.5" thickBot="1" x14ac:dyDescent="0.45">
      <c r="A70" s="595"/>
      <c r="B70" s="66" t="str">
        <f>'1.2-Visibility Data'!B68</f>
        <v>File Malware Detected</v>
      </c>
      <c r="C70" s="19" t="str">
        <f>'1.2-Visibility Data'!C68</f>
        <v>All</v>
      </c>
      <c r="D70" s="490" t="s">
        <v>225</v>
      </c>
      <c r="E70" s="490"/>
      <c r="F70" s="490"/>
      <c r="G70" s="490"/>
      <c r="H70" s="490"/>
      <c r="I70" s="490"/>
      <c r="J70" s="490"/>
      <c r="K70" s="490"/>
      <c r="L70" s="490"/>
      <c r="M70" s="490"/>
      <c r="N70" s="490"/>
      <c r="O70" s="92"/>
      <c r="P70" s="1"/>
      <c r="Q70" s="1"/>
      <c r="R70" s="1"/>
      <c r="S70" s="1"/>
      <c r="T70" s="1"/>
      <c r="U70" s="1"/>
      <c r="V70" s="1"/>
      <c r="W70" s="1"/>
      <c r="X70" s="1"/>
      <c r="Y70" s="1"/>
      <c r="Z70" s="1"/>
      <c r="AA70" s="88" t="str">
        <f>IF('2.1b-OriginalProduct Visibility'!D70="","No","Yes")</f>
        <v>Yes</v>
      </c>
      <c r="AB70" s="88" t="str">
        <f>IF('2.1b-OriginalProduct Visibility'!E70="","No","Yes")</f>
        <v>Yes</v>
      </c>
      <c r="AC70" s="88" t="str">
        <f>IF('2.1b-OriginalProduct Visibility'!F70="","No","Yes")</f>
        <v>No</v>
      </c>
      <c r="AD70" s="88" t="str">
        <f>IF('2.1b-OriginalProduct Visibility'!G70="","No","Yes")</f>
        <v>No</v>
      </c>
      <c r="AE70" s="88" t="str">
        <f>IF('2.1b-OriginalProduct Visibility'!H70="","No","Yes")</f>
        <v>No</v>
      </c>
      <c r="AF70" s="88" t="str">
        <f>IF('2.1b-OriginalProduct Visibility'!I70="","No","Yes")</f>
        <v>No</v>
      </c>
      <c r="AG70" s="88" t="str">
        <f>IF('2.1b-OriginalProduct Visibility'!J70="","No","Yes")</f>
        <v>No</v>
      </c>
      <c r="AH70" s="88" t="str">
        <f>IF('2.1b-OriginalProduct Visibility'!K70="","No","Yes")</f>
        <v>No</v>
      </c>
      <c r="AI70" s="88" t="str">
        <f>IF('2.1b-OriginalProduct Visibility'!L70="","No","Yes")</f>
        <v>No</v>
      </c>
      <c r="AJ70" s="88" t="str">
        <f>IF('2.1b-OriginalProduct Visibility'!M70="","No","Yes")</f>
        <v>No</v>
      </c>
      <c r="AK70" s="88" t="str">
        <f>IF('2.1b-OriginalProduct Visibility'!N70="","No","Yes")</f>
        <v>No</v>
      </c>
      <c r="AL70" s="88" t="str">
        <f>IF('2.1b-OriginalProduct Visibility'!O70="","No","Yes")</f>
        <v>No</v>
      </c>
      <c r="AM70" s="1"/>
      <c r="AN70" s="1"/>
      <c r="AO70" s="1"/>
      <c r="AP70" s="1"/>
      <c r="AQ70" s="1"/>
      <c r="AR70" s="1"/>
      <c r="AS70" s="1"/>
      <c r="AT70" s="1"/>
      <c r="AU70" s="1"/>
      <c r="AV70" s="1"/>
      <c r="AW70" s="1"/>
      <c r="AX70" s="1"/>
      <c r="AY70" s="1"/>
      <c r="AZ70" s="1"/>
      <c r="BA70" s="1"/>
      <c r="BB70" s="1"/>
      <c r="BC70" s="1"/>
      <c r="BD70" s="1"/>
      <c r="BE70" s="1"/>
      <c r="BF70" s="1"/>
      <c r="BG70" s="1"/>
      <c r="BH70" s="1"/>
    </row>
    <row r="71" spans="1:60" ht="15.5" thickBot="1" x14ac:dyDescent="0.45">
      <c r="A71" s="595"/>
      <c r="B71" s="66" t="str">
        <f>'1.2-Visibility Data'!B69</f>
        <v>File Malware Retrieved</v>
      </c>
      <c r="C71" s="19" t="str">
        <f>'1.2-Visibility Data'!C69</f>
        <v>All</v>
      </c>
      <c r="D71" s="490"/>
      <c r="E71" s="490"/>
      <c r="F71" s="490"/>
      <c r="G71" s="490"/>
      <c r="H71" s="490"/>
      <c r="I71" s="490" t="s">
        <v>225</v>
      </c>
      <c r="J71" s="490"/>
      <c r="K71" s="490"/>
      <c r="L71" s="490"/>
      <c r="M71" s="490"/>
      <c r="N71" s="490"/>
      <c r="O71" s="92"/>
      <c r="P71" s="1"/>
      <c r="Q71" s="1"/>
      <c r="R71" s="1"/>
      <c r="S71" s="1"/>
      <c r="T71" s="1"/>
      <c r="U71" s="1"/>
      <c r="V71" s="1"/>
      <c r="W71" s="1"/>
      <c r="X71" s="1"/>
      <c r="Y71" s="1"/>
      <c r="Z71" s="1"/>
      <c r="AA71" s="88" t="str">
        <f>IF('2.1b-OriginalProduct Visibility'!D71="","No","Yes")</f>
        <v>No</v>
      </c>
      <c r="AB71" s="88" t="str">
        <f>IF('2.1b-OriginalProduct Visibility'!E71="","No","Yes")</f>
        <v>No</v>
      </c>
      <c r="AC71" s="88" t="str">
        <f>IF('2.1b-OriginalProduct Visibility'!F71="","No","Yes")</f>
        <v>No</v>
      </c>
      <c r="AD71" s="88" t="str">
        <f>IF('2.1b-OriginalProduct Visibility'!G71="","No","Yes")</f>
        <v>No</v>
      </c>
      <c r="AE71" s="88" t="str">
        <f>IF('2.1b-OriginalProduct Visibility'!H71="","No","Yes")</f>
        <v>No</v>
      </c>
      <c r="AF71" s="88" t="str">
        <f>IF('2.1b-OriginalProduct Visibility'!I71="","No","Yes")</f>
        <v>Yes</v>
      </c>
      <c r="AG71" s="88" t="str">
        <f>IF('2.1b-OriginalProduct Visibility'!J71="","No","Yes")</f>
        <v>No</v>
      </c>
      <c r="AH71" s="88" t="str">
        <f>IF('2.1b-OriginalProduct Visibility'!K71="","No","Yes")</f>
        <v>No</v>
      </c>
      <c r="AI71" s="88" t="str">
        <f>IF('2.1b-OriginalProduct Visibility'!L71="","No","Yes")</f>
        <v>No</v>
      </c>
      <c r="AJ71" s="88" t="str">
        <f>IF('2.1b-OriginalProduct Visibility'!M71="","No","Yes")</f>
        <v>No</v>
      </c>
      <c r="AK71" s="88" t="str">
        <f>IF('2.1b-OriginalProduct Visibility'!N71="","No","Yes")</f>
        <v>No</v>
      </c>
      <c r="AL71" s="88" t="str">
        <f>IF('2.1b-OriginalProduct Visibility'!O71="","No","Yes")</f>
        <v>No</v>
      </c>
      <c r="AM71" s="1"/>
      <c r="AN71" s="1"/>
      <c r="AO71" s="1"/>
      <c r="AP71" s="1"/>
      <c r="AQ71" s="1"/>
      <c r="AR71" s="1"/>
      <c r="AS71" s="1"/>
      <c r="AT71" s="1"/>
      <c r="AU71" s="1"/>
      <c r="AV71" s="1"/>
      <c r="AW71" s="1"/>
      <c r="AX71" s="1"/>
      <c r="AY71" s="1"/>
      <c r="AZ71" s="1"/>
      <c r="BA71" s="1"/>
      <c r="BB71" s="1"/>
      <c r="BC71" s="1"/>
      <c r="BD71" s="1"/>
      <c r="BE71" s="1"/>
      <c r="BF71" s="1"/>
      <c r="BG71" s="1"/>
      <c r="BH71" s="1"/>
    </row>
    <row r="72" spans="1:60" ht="15.5" thickBot="1" x14ac:dyDescent="0.45">
      <c r="A72" s="595"/>
      <c r="B72" s="66" t="str">
        <f>'1.2-Visibility Data'!B70</f>
        <v>List Modifications</v>
      </c>
      <c r="C72" s="19" t="str">
        <f>'1.2-Visibility Data'!C70</f>
        <v>All</v>
      </c>
      <c r="D72" s="490"/>
      <c r="E72" s="490"/>
      <c r="F72" s="490"/>
      <c r="G72" s="490"/>
      <c r="H72" s="490"/>
      <c r="I72" s="490" t="s">
        <v>225</v>
      </c>
      <c r="J72" s="490"/>
      <c r="K72" s="490"/>
      <c r="L72" s="490"/>
      <c r="M72" s="490"/>
      <c r="N72" s="490"/>
      <c r="O72" s="92"/>
      <c r="P72" s="1"/>
      <c r="Q72" s="1"/>
      <c r="R72" s="1"/>
      <c r="S72" s="1"/>
      <c r="T72" s="1"/>
      <c r="U72" s="1"/>
      <c r="V72" s="1"/>
      <c r="W72" s="1"/>
      <c r="X72" s="1"/>
      <c r="Y72" s="1"/>
      <c r="Z72" s="1"/>
      <c r="AA72" s="88" t="str">
        <f>IF('2.1b-OriginalProduct Visibility'!D72="","No","Yes")</f>
        <v>No</v>
      </c>
      <c r="AB72" s="88" t="str">
        <f>IF('2.1b-OriginalProduct Visibility'!E72="","No","Yes")</f>
        <v>No</v>
      </c>
      <c r="AC72" s="88" t="str">
        <f>IF('2.1b-OriginalProduct Visibility'!F72="","No","Yes")</f>
        <v>No</v>
      </c>
      <c r="AD72" s="88" t="str">
        <f>IF('2.1b-OriginalProduct Visibility'!G72="","No","Yes")</f>
        <v>No</v>
      </c>
      <c r="AE72" s="88" t="str">
        <f>IF('2.1b-OriginalProduct Visibility'!H72="","No","Yes")</f>
        <v>No</v>
      </c>
      <c r="AF72" s="88" t="str">
        <f>IF('2.1b-OriginalProduct Visibility'!I72="","No","Yes")</f>
        <v>Yes</v>
      </c>
      <c r="AG72" s="88" t="str">
        <f>IF('2.1b-OriginalProduct Visibility'!J72="","No","Yes")</f>
        <v>No</v>
      </c>
      <c r="AH72" s="88" t="str">
        <f>IF('2.1b-OriginalProduct Visibility'!K72="","No","Yes")</f>
        <v>No</v>
      </c>
      <c r="AI72" s="88" t="str">
        <f>IF('2.1b-OriginalProduct Visibility'!L72="","No","Yes")</f>
        <v>No</v>
      </c>
      <c r="AJ72" s="88" t="str">
        <f>IF('2.1b-OriginalProduct Visibility'!M72="","No","Yes")</f>
        <v>No</v>
      </c>
      <c r="AK72" s="88" t="str">
        <f>IF('2.1b-OriginalProduct Visibility'!N72="","No","Yes")</f>
        <v>No</v>
      </c>
      <c r="AL72" s="88" t="str">
        <f>IF('2.1b-OriginalProduct Visibility'!O72="","No","Yes")</f>
        <v>No</v>
      </c>
      <c r="AM72" s="1"/>
      <c r="AN72" s="1"/>
      <c r="AO72" s="1"/>
      <c r="AP72" s="1"/>
      <c r="AQ72" s="1"/>
      <c r="AR72" s="1"/>
      <c r="AS72" s="1"/>
      <c r="AT72" s="1"/>
      <c r="AU72" s="1"/>
      <c r="AV72" s="1"/>
      <c r="AW72" s="1"/>
      <c r="AX72" s="1"/>
      <c r="AY72" s="1"/>
      <c r="AZ72" s="1"/>
      <c r="BA72" s="1"/>
      <c r="BB72" s="1"/>
      <c r="BC72" s="1"/>
      <c r="BD72" s="1"/>
      <c r="BE72" s="1"/>
      <c r="BF72" s="1"/>
      <c r="BG72" s="1"/>
      <c r="BH72" s="1"/>
    </row>
    <row r="73" spans="1:60" ht="15.5" thickBot="1" x14ac:dyDescent="0.45">
      <c r="A73" s="595"/>
      <c r="B73" s="66" t="str">
        <f>'1.2-Visibility Data'!B71</f>
        <v>Sharing Activity</v>
      </c>
      <c r="C73" s="19" t="str">
        <f>'1.2-Visibility Data'!C71</f>
        <v>All</v>
      </c>
      <c r="D73" s="490"/>
      <c r="E73" s="490"/>
      <c r="F73" s="490"/>
      <c r="G73" s="490"/>
      <c r="H73" s="490"/>
      <c r="I73" s="490"/>
      <c r="J73" s="490"/>
      <c r="K73" s="490"/>
      <c r="L73" s="490"/>
      <c r="M73" s="490"/>
      <c r="N73" s="490"/>
      <c r="O73" s="92"/>
      <c r="P73" s="1"/>
      <c r="Q73" s="1"/>
      <c r="R73" s="1"/>
      <c r="S73" s="1"/>
      <c r="T73" s="1"/>
      <c r="U73" s="1"/>
      <c r="V73" s="1"/>
      <c r="W73" s="1"/>
      <c r="X73" s="1"/>
      <c r="Y73" s="1"/>
      <c r="Z73" s="1"/>
      <c r="AA73" s="88" t="str">
        <f>IF('2.1b-OriginalProduct Visibility'!D73="","No","Yes")</f>
        <v>No</v>
      </c>
      <c r="AB73" s="88" t="str">
        <f>IF('2.1b-OriginalProduct Visibility'!E73="","No","Yes")</f>
        <v>No</v>
      </c>
      <c r="AC73" s="88" t="str">
        <f>IF('2.1b-OriginalProduct Visibility'!F73="","No","Yes")</f>
        <v>No</v>
      </c>
      <c r="AD73" s="88" t="str">
        <f>IF('2.1b-OriginalProduct Visibility'!G73="","No","Yes")</f>
        <v>No</v>
      </c>
      <c r="AE73" s="88" t="str">
        <f>IF('2.1b-OriginalProduct Visibility'!H73="","No","Yes")</f>
        <v>No</v>
      </c>
      <c r="AF73" s="88" t="str">
        <f>IF('2.1b-OriginalProduct Visibility'!I73="","No","Yes")</f>
        <v>No</v>
      </c>
      <c r="AG73" s="88" t="str">
        <f>IF('2.1b-OriginalProduct Visibility'!J73="","No","Yes")</f>
        <v>No</v>
      </c>
      <c r="AH73" s="88" t="str">
        <f>IF('2.1b-OriginalProduct Visibility'!K73="","No","Yes")</f>
        <v>No</v>
      </c>
      <c r="AI73" s="88" t="str">
        <f>IF('2.1b-OriginalProduct Visibility'!L73="","No","Yes")</f>
        <v>No</v>
      </c>
      <c r="AJ73" s="88" t="str">
        <f>IF('2.1b-OriginalProduct Visibility'!M73="","No","Yes")</f>
        <v>No</v>
      </c>
      <c r="AK73" s="88" t="str">
        <f>IF('2.1b-OriginalProduct Visibility'!N73="","No","Yes")</f>
        <v>No</v>
      </c>
      <c r="AL73" s="88" t="str">
        <f>IF('2.1b-OriginalProduct Visibility'!O73="","No","Yes")</f>
        <v>No</v>
      </c>
      <c r="AM73" s="1"/>
      <c r="AN73" s="1"/>
      <c r="AO73" s="1"/>
      <c r="AP73" s="1"/>
      <c r="AQ73" s="1"/>
      <c r="AR73" s="1"/>
      <c r="AS73" s="1"/>
      <c r="AT73" s="1"/>
      <c r="AU73" s="1"/>
      <c r="AV73" s="1"/>
      <c r="AW73" s="1"/>
      <c r="AX73" s="1"/>
      <c r="AY73" s="1"/>
      <c r="AZ73" s="1"/>
      <c r="BA73" s="1"/>
      <c r="BB73" s="1"/>
      <c r="BC73" s="1"/>
      <c r="BD73" s="1"/>
      <c r="BE73" s="1"/>
      <c r="BF73" s="1"/>
      <c r="BG73" s="1"/>
      <c r="BH73" s="1"/>
    </row>
    <row r="74" spans="1:60" ht="15.5" thickBot="1" x14ac:dyDescent="0.45">
      <c r="A74" s="595"/>
      <c r="B74" s="66" t="str">
        <f>'1.2-Visibility Data'!B72</f>
        <v>Malicious URL Detected</v>
      </c>
      <c r="C74" s="19" t="str">
        <f>'1.2-Visibility Data'!C72</f>
        <v>All</v>
      </c>
      <c r="D74" s="490" t="s">
        <v>225</v>
      </c>
      <c r="E74" s="490"/>
      <c r="F74" s="490"/>
      <c r="G74" s="490"/>
      <c r="H74" s="490"/>
      <c r="I74" s="490"/>
      <c r="J74" s="490"/>
      <c r="K74" s="490"/>
      <c r="L74" s="490"/>
      <c r="M74" s="490"/>
      <c r="N74" s="490"/>
      <c r="O74" s="92"/>
      <c r="P74" s="1"/>
      <c r="Q74" s="1"/>
      <c r="R74" s="1"/>
      <c r="S74" s="1"/>
      <c r="T74" s="1"/>
      <c r="U74" s="1"/>
      <c r="V74" s="1"/>
      <c r="W74" s="1"/>
      <c r="X74" s="1"/>
      <c r="Y74" s="1"/>
      <c r="Z74" s="1"/>
      <c r="AA74" s="88" t="str">
        <f>IF('2.1b-OriginalProduct Visibility'!D74="","No","Yes")</f>
        <v>Yes</v>
      </c>
      <c r="AB74" s="88" t="str">
        <f>IF('2.1b-OriginalProduct Visibility'!E74="","No","Yes")</f>
        <v>Yes</v>
      </c>
      <c r="AC74" s="88" t="str">
        <f>IF('2.1b-OriginalProduct Visibility'!F74="","No","Yes")</f>
        <v>No</v>
      </c>
      <c r="AD74" s="88" t="str">
        <f>IF('2.1b-OriginalProduct Visibility'!G74="","No","Yes")</f>
        <v>No</v>
      </c>
      <c r="AE74" s="88" t="str">
        <f>IF('2.1b-OriginalProduct Visibility'!H74="","No","Yes")</f>
        <v>No</v>
      </c>
      <c r="AF74" s="88" t="str">
        <f>IF('2.1b-OriginalProduct Visibility'!I74="","No","Yes")</f>
        <v>No</v>
      </c>
      <c r="AG74" s="88" t="str">
        <f>IF('2.1b-OriginalProduct Visibility'!J74="","No","Yes")</f>
        <v>No</v>
      </c>
      <c r="AH74" s="88" t="str">
        <f>IF('2.1b-OriginalProduct Visibility'!K74="","No","Yes")</f>
        <v>No</v>
      </c>
      <c r="AI74" s="88" t="str">
        <f>IF('2.1b-OriginalProduct Visibility'!L74="","No","Yes")</f>
        <v>No</v>
      </c>
      <c r="AJ74" s="88" t="str">
        <f>IF('2.1b-OriginalProduct Visibility'!M74="","No","Yes")</f>
        <v>No</v>
      </c>
      <c r="AK74" s="88" t="str">
        <f>IF('2.1b-OriginalProduct Visibility'!N74="","No","Yes")</f>
        <v>No</v>
      </c>
      <c r="AL74" s="88" t="str">
        <f>IF('2.1b-OriginalProduct Visibility'!O74="","No","Yes")</f>
        <v>No</v>
      </c>
      <c r="AM74" s="1"/>
      <c r="AN74" s="1"/>
      <c r="AO74" s="1"/>
      <c r="AP74" s="1"/>
      <c r="AQ74" s="1"/>
      <c r="AR74" s="1"/>
      <c r="AS74" s="1"/>
      <c r="AT74" s="1"/>
      <c r="AU74" s="1"/>
      <c r="AV74" s="1"/>
      <c r="AW74" s="1"/>
      <c r="AX74" s="1"/>
      <c r="AY74" s="1"/>
      <c r="AZ74" s="1"/>
      <c r="BA74" s="1"/>
      <c r="BB74" s="1"/>
      <c r="BC74" s="1"/>
      <c r="BD74" s="1"/>
      <c r="BE74" s="1"/>
      <c r="BF74" s="1"/>
      <c r="BG74" s="1"/>
      <c r="BH74" s="1"/>
    </row>
    <row r="75" spans="1:60" ht="15.5" thickBot="1" x14ac:dyDescent="0.45">
      <c r="A75" s="595"/>
      <c r="B75" s="66" t="str">
        <f>'1.2-Visibility Data'!B73</f>
        <v>Malicious URL Clicked</v>
      </c>
      <c r="C75" s="19" t="str">
        <f>'1.2-Visibility Data'!C73</f>
        <v>All</v>
      </c>
      <c r="D75" s="490" t="s">
        <v>225</v>
      </c>
      <c r="E75" s="490"/>
      <c r="F75" s="490"/>
      <c r="G75" s="490"/>
      <c r="H75" s="490"/>
      <c r="I75" s="490"/>
      <c r="J75" s="490"/>
      <c r="K75" s="490"/>
      <c r="L75" s="490" t="s">
        <v>225</v>
      </c>
      <c r="M75" s="490"/>
      <c r="N75" s="490" t="s">
        <v>225</v>
      </c>
      <c r="O75" s="97"/>
      <c r="P75" s="1"/>
      <c r="Q75" s="1"/>
      <c r="R75" s="1"/>
      <c r="S75" s="1"/>
      <c r="T75" s="1"/>
      <c r="U75" s="1"/>
      <c r="V75" s="1"/>
      <c r="W75" s="1"/>
      <c r="X75" s="1"/>
      <c r="Y75" s="1"/>
      <c r="Z75" s="1"/>
      <c r="AA75" s="88" t="str">
        <f>IF('2.1b-OriginalProduct Visibility'!D75="","No","Yes")</f>
        <v>Yes</v>
      </c>
      <c r="AB75" s="88" t="str">
        <f>IF('2.1b-OriginalProduct Visibility'!E75="","No","Yes")</f>
        <v>Yes</v>
      </c>
      <c r="AC75" s="88" t="str">
        <f>IF('2.1b-OriginalProduct Visibility'!F75="","No","Yes")</f>
        <v>No</v>
      </c>
      <c r="AD75" s="88" t="str">
        <f>IF('2.1b-OriginalProduct Visibility'!G75="","No","Yes")</f>
        <v>No</v>
      </c>
      <c r="AE75" s="88" t="str">
        <f>IF('2.1b-OriginalProduct Visibility'!H75="","No","Yes")</f>
        <v>No</v>
      </c>
      <c r="AF75" s="88" t="str">
        <f>IF('2.1b-OriginalProduct Visibility'!I75="","No","Yes")</f>
        <v>No</v>
      </c>
      <c r="AG75" s="88" t="str">
        <f>IF('2.1b-OriginalProduct Visibility'!J75="","No","Yes")</f>
        <v>No</v>
      </c>
      <c r="AH75" s="88" t="str">
        <f>IF('2.1b-OriginalProduct Visibility'!K75="","No","Yes")</f>
        <v>No</v>
      </c>
      <c r="AI75" s="88" t="str">
        <f>IF('2.1b-OriginalProduct Visibility'!L75="","No","Yes")</f>
        <v>Yes</v>
      </c>
      <c r="AJ75" s="88" t="str">
        <f>IF('2.1b-OriginalProduct Visibility'!M75="","No","Yes")</f>
        <v>Yes</v>
      </c>
      <c r="AK75" s="88" t="str">
        <f>IF('2.1b-OriginalProduct Visibility'!N75="","No","Yes")</f>
        <v>Yes</v>
      </c>
      <c r="AL75" s="88" t="str">
        <f>IF('2.1b-OriginalProduct Visibility'!O75="","No","Yes")</f>
        <v>Yes</v>
      </c>
      <c r="AM75" s="1"/>
      <c r="AN75" s="1"/>
      <c r="AO75" s="1"/>
      <c r="AP75" s="1"/>
      <c r="AQ75" s="1"/>
      <c r="AR75" s="1"/>
      <c r="AS75" s="1"/>
      <c r="AT75" s="1"/>
      <c r="AU75" s="1"/>
      <c r="AV75" s="1"/>
      <c r="AW75" s="1"/>
      <c r="AX75" s="1"/>
      <c r="AY75" s="1"/>
      <c r="AZ75" s="1"/>
      <c r="BA75" s="1"/>
      <c r="BB75" s="1"/>
      <c r="BC75" s="1"/>
      <c r="BD75" s="1"/>
      <c r="BE75" s="1"/>
      <c r="BF75" s="1"/>
      <c r="BG75" s="1"/>
      <c r="BH75" s="1"/>
    </row>
    <row r="76" spans="1:60" ht="15.5" thickBot="1" x14ac:dyDescent="0.45">
      <c r="A76" s="595"/>
      <c r="B76" s="66" t="str">
        <f>'1.2-Visibility Data'!B74</f>
        <v>Anonymous Sharing Activity</v>
      </c>
      <c r="C76" s="19" t="str">
        <f>'1.2-Visibility Data'!C74</f>
        <v>All</v>
      </c>
      <c r="D76" s="490" t="s">
        <v>225</v>
      </c>
      <c r="E76" s="490"/>
      <c r="F76" s="490"/>
      <c r="G76" s="490"/>
      <c r="H76" s="490"/>
      <c r="I76" s="490"/>
      <c r="J76" s="490"/>
      <c r="K76" s="490"/>
      <c r="L76" s="490"/>
      <c r="M76" s="490"/>
      <c r="N76" s="490"/>
      <c r="O76" s="91"/>
      <c r="P76" s="1"/>
      <c r="Q76" s="1"/>
      <c r="R76" s="1"/>
      <c r="S76" s="1"/>
      <c r="T76" s="1"/>
      <c r="U76" s="1"/>
      <c r="V76" s="1"/>
      <c r="W76" s="1"/>
      <c r="X76" s="1"/>
      <c r="Y76" s="1"/>
      <c r="Z76" s="1"/>
      <c r="AA76" s="88" t="str">
        <f>IF('2.1b-OriginalProduct Visibility'!D76="","No","Yes")</f>
        <v>Yes</v>
      </c>
      <c r="AB76" s="88" t="str">
        <f>IF('2.1b-OriginalProduct Visibility'!E76="","No","Yes")</f>
        <v>Yes</v>
      </c>
      <c r="AC76" s="88" t="str">
        <f>IF('2.1b-OriginalProduct Visibility'!F76="","No","Yes")</f>
        <v>No</v>
      </c>
      <c r="AD76" s="88" t="str">
        <f>IF('2.1b-OriginalProduct Visibility'!G76="","No","Yes")</f>
        <v>No</v>
      </c>
      <c r="AE76" s="88" t="str">
        <f>IF('2.1b-OriginalProduct Visibility'!H76="","No","Yes")</f>
        <v>No</v>
      </c>
      <c r="AF76" s="88" t="str">
        <f>IF('2.1b-OriginalProduct Visibility'!I76="","No","Yes")</f>
        <v>No</v>
      </c>
      <c r="AG76" s="88" t="str">
        <f>IF('2.1b-OriginalProduct Visibility'!J76="","No","Yes")</f>
        <v>No</v>
      </c>
      <c r="AH76" s="88" t="str">
        <f>IF('2.1b-OriginalProduct Visibility'!K76="","No","Yes")</f>
        <v>No</v>
      </c>
      <c r="AI76" s="88" t="str">
        <f>IF('2.1b-OriginalProduct Visibility'!L76="","No","Yes")</f>
        <v>No</v>
      </c>
      <c r="AJ76" s="88" t="str">
        <f>IF('2.1b-OriginalProduct Visibility'!M76="","No","Yes")</f>
        <v>No</v>
      </c>
      <c r="AK76" s="88" t="str">
        <f>IF('2.1b-OriginalProduct Visibility'!N76="","No","Yes")</f>
        <v>No</v>
      </c>
      <c r="AL76" s="88" t="str">
        <f>IF('2.1b-OriginalProduct Visibility'!O76="","No","Yes")</f>
        <v>No</v>
      </c>
      <c r="AM76" s="1"/>
      <c r="AN76" s="1"/>
      <c r="AO76" s="1"/>
      <c r="AP76" s="1"/>
      <c r="AQ76" s="1"/>
      <c r="AR76" s="1"/>
      <c r="AS76" s="1"/>
      <c r="AT76" s="1"/>
      <c r="AU76" s="1"/>
      <c r="AV76" s="1"/>
      <c r="AW76" s="1"/>
      <c r="AX76" s="1"/>
      <c r="AY76" s="1"/>
      <c r="AZ76" s="1"/>
      <c r="BA76" s="1"/>
      <c r="BB76" s="1"/>
      <c r="BC76" s="1"/>
      <c r="BD76" s="1"/>
      <c r="BE76" s="1"/>
      <c r="BF76" s="1"/>
      <c r="BG76" s="1"/>
      <c r="BH76" s="1"/>
    </row>
    <row r="77" spans="1:60" ht="15.5" thickBot="1" x14ac:dyDescent="0.45">
      <c r="A77" s="595"/>
      <c r="B77" s="66" t="str">
        <f>'1.2-Visibility Data'!B75</f>
        <v>Synchronization Activity</v>
      </c>
      <c r="C77" s="19" t="str">
        <f>'1.2-Visibility Data'!C75</f>
        <v>All</v>
      </c>
      <c r="D77" s="490" t="s">
        <v>225</v>
      </c>
      <c r="E77" s="490"/>
      <c r="F77" s="490"/>
      <c r="G77" s="490"/>
      <c r="H77" s="490"/>
      <c r="I77" s="490"/>
      <c r="J77" s="490"/>
      <c r="K77" s="490"/>
      <c r="L77" s="490"/>
      <c r="M77" s="490"/>
      <c r="N77" s="490"/>
      <c r="O77" s="92"/>
      <c r="P77" s="1"/>
      <c r="Q77" s="1"/>
      <c r="R77" s="1"/>
      <c r="S77" s="1"/>
      <c r="T77" s="1"/>
      <c r="U77" s="1"/>
      <c r="V77" s="1"/>
      <c r="W77" s="1"/>
      <c r="X77" s="1"/>
      <c r="Y77" s="1"/>
      <c r="Z77" s="1"/>
      <c r="AA77" s="88" t="str">
        <f>IF('2.1b-OriginalProduct Visibility'!D77="","No","Yes")</f>
        <v>Yes</v>
      </c>
      <c r="AB77" s="88" t="str">
        <f>IF('2.1b-OriginalProduct Visibility'!E77="","No","Yes")</f>
        <v>Yes</v>
      </c>
      <c r="AC77" s="88" t="str">
        <f>IF('2.1b-OriginalProduct Visibility'!F77="","No","Yes")</f>
        <v>No</v>
      </c>
      <c r="AD77" s="88" t="str">
        <f>IF('2.1b-OriginalProduct Visibility'!G77="","No","Yes")</f>
        <v>No</v>
      </c>
      <c r="AE77" s="88" t="str">
        <f>IF('2.1b-OriginalProduct Visibility'!H77="","No","Yes")</f>
        <v>No</v>
      </c>
      <c r="AF77" s="88" t="str">
        <f>IF('2.1b-OriginalProduct Visibility'!I77="","No","Yes")</f>
        <v>No</v>
      </c>
      <c r="AG77" s="88" t="str">
        <f>IF('2.1b-OriginalProduct Visibility'!J77="","No","Yes")</f>
        <v>No</v>
      </c>
      <c r="AH77" s="88" t="str">
        <f>IF('2.1b-OriginalProduct Visibility'!K77="","No","Yes")</f>
        <v>No</v>
      </c>
      <c r="AI77" s="88" t="str">
        <f>IF('2.1b-OriginalProduct Visibility'!L77="","No","Yes")</f>
        <v>No</v>
      </c>
      <c r="AJ77" s="88" t="str">
        <f>IF('2.1b-OriginalProduct Visibility'!M77="","No","Yes")</f>
        <v>No</v>
      </c>
      <c r="AK77" s="88" t="str">
        <f>IF('2.1b-OriginalProduct Visibility'!N77="","No","Yes")</f>
        <v>No</v>
      </c>
      <c r="AL77" s="88" t="str">
        <f>IF('2.1b-OriginalProduct Visibility'!O77="","No","Yes")</f>
        <v>No</v>
      </c>
      <c r="AM77" s="1"/>
      <c r="AN77" s="1"/>
      <c r="AO77" s="1"/>
      <c r="AP77" s="1"/>
      <c r="AQ77" s="1"/>
      <c r="AR77" s="1"/>
      <c r="AS77" s="1"/>
      <c r="AT77" s="1"/>
      <c r="AU77" s="1"/>
      <c r="AV77" s="1"/>
      <c r="AW77" s="1"/>
      <c r="AX77" s="1"/>
      <c r="AY77" s="1"/>
      <c r="AZ77" s="1"/>
      <c r="BA77" s="1"/>
      <c r="BB77" s="1"/>
      <c r="BC77" s="1"/>
      <c r="BD77" s="1"/>
      <c r="BE77" s="1"/>
      <c r="BF77" s="1"/>
      <c r="BG77" s="1"/>
      <c r="BH77" s="1"/>
    </row>
    <row r="78" spans="1:60" ht="15.5" thickBot="1" x14ac:dyDescent="0.45">
      <c r="A78" s="595"/>
      <c r="B78" s="70" t="str">
        <f>'1.2-Visibility Data'!B76</f>
        <v>Denial of Service Activity</v>
      </c>
      <c r="C78" s="55" t="str">
        <f>'1.2-Visibility Data'!C76</f>
        <v>All</v>
      </c>
      <c r="D78" s="490" t="s">
        <v>225</v>
      </c>
      <c r="E78" s="490"/>
      <c r="F78" s="490"/>
      <c r="G78" s="490"/>
      <c r="H78" s="490"/>
      <c r="I78" s="490"/>
      <c r="J78" s="490"/>
      <c r="K78" s="490"/>
      <c r="L78" s="490"/>
      <c r="M78" s="490"/>
      <c r="N78" s="490"/>
      <c r="O78" s="92"/>
      <c r="P78" s="1"/>
      <c r="Q78" s="1"/>
      <c r="R78" s="1"/>
      <c r="S78" s="1"/>
      <c r="T78" s="1"/>
      <c r="U78" s="1"/>
      <c r="V78" s="1"/>
      <c r="W78" s="1"/>
      <c r="X78" s="1"/>
      <c r="Y78" s="1"/>
      <c r="Z78" s="1"/>
      <c r="AA78" s="88" t="str">
        <f>IF('2.1b-OriginalProduct Visibility'!D78="","No","Yes")</f>
        <v>Yes</v>
      </c>
      <c r="AB78" s="88" t="str">
        <f>IF('2.1b-OriginalProduct Visibility'!E78="","No","Yes")</f>
        <v>Yes</v>
      </c>
      <c r="AC78" s="88" t="str">
        <f>IF('2.1b-OriginalProduct Visibility'!F78="","No","Yes")</f>
        <v>No</v>
      </c>
      <c r="AD78" s="88" t="str">
        <f>IF('2.1b-OriginalProduct Visibility'!G78="","No","Yes")</f>
        <v>No</v>
      </c>
      <c r="AE78" s="88" t="str">
        <f>IF('2.1b-OriginalProduct Visibility'!H78="","No","Yes")</f>
        <v>No</v>
      </c>
      <c r="AF78" s="88" t="str">
        <f>IF('2.1b-OriginalProduct Visibility'!I78="","No","Yes")</f>
        <v>No</v>
      </c>
      <c r="AG78" s="88" t="str">
        <f>IF('2.1b-OriginalProduct Visibility'!J78="","No","Yes")</f>
        <v>No</v>
      </c>
      <c r="AH78" s="88" t="str">
        <f>IF('2.1b-OriginalProduct Visibility'!K78="","No","Yes")</f>
        <v>No</v>
      </c>
      <c r="AI78" s="88" t="str">
        <f>IF('2.1b-OriginalProduct Visibility'!L78="","No","Yes")</f>
        <v>No</v>
      </c>
      <c r="AJ78" s="88" t="str">
        <f>IF('2.1b-OriginalProduct Visibility'!M78="","No","Yes")</f>
        <v>No</v>
      </c>
      <c r="AK78" s="88" t="str">
        <f>IF('2.1b-OriginalProduct Visibility'!N78="","No","Yes")</f>
        <v>No</v>
      </c>
      <c r="AL78" s="88" t="str">
        <f>IF('2.1b-OriginalProduct Visibility'!O78="","No","Yes")</f>
        <v>No</v>
      </c>
      <c r="AM78" s="1"/>
      <c r="AN78" s="1"/>
      <c r="AO78" s="1"/>
      <c r="AP78" s="1"/>
      <c r="AQ78" s="1"/>
      <c r="AR78" s="1"/>
      <c r="AS78" s="1"/>
      <c r="AT78" s="1"/>
      <c r="AU78" s="1"/>
      <c r="AV78" s="1"/>
      <c r="AW78" s="1"/>
      <c r="AX78" s="1"/>
      <c r="AY78" s="1"/>
      <c r="AZ78" s="1"/>
      <c r="BA78" s="1"/>
      <c r="BB78" s="1"/>
      <c r="BC78" s="1"/>
      <c r="BD78" s="1"/>
      <c r="BE78" s="1"/>
      <c r="BF78" s="1"/>
      <c r="BG78" s="1"/>
      <c r="BH78" s="1"/>
    </row>
    <row r="79" spans="1:60" ht="15.5" thickBot="1" x14ac:dyDescent="0.45">
      <c r="A79" s="596"/>
      <c r="B79" s="33" t="str">
        <f>'1.2-Visibility Data'!B77</f>
        <v>Administrator Activity</v>
      </c>
      <c r="C79" s="20" t="str">
        <f>'1.2-Visibility Data'!C77</f>
        <v>All</v>
      </c>
      <c r="D79" s="251"/>
      <c r="E79" s="251"/>
      <c r="F79" s="251"/>
      <c r="G79" s="251"/>
      <c r="H79" s="251"/>
      <c r="I79" s="251"/>
      <c r="J79" s="251"/>
      <c r="K79" s="251"/>
      <c r="L79" s="251" t="s">
        <v>225</v>
      </c>
      <c r="M79" s="251"/>
      <c r="N79" s="251"/>
      <c r="O79" s="252"/>
      <c r="P79" s="1"/>
      <c r="Q79" s="1"/>
      <c r="R79" s="1"/>
      <c r="S79" s="1"/>
      <c r="T79" s="1"/>
      <c r="U79" s="1"/>
      <c r="V79" s="1"/>
      <c r="W79" s="1"/>
      <c r="X79" s="1"/>
      <c r="Y79" s="1"/>
      <c r="Z79" s="1"/>
      <c r="AA79" s="88" t="str">
        <f>IF('2.1b-OriginalProduct Visibility'!D79="","No","Yes")</f>
        <v>No</v>
      </c>
      <c r="AB79" s="88" t="str">
        <f>IF('2.1b-OriginalProduct Visibility'!E79="","No","Yes")</f>
        <v>No</v>
      </c>
      <c r="AC79" s="88" t="str">
        <f>IF('2.1b-OriginalProduct Visibility'!F79="","No","Yes")</f>
        <v>No</v>
      </c>
      <c r="AD79" s="88" t="str">
        <f>IF('2.1b-OriginalProduct Visibility'!G79="","No","Yes")</f>
        <v>No</v>
      </c>
      <c r="AE79" s="88" t="str">
        <f>IF('2.1b-OriginalProduct Visibility'!H79="","No","Yes")</f>
        <v>No</v>
      </c>
      <c r="AF79" s="88" t="str">
        <f>IF('2.1b-OriginalProduct Visibility'!I79="","No","Yes")</f>
        <v>No</v>
      </c>
      <c r="AG79" s="88" t="str">
        <f>IF('2.1b-OriginalProduct Visibility'!J79="","No","Yes")</f>
        <v>No</v>
      </c>
      <c r="AH79" s="88" t="str">
        <f>IF('2.1b-OriginalProduct Visibility'!K79="","No","Yes")</f>
        <v>No</v>
      </c>
      <c r="AI79" s="88" t="str">
        <f>IF('2.1b-OriginalProduct Visibility'!L79="","No","Yes")</f>
        <v>Yes</v>
      </c>
      <c r="AJ79" s="88" t="str">
        <f>IF('2.1b-OriginalProduct Visibility'!M79="","No","Yes")</f>
        <v>Yes</v>
      </c>
      <c r="AK79" s="88" t="str">
        <f>IF('2.1b-OriginalProduct Visibility'!N79="","No","Yes")</f>
        <v>No</v>
      </c>
      <c r="AL79" s="88" t="str">
        <f>IF('2.1b-OriginalProduct Visibility'!O79="","No","Yes")</f>
        <v>No</v>
      </c>
      <c r="AM79" s="1"/>
      <c r="AN79" s="1"/>
      <c r="AO79" s="1"/>
      <c r="AP79" s="1"/>
      <c r="AQ79" s="1"/>
      <c r="AR79" s="1"/>
      <c r="AS79" s="1"/>
      <c r="AT79" s="1"/>
      <c r="AU79" s="1"/>
      <c r="AV79" s="1"/>
      <c r="AW79" s="1"/>
      <c r="AX79" s="1"/>
      <c r="AY79" s="1"/>
      <c r="AZ79" s="1"/>
      <c r="BA79" s="1"/>
      <c r="BB79" s="1"/>
      <c r="BC79" s="1"/>
      <c r="BD79" s="1"/>
      <c r="BE79" s="1"/>
      <c r="BF79" s="1"/>
      <c r="BG79" s="1"/>
      <c r="BH79" s="1"/>
    </row>
    <row r="80" spans="1:60" ht="15.5" thickBot="1" x14ac:dyDescent="0.45">
      <c r="A80" s="595" t="str">
        <f>'1.2-Visibility Data'!A78</f>
        <v>Messaging Platform</v>
      </c>
      <c r="B80" s="128" t="str">
        <f>'1.2-Visibility Data'!B78</f>
        <v>Organization Modifications</v>
      </c>
      <c r="C80" s="56" t="str">
        <f>'1.2-Visibility Data'!C78</f>
        <v>All</v>
      </c>
      <c r="D80" s="254"/>
      <c r="E80" s="254"/>
      <c r="F80" s="254"/>
      <c r="G80" s="254"/>
      <c r="H80" s="254"/>
      <c r="I80" s="254"/>
      <c r="J80" s="254"/>
      <c r="K80" s="254"/>
      <c r="L80" s="254" t="s">
        <v>225</v>
      </c>
      <c r="M80" s="254"/>
      <c r="N80" s="254" t="s">
        <v>225</v>
      </c>
      <c r="O80" s="255"/>
      <c r="P80" s="1"/>
      <c r="Q80" s="1"/>
      <c r="R80" s="1"/>
      <c r="S80" s="1"/>
      <c r="T80" s="1"/>
      <c r="U80" s="1"/>
      <c r="V80" s="1"/>
      <c r="W80" s="1"/>
      <c r="X80" s="1"/>
      <c r="Y80" s="1"/>
      <c r="Z80" s="1"/>
      <c r="AA80" s="88" t="str">
        <f>IF('2.1b-OriginalProduct Visibility'!D80="","No","Yes")</f>
        <v>No</v>
      </c>
      <c r="AB80" s="88" t="str">
        <f>IF('2.1b-OriginalProduct Visibility'!E80="","No","Yes")</f>
        <v>No</v>
      </c>
      <c r="AC80" s="88" t="str">
        <f>IF('2.1b-OriginalProduct Visibility'!F80="","No","Yes")</f>
        <v>No</v>
      </c>
      <c r="AD80" s="88" t="str">
        <f>IF('2.1b-OriginalProduct Visibility'!G80="","No","Yes")</f>
        <v>No</v>
      </c>
      <c r="AE80" s="88" t="str">
        <f>IF('2.1b-OriginalProduct Visibility'!H80="","No","Yes")</f>
        <v>No</v>
      </c>
      <c r="AF80" s="88" t="str">
        <f>IF('2.1b-OriginalProduct Visibility'!I80="","No","Yes")</f>
        <v>No</v>
      </c>
      <c r="AG80" s="88" t="str">
        <f>IF('2.1b-OriginalProduct Visibility'!J80="","No","Yes")</f>
        <v>No</v>
      </c>
      <c r="AH80" s="88" t="str">
        <f>IF('2.1b-OriginalProduct Visibility'!K80="","No","Yes")</f>
        <v>No</v>
      </c>
      <c r="AI80" s="88" t="str">
        <f>IF('2.1b-OriginalProduct Visibility'!L80="","No","Yes")</f>
        <v>Yes</v>
      </c>
      <c r="AJ80" s="88" t="str">
        <f>IF('2.1b-OriginalProduct Visibility'!M80="","No","Yes")</f>
        <v>Yes</v>
      </c>
      <c r="AK80" s="88" t="str">
        <f>IF('2.1b-OriginalProduct Visibility'!N80="","No","Yes")</f>
        <v>Yes</v>
      </c>
      <c r="AL80" s="88" t="str">
        <f>IF('2.1b-OriginalProduct Visibility'!O80="","No","Yes")</f>
        <v>Yes</v>
      </c>
      <c r="AM80" s="1"/>
      <c r="AN80" s="1"/>
      <c r="AO80" s="1"/>
      <c r="AP80" s="1"/>
      <c r="AQ80" s="1"/>
      <c r="AR80" s="1"/>
      <c r="AS80" s="1"/>
      <c r="AT80" s="1"/>
      <c r="AU80" s="1"/>
      <c r="AV80" s="1"/>
      <c r="AW80" s="1"/>
      <c r="AX80" s="1"/>
      <c r="AY80" s="1"/>
      <c r="AZ80" s="1"/>
      <c r="BA80" s="1"/>
      <c r="BB80" s="1"/>
      <c r="BC80" s="1"/>
      <c r="BD80" s="1"/>
      <c r="BE80" s="1"/>
      <c r="BF80" s="1"/>
      <c r="BG80" s="1"/>
      <c r="BH80" s="1"/>
    </row>
    <row r="81" spans="1:60" ht="15.5" thickBot="1" x14ac:dyDescent="0.45">
      <c r="A81" s="595"/>
      <c r="B81" s="66" t="str">
        <f>'1.2-Visibility Data'!B79</f>
        <v>User Modifications</v>
      </c>
      <c r="C81" s="19" t="str">
        <f>'1.2-Visibility Data'!C79</f>
        <v>All</v>
      </c>
      <c r="D81" s="490"/>
      <c r="E81" s="490"/>
      <c r="F81" s="490"/>
      <c r="G81" s="490"/>
      <c r="H81" s="490"/>
      <c r="I81" s="490"/>
      <c r="J81" s="490"/>
      <c r="K81" s="490"/>
      <c r="L81" s="490"/>
      <c r="M81" s="490"/>
      <c r="N81" s="490"/>
      <c r="O81" s="92"/>
      <c r="P81" s="1"/>
      <c r="Q81" s="1"/>
      <c r="R81" s="1"/>
      <c r="S81" s="1"/>
      <c r="T81" s="1"/>
      <c r="U81" s="1"/>
      <c r="V81" s="1"/>
      <c r="W81" s="1"/>
      <c r="X81" s="1"/>
      <c r="Y81" s="1"/>
      <c r="Z81" s="1"/>
      <c r="AA81" s="88" t="str">
        <f>IF('2.1b-OriginalProduct Visibility'!D81="","No","Yes")</f>
        <v>No</v>
      </c>
      <c r="AB81" s="88" t="str">
        <f>IF('2.1b-OriginalProduct Visibility'!E81="","No","Yes")</f>
        <v>No</v>
      </c>
      <c r="AC81" s="88" t="str">
        <f>IF('2.1b-OriginalProduct Visibility'!F81="","No","Yes")</f>
        <v>No</v>
      </c>
      <c r="AD81" s="88" t="str">
        <f>IF('2.1b-OriginalProduct Visibility'!G81="","No","Yes")</f>
        <v>No</v>
      </c>
      <c r="AE81" s="88" t="str">
        <f>IF('2.1b-OriginalProduct Visibility'!H81="","No","Yes")</f>
        <v>No</v>
      </c>
      <c r="AF81" s="88" t="str">
        <f>IF('2.1b-OriginalProduct Visibility'!I81="","No","Yes")</f>
        <v>No</v>
      </c>
      <c r="AG81" s="88" t="str">
        <f>IF('2.1b-OriginalProduct Visibility'!J81="","No","Yes")</f>
        <v>No</v>
      </c>
      <c r="AH81" s="88" t="str">
        <f>IF('2.1b-OriginalProduct Visibility'!K81="","No","Yes")</f>
        <v>No</v>
      </c>
      <c r="AI81" s="88" t="str">
        <f>IF('2.1b-OriginalProduct Visibility'!L81="","No","Yes")</f>
        <v>No</v>
      </c>
      <c r="AJ81" s="88" t="str">
        <f>IF('2.1b-OriginalProduct Visibility'!M81="","No","Yes")</f>
        <v>No</v>
      </c>
      <c r="AK81" s="88" t="str">
        <f>IF('2.1b-OriginalProduct Visibility'!N81="","No","Yes")</f>
        <v>No</v>
      </c>
      <c r="AL81" s="88" t="str">
        <f>IF('2.1b-OriginalProduct Visibility'!O81="","No","Yes")</f>
        <v>No</v>
      </c>
      <c r="AM81" s="1"/>
      <c r="AN81" s="1"/>
      <c r="AO81" s="1"/>
      <c r="AP81" s="1"/>
      <c r="AQ81" s="1"/>
      <c r="AR81" s="1"/>
      <c r="AS81" s="1"/>
      <c r="AT81" s="1"/>
      <c r="AU81" s="1"/>
      <c r="AV81" s="1"/>
      <c r="AW81" s="1"/>
      <c r="AX81" s="1"/>
      <c r="AY81" s="1"/>
      <c r="AZ81" s="1"/>
      <c r="BA81" s="1"/>
      <c r="BB81" s="1"/>
      <c r="BC81" s="1"/>
      <c r="BD81" s="1"/>
      <c r="BE81" s="1"/>
      <c r="BF81" s="1"/>
      <c r="BG81" s="1"/>
      <c r="BH81" s="1"/>
    </row>
    <row r="82" spans="1:60" ht="15.5" thickBot="1" x14ac:dyDescent="0.45">
      <c r="A82" s="595"/>
      <c r="B82" s="66" t="str">
        <f>'1.2-Visibility Data'!B80</f>
        <v>User Login Activity</v>
      </c>
      <c r="C82" s="19" t="str">
        <f>'1.2-Visibility Data'!C80</f>
        <v>All</v>
      </c>
      <c r="D82" s="490" t="s">
        <v>225</v>
      </c>
      <c r="E82" s="490"/>
      <c r="F82" s="490"/>
      <c r="G82" s="490"/>
      <c r="H82" s="490"/>
      <c r="I82" s="490"/>
      <c r="J82" s="490"/>
      <c r="K82" s="490"/>
      <c r="L82" s="490"/>
      <c r="M82" s="490"/>
      <c r="N82" s="490"/>
      <c r="O82" s="92"/>
      <c r="P82" s="1"/>
      <c r="Q82" s="1"/>
      <c r="R82" s="1"/>
      <c r="S82" s="1"/>
      <c r="T82" s="1"/>
      <c r="U82" s="1"/>
      <c r="V82" s="1"/>
      <c r="W82" s="1"/>
      <c r="X82" s="1"/>
      <c r="Y82" s="1"/>
      <c r="Z82" s="1"/>
      <c r="AA82" s="88" t="str">
        <f>IF('2.1b-OriginalProduct Visibility'!D82="","No","Yes")</f>
        <v>Yes</v>
      </c>
      <c r="AB82" s="88" t="str">
        <f>IF('2.1b-OriginalProduct Visibility'!E82="","No","Yes")</f>
        <v>No</v>
      </c>
      <c r="AC82" s="88" t="str">
        <f>IF('2.1b-OriginalProduct Visibility'!F82="","No","Yes")</f>
        <v>No</v>
      </c>
      <c r="AD82" s="88" t="str">
        <f>IF('2.1b-OriginalProduct Visibility'!G82="","No","Yes")</f>
        <v>No</v>
      </c>
      <c r="AE82" s="88" t="str">
        <f>IF('2.1b-OriginalProduct Visibility'!H82="","No","Yes")</f>
        <v>No</v>
      </c>
      <c r="AF82" s="88" t="str">
        <f>IF('2.1b-OriginalProduct Visibility'!I82="","No","Yes")</f>
        <v>No</v>
      </c>
      <c r="AG82" s="88" t="str">
        <f>IF('2.1b-OriginalProduct Visibility'!J82="","No","Yes")</f>
        <v>No</v>
      </c>
      <c r="AH82" s="88" t="str">
        <f>IF('2.1b-OriginalProduct Visibility'!K82="","No","Yes")</f>
        <v>No</v>
      </c>
      <c r="AI82" s="88" t="str">
        <f>IF('2.1b-OriginalProduct Visibility'!L82="","No","Yes")</f>
        <v>No</v>
      </c>
      <c r="AJ82" s="88" t="str">
        <f>IF('2.1b-OriginalProduct Visibility'!M82="","No","Yes")</f>
        <v>No</v>
      </c>
      <c r="AK82" s="88" t="str">
        <f>IF('2.1b-OriginalProduct Visibility'!N82="","No","Yes")</f>
        <v>No</v>
      </c>
      <c r="AL82" s="88" t="str">
        <f>IF('2.1b-OriginalProduct Visibility'!O82="","No","Yes")</f>
        <v>Yes</v>
      </c>
      <c r="AM82" s="1"/>
      <c r="AN82" s="1"/>
      <c r="AO82" s="1"/>
      <c r="AP82" s="1"/>
      <c r="AQ82" s="1"/>
      <c r="AR82" s="1"/>
      <c r="AS82" s="1"/>
      <c r="AT82" s="1"/>
      <c r="AU82" s="1"/>
      <c r="AV82" s="1"/>
      <c r="AW82" s="1"/>
      <c r="AX82" s="1"/>
      <c r="AY82" s="1"/>
      <c r="AZ82" s="1"/>
      <c r="BA82" s="1"/>
      <c r="BB82" s="1"/>
      <c r="BC82" s="1"/>
      <c r="BD82" s="1"/>
      <c r="BE82" s="1"/>
      <c r="BF82" s="1"/>
      <c r="BG82" s="1"/>
      <c r="BH82" s="1"/>
    </row>
    <row r="83" spans="1:60" ht="15.5" thickBot="1" x14ac:dyDescent="0.45">
      <c r="A83" s="595"/>
      <c r="B83" s="66" t="str">
        <f>'1.2-Visibility Data'!B81</f>
        <v>Anomalous User Login Activity</v>
      </c>
      <c r="C83" s="19" t="str">
        <f>'1.2-Visibility Data'!C81</f>
        <v>All</v>
      </c>
      <c r="D83" s="490" t="s">
        <v>225</v>
      </c>
      <c r="E83" s="490"/>
      <c r="F83" s="490"/>
      <c r="G83" s="490"/>
      <c r="H83" s="490"/>
      <c r="I83" s="490"/>
      <c r="J83" s="490"/>
      <c r="K83" s="490"/>
      <c r="L83" s="490"/>
      <c r="M83" s="490"/>
      <c r="N83" s="490"/>
      <c r="O83" s="92"/>
      <c r="P83" s="1"/>
      <c r="Q83" s="1"/>
      <c r="R83" s="1"/>
      <c r="S83" s="1"/>
      <c r="T83" s="1"/>
      <c r="U83" s="1"/>
      <c r="V83" s="1"/>
      <c r="W83" s="1"/>
      <c r="X83" s="1"/>
      <c r="Y83" s="1"/>
      <c r="Z83" s="1"/>
      <c r="AA83" s="88" t="str">
        <f>IF('2.1b-OriginalProduct Visibility'!D83="","No","Yes")</f>
        <v>Yes</v>
      </c>
      <c r="AB83" s="88" t="str">
        <f>IF('2.1b-OriginalProduct Visibility'!E83="","No","Yes")</f>
        <v>No</v>
      </c>
      <c r="AC83" s="88" t="str">
        <f>IF('2.1b-OriginalProduct Visibility'!F83="","No","Yes")</f>
        <v>No</v>
      </c>
      <c r="AD83" s="88" t="str">
        <f>IF('2.1b-OriginalProduct Visibility'!G83="","No","Yes")</f>
        <v>No</v>
      </c>
      <c r="AE83" s="88" t="str">
        <f>IF('2.1b-OriginalProduct Visibility'!H83="","No","Yes")</f>
        <v>No</v>
      </c>
      <c r="AF83" s="88" t="str">
        <f>IF('2.1b-OriginalProduct Visibility'!I83="","No","Yes")</f>
        <v>No</v>
      </c>
      <c r="AG83" s="88" t="str">
        <f>IF('2.1b-OriginalProduct Visibility'!J83="","No","Yes")</f>
        <v>No</v>
      </c>
      <c r="AH83" s="88" t="str">
        <f>IF('2.1b-OriginalProduct Visibility'!K83="","No","Yes")</f>
        <v>No</v>
      </c>
      <c r="AI83" s="88" t="str">
        <f>IF('2.1b-OriginalProduct Visibility'!L83="","No","Yes")</f>
        <v>No</v>
      </c>
      <c r="AJ83" s="88" t="str">
        <f>IF('2.1b-OriginalProduct Visibility'!M83="","No","Yes")</f>
        <v>No</v>
      </c>
      <c r="AK83" s="88" t="str">
        <f>IF('2.1b-OriginalProduct Visibility'!N83="","No","Yes")</f>
        <v>No</v>
      </c>
      <c r="AL83" s="88" t="str">
        <f>IF('2.1b-OriginalProduct Visibility'!O83="","No","Yes")</f>
        <v>No</v>
      </c>
      <c r="AM83" s="1"/>
      <c r="AN83" s="1"/>
      <c r="AO83" s="1"/>
      <c r="AP83" s="1"/>
      <c r="AQ83" s="1"/>
      <c r="AR83" s="1"/>
      <c r="AS83" s="1"/>
      <c r="AT83" s="1"/>
      <c r="AU83" s="1"/>
      <c r="AV83" s="1"/>
      <c r="AW83" s="1"/>
      <c r="AX83" s="1"/>
      <c r="AY83" s="1"/>
      <c r="AZ83" s="1"/>
      <c r="BA83" s="1"/>
      <c r="BB83" s="1"/>
      <c r="BC83" s="1"/>
      <c r="BD83" s="1"/>
      <c r="BE83" s="1"/>
      <c r="BF83" s="1"/>
      <c r="BG83" s="1"/>
      <c r="BH83" s="1"/>
    </row>
    <row r="84" spans="1:60" ht="15.5" thickBot="1" x14ac:dyDescent="0.45">
      <c r="A84" s="595"/>
      <c r="B84" s="66" t="str">
        <f>'1.2-Visibility Data'!B82</f>
        <v>User Activity</v>
      </c>
      <c r="C84" s="19" t="str">
        <f>'1.2-Visibility Data'!C82</f>
        <v>All</v>
      </c>
      <c r="D84" s="490" t="s">
        <v>225</v>
      </c>
      <c r="E84" s="490"/>
      <c r="F84" s="490"/>
      <c r="G84" s="490"/>
      <c r="H84" s="490"/>
      <c r="I84" s="490"/>
      <c r="J84" s="490"/>
      <c r="K84" s="490"/>
      <c r="L84" s="490"/>
      <c r="M84" s="490"/>
      <c r="N84" s="490"/>
      <c r="O84" s="92"/>
      <c r="P84" s="1"/>
      <c r="Q84" s="1"/>
      <c r="R84" s="1"/>
      <c r="S84" s="1"/>
      <c r="T84" s="1"/>
      <c r="U84" s="1"/>
      <c r="V84" s="1"/>
      <c r="W84" s="1"/>
      <c r="X84" s="1"/>
      <c r="Y84" s="1"/>
      <c r="Z84" s="1"/>
      <c r="AA84" s="88" t="str">
        <f>IF('2.1b-OriginalProduct Visibility'!D84="","No","Yes")</f>
        <v>Yes</v>
      </c>
      <c r="AB84" s="88" t="str">
        <f>IF('2.1b-OriginalProduct Visibility'!E84="","No","Yes")</f>
        <v>No</v>
      </c>
      <c r="AC84" s="88" t="str">
        <f>IF('2.1b-OriginalProduct Visibility'!F84="","No","Yes")</f>
        <v>No</v>
      </c>
      <c r="AD84" s="88" t="str">
        <f>IF('2.1b-OriginalProduct Visibility'!G84="","No","Yes")</f>
        <v>No</v>
      </c>
      <c r="AE84" s="88" t="str">
        <f>IF('2.1b-OriginalProduct Visibility'!H84="","No","Yes")</f>
        <v>No</v>
      </c>
      <c r="AF84" s="88" t="str">
        <f>IF('2.1b-OriginalProduct Visibility'!I84="","No","Yes")</f>
        <v>No</v>
      </c>
      <c r="AG84" s="88" t="str">
        <f>IF('2.1b-OriginalProduct Visibility'!J84="","No","Yes")</f>
        <v>No</v>
      </c>
      <c r="AH84" s="88" t="str">
        <f>IF('2.1b-OriginalProduct Visibility'!K84="","No","Yes")</f>
        <v>No</v>
      </c>
      <c r="AI84" s="88" t="str">
        <f>IF('2.1b-OriginalProduct Visibility'!L84="","No","Yes")</f>
        <v>No</v>
      </c>
      <c r="AJ84" s="88" t="str">
        <f>IF('2.1b-OriginalProduct Visibility'!M84="","No","Yes")</f>
        <v>No</v>
      </c>
      <c r="AK84" s="88" t="str">
        <f>IF('2.1b-OriginalProduct Visibility'!N84="","No","Yes")</f>
        <v>No</v>
      </c>
      <c r="AL84" s="88" t="str">
        <f>IF('2.1b-OriginalProduct Visibility'!O84="","No","Yes")</f>
        <v>No</v>
      </c>
      <c r="AM84" s="1"/>
      <c r="AN84" s="1"/>
      <c r="AO84" s="1"/>
      <c r="AP84" s="1"/>
      <c r="AQ84" s="1"/>
      <c r="AR84" s="1"/>
      <c r="AS84" s="1"/>
      <c r="AT84" s="1"/>
      <c r="AU84" s="1"/>
      <c r="AV84" s="1"/>
      <c r="AW84" s="1"/>
      <c r="AX84" s="1"/>
      <c r="AY84" s="1"/>
      <c r="AZ84" s="1"/>
      <c r="BA84" s="1"/>
      <c r="BB84" s="1"/>
      <c r="BC84" s="1"/>
      <c r="BD84" s="1"/>
      <c r="BE84" s="1"/>
      <c r="BF84" s="1"/>
      <c r="BG84" s="1"/>
      <c r="BH84" s="1"/>
    </row>
    <row r="85" spans="1:60" ht="15.5" thickBot="1" x14ac:dyDescent="0.45">
      <c r="A85" s="595"/>
      <c r="B85" s="66" t="str">
        <f>'1.2-Visibility Data'!B83</f>
        <v>Anomalous User Activity</v>
      </c>
      <c r="C85" s="19" t="str">
        <f>'1.2-Visibility Data'!C83</f>
        <v>All</v>
      </c>
      <c r="D85" s="490" t="s">
        <v>225</v>
      </c>
      <c r="E85" s="490"/>
      <c r="F85" s="490"/>
      <c r="G85" s="490"/>
      <c r="H85" s="490"/>
      <c r="I85" s="490"/>
      <c r="J85" s="490"/>
      <c r="K85" s="490"/>
      <c r="L85" s="490"/>
      <c r="M85" s="490"/>
      <c r="N85" s="490"/>
      <c r="O85" s="92"/>
      <c r="P85" s="1"/>
      <c r="Q85" s="1"/>
      <c r="R85" s="1"/>
      <c r="S85" s="1"/>
      <c r="T85" s="1"/>
      <c r="U85" s="1"/>
      <c r="V85" s="1"/>
      <c r="W85" s="1"/>
      <c r="X85" s="1"/>
      <c r="Y85" s="1"/>
      <c r="Z85" s="1"/>
      <c r="AA85" s="88" t="str">
        <f>IF('2.1b-OriginalProduct Visibility'!D85="","No","Yes")</f>
        <v>Yes</v>
      </c>
      <c r="AB85" s="88" t="str">
        <f>IF('2.1b-OriginalProduct Visibility'!E85="","No","Yes")</f>
        <v>No</v>
      </c>
      <c r="AC85" s="88" t="str">
        <f>IF('2.1b-OriginalProduct Visibility'!F85="","No","Yes")</f>
        <v>No</v>
      </c>
      <c r="AD85" s="88" t="str">
        <f>IF('2.1b-OriginalProduct Visibility'!G85="","No","Yes")</f>
        <v>No</v>
      </c>
      <c r="AE85" s="88" t="str">
        <f>IF('2.1b-OriginalProduct Visibility'!H85="","No","Yes")</f>
        <v>No</v>
      </c>
      <c r="AF85" s="88" t="str">
        <f>IF('2.1b-OriginalProduct Visibility'!I85="","No","Yes")</f>
        <v>No</v>
      </c>
      <c r="AG85" s="88" t="str">
        <f>IF('2.1b-OriginalProduct Visibility'!J85="","No","Yes")</f>
        <v>No</v>
      </c>
      <c r="AH85" s="88" t="str">
        <f>IF('2.1b-OriginalProduct Visibility'!K85="","No","Yes")</f>
        <v>No</v>
      </c>
      <c r="AI85" s="88" t="str">
        <f>IF('2.1b-OriginalProduct Visibility'!L85="","No","Yes")</f>
        <v>No</v>
      </c>
      <c r="AJ85" s="88" t="str">
        <f>IF('2.1b-OriginalProduct Visibility'!M85="","No","Yes")</f>
        <v>No</v>
      </c>
      <c r="AK85" s="88" t="str">
        <f>IF('2.1b-OriginalProduct Visibility'!N85="","No","Yes")</f>
        <v>No</v>
      </c>
      <c r="AL85" s="88" t="str">
        <f>IF('2.1b-OriginalProduct Visibility'!O85="","No","Yes")</f>
        <v>No</v>
      </c>
      <c r="AM85" s="1"/>
      <c r="AN85" s="1"/>
      <c r="AO85" s="1"/>
      <c r="AP85" s="1"/>
      <c r="AQ85" s="1"/>
      <c r="AR85" s="1"/>
      <c r="AS85" s="1"/>
      <c r="AT85" s="1"/>
      <c r="AU85" s="1"/>
      <c r="AV85" s="1"/>
      <c r="AW85" s="1"/>
      <c r="AX85" s="1"/>
      <c r="AY85" s="1"/>
      <c r="AZ85" s="1"/>
      <c r="BA85" s="1"/>
      <c r="BB85" s="1"/>
      <c r="BC85" s="1"/>
      <c r="BD85" s="1"/>
      <c r="BE85" s="1"/>
      <c r="BF85" s="1"/>
      <c r="BG85" s="1"/>
      <c r="BH85" s="1"/>
    </row>
    <row r="86" spans="1:60" ht="15.5" thickBot="1" x14ac:dyDescent="0.45">
      <c r="A86" s="595"/>
      <c r="B86" s="66" t="str">
        <f>'1.2-Visibility Data'!B84</f>
        <v>Guest User Activity</v>
      </c>
      <c r="C86" s="19" t="str">
        <f>'1.2-Visibility Data'!C84</f>
        <v>All</v>
      </c>
      <c r="D86" s="490"/>
      <c r="E86" s="490"/>
      <c r="F86" s="490"/>
      <c r="G86" s="490"/>
      <c r="H86" s="490"/>
      <c r="I86" s="490"/>
      <c r="J86" s="490"/>
      <c r="K86" s="490"/>
      <c r="L86" s="490"/>
      <c r="M86" s="490"/>
      <c r="N86" s="490"/>
      <c r="O86" s="92"/>
      <c r="P86" s="1"/>
      <c r="Q86" s="1"/>
      <c r="R86" s="1"/>
      <c r="S86" s="1"/>
      <c r="T86" s="1"/>
      <c r="U86" s="1"/>
      <c r="V86" s="1"/>
      <c r="W86" s="1"/>
      <c r="X86" s="1"/>
      <c r="Y86" s="1"/>
      <c r="Z86" s="1"/>
      <c r="AA86" s="88" t="str">
        <f>IF('2.1b-OriginalProduct Visibility'!D86="","No","Yes")</f>
        <v>No</v>
      </c>
      <c r="AB86" s="88" t="str">
        <f>IF('2.1b-OriginalProduct Visibility'!E86="","No","Yes")</f>
        <v>Yes</v>
      </c>
      <c r="AC86" s="88" t="str">
        <f>IF('2.1b-OriginalProduct Visibility'!F86="","No","Yes")</f>
        <v>No</v>
      </c>
      <c r="AD86" s="88" t="str">
        <f>IF('2.1b-OriginalProduct Visibility'!G86="","No","Yes")</f>
        <v>No</v>
      </c>
      <c r="AE86" s="88" t="str">
        <f>IF('2.1b-OriginalProduct Visibility'!H86="","No","Yes")</f>
        <v>No</v>
      </c>
      <c r="AF86" s="88" t="str">
        <f>IF('2.1b-OriginalProduct Visibility'!I86="","No","Yes")</f>
        <v>No</v>
      </c>
      <c r="AG86" s="88" t="str">
        <f>IF('2.1b-OriginalProduct Visibility'!J86="","No","Yes")</f>
        <v>No</v>
      </c>
      <c r="AH86" s="88" t="str">
        <f>IF('2.1b-OriginalProduct Visibility'!K86="","No","Yes")</f>
        <v>No</v>
      </c>
      <c r="AI86" s="88" t="str">
        <f>IF('2.1b-OriginalProduct Visibility'!L86="","No","Yes")</f>
        <v>No</v>
      </c>
      <c r="AJ86" s="88" t="str">
        <f>IF('2.1b-OriginalProduct Visibility'!M86="","No","Yes")</f>
        <v>No</v>
      </c>
      <c r="AK86" s="88" t="str">
        <f>IF('2.1b-OriginalProduct Visibility'!N86="","No","Yes")</f>
        <v>No</v>
      </c>
      <c r="AL86" s="88" t="str">
        <f>IF('2.1b-OriginalProduct Visibility'!O86="","No","Yes")</f>
        <v>No</v>
      </c>
      <c r="AM86" s="1"/>
      <c r="AN86" s="1"/>
      <c r="AO86" s="1"/>
      <c r="AP86" s="1"/>
      <c r="AQ86" s="1"/>
      <c r="AR86" s="1"/>
      <c r="AS86" s="1"/>
      <c r="AT86" s="1"/>
      <c r="AU86" s="1"/>
      <c r="AV86" s="1"/>
      <c r="AW86" s="1"/>
      <c r="AX86" s="1"/>
      <c r="AY86" s="1"/>
      <c r="AZ86" s="1"/>
      <c r="BA86" s="1"/>
      <c r="BB86" s="1"/>
      <c r="BC86" s="1"/>
      <c r="BD86" s="1"/>
      <c r="BE86" s="1"/>
      <c r="BF86" s="1"/>
      <c r="BG86" s="1"/>
      <c r="BH86" s="1"/>
    </row>
    <row r="87" spans="1:60" ht="15.5" thickBot="1" x14ac:dyDescent="0.45">
      <c r="A87" s="595"/>
      <c r="B87" s="66" t="str">
        <f>'1.2-Visibility Data'!B85</f>
        <v>Collaboration Space Modifications</v>
      </c>
      <c r="C87" s="19" t="str">
        <f>'1.2-Visibility Data'!C85</f>
        <v>All</v>
      </c>
      <c r="D87" s="490"/>
      <c r="E87" s="490"/>
      <c r="F87" s="490"/>
      <c r="G87" s="490"/>
      <c r="H87" s="490"/>
      <c r="I87" s="490"/>
      <c r="J87" s="490"/>
      <c r="K87" s="490"/>
      <c r="L87" s="490"/>
      <c r="M87" s="490"/>
      <c r="N87" s="490"/>
      <c r="O87" s="92"/>
      <c r="P87" s="1"/>
      <c r="Q87" s="1"/>
      <c r="R87" s="1"/>
      <c r="S87" s="1"/>
      <c r="T87" s="1"/>
      <c r="U87" s="1"/>
      <c r="V87" s="1"/>
      <c r="W87" s="1"/>
      <c r="X87" s="1"/>
      <c r="Y87" s="1"/>
      <c r="Z87" s="1"/>
      <c r="AA87" s="88" t="str">
        <f>IF('2.1b-OriginalProduct Visibility'!D87="","No","Yes")</f>
        <v>No</v>
      </c>
      <c r="AB87" s="88" t="str">
        <f>IF('2.1b-OriginalProduct Visibility'!E87="","No","Yes")</f>
        <v>Yes</v>
      </c>
      <c r="AC87" s="88" t="str">
        <f>IF('2.1b-OriginalProduct Visibility'!F87="","No","Yes")</f>
        <v>No</v>
      </c>
      <c r="AD87" s="88" t="str">
        <f>IF('2.1b-OriginalProduct Visibility'!G87="","No","Yes")</f>
        <v>No</v>
      </c>
      <c r="AE87" s="88" t="str">
        <f>IF('2.1b-OriginalProduct Visibility'!H87="","No","Yes")</f>
        <v>No</v>
      </c>
      <c r="AF87" s="88" t="str">
        <f>IF('2.1b-OriginalProduct Visibility'!I87="","No","Yes")</f>
        <v>No</v>
      </c>
      <c r="AG87" s="88" t="str">
        <f>IF('2.1b-OriginalProduct Visibility'!J87="","No","Yes")</f>
        <v>No</v>
      </c>
      <c r="AH87" s="88" t="str">
        <f>IF('2.1b-OriginalProduct Visibility'!K87="","No","Yes")</f>
        <v>No</v>
      </c>
      <c r="AI87" s="88" t="str">
        <f>IF('2.1b-OriginalProduct Visibility'!L87="","No","Yes")</f>
        <v>No</v>
      </c>
      <c r="AJ87" s="88" t="str">
        <f>IF('2.1b-OriginalProduct Visibility'!M87="","No","Yes")</f>
        <v>No</v>
      </c>
      <c r="AK87" s="88" t="str">
        <f>IF('2.1b-OriginalProduct Visibility'!N87="","No","Yes")</f>
        <v>No</v>
      </c>
      <c r="AL87" s="88" t="str">
        <f>IF('2.1b-OriginalProduct Visibility'!O87="","No","Yes")</f>
        <v>No</v>
      </c>
      <c r="AM87" s="1"/>
      <c r="AN87" s="1"/>
      <c r="AO87" s="1"/>
      <c r="AP87" s="1"/>
      <c r="AQ87" s="1"/>
      <c r="AR87" s="1"/>
      <c r="AS87" s="1"/>
      <c r="AT87" s="1"/>
      <c r="AU87" s="1"/>
      <c r="AV87" s="1"/>
      <c r="AW87" s="1"/>
      <c r="AX87" s="1"/>
      <c r="AY87" s="1"/>
      <c r="AZ87" s="1"/>
      <c r="BA87" s="1"/>
      <c r="BB87" s="1"/>
      <c r="BC87" s="1"/>
      <c r="BD87" s="1"/>
      <c r="BE87" s="1"/>
      <c r="BF87" s="1"/>
      <c r="BG87" s="1"/>
      <c r="BH87" s="1"/>
    </row>
    <row r="88" spans="1:60" ht="15.75" hidden="1" customHeight="1" x14ac:dyDescent="0.4">
      <c r="A88" s="595"/>
      <c r="B88" s="66" t="str">
        <f>'1.2-Visibility Data'!B86</f>
        <v>Channel Modifications</v>
      </c>
      <c r="C88" s="19" t="str">
        <f>'1.2-Visibility Data'!C86</f>
        <v>All</v>
      </c>
      <c r="D88" s="490"/>
      <c r="E88" s="490"/>
      <c r="F88" s="490"/>
      <c r="G88" s="490"/>
      <c r="H88" s="490"/>
      <c r="I88" s="490"/>
      <c r="J88" s="490"/>
      <c r="K88" s="490"/>
      <c r="L88" s="490"/>
      <c r="M88" s="490"/>
      <c r="N88" s="490"/>
      <c r="O88" s="92"/>
      <c r="P88" s="1"/>
      <c r="Q88" s="1"/>
      <c r="R88" s="1"/>
      <c r="S88" s="1"/>
      <c r="T88" s="1"/>
      <c r="U88" s="1"/>
      <c r="V88" s="1"/>
      <c r="W88" s="1"/>
      <c r="X88" s="1"/>
      <c r="Y88" s="1"/>
      <c r="Z88" s="1"/>
      <c r="AA88" s="88" t="str">
        <f>IF('2.1b-OriginalProduct Visibility'!D88="","No","Yes")</f>
        <v>No</v>
      </c>
      <c r="AB88" s="88" t="str">
        <f>IF('2.1b-OriginalProduct Visibility'!E88="","No","Yes")</f>
        <v>No</v>
      </c>
      <c r="AC88" s="88" t="str">
        <f>IF('2.1b-OriginalProduct Visibility'!F88="","No","Yes")</f>
        <v>No</v>
      </c>
      <c r="AD88" s="88" t="str">
        <f>IF('2.1b-OriginalProduct Visibility'!G88="","No","Yes")</f>
        <v>No</v>
      </c>
      <c r="AE88" s="88" t="str">
        <f>IF('2.1b-OriginalProduct Visibility'!H88="","No","Yes")</f>
        <v>No</v>
      </c>
      <c r="AF88" s="88" t="str">
        <f>IF('2.1b-OriginalProduct Visibility'!I88="","No","Yes")</f>
        <v>No</v>
      </c>
      <c r="AG88" s="88" t="str">
        <f>IF('2.1b-OriginalProduct Visibility'!J88="","No","Yes")</f>
        <v>No</v>
      </c>
      <c r="AH88" s="88" t="str">
        <f>IF('2.1b-OriginalProduct Visibility'!K88="","No","Yes")</f>
        <v>No</v>
      </c>
      <c r="AI88" s="88" t="str">
        <f>IF('2.1b-OriginalProduct Visibility'!L88="","No","Yes")</f>
        <v>No</v>
      </c>
      <c r="AJ88" s="88" t="str">
        <f>IF('2.1b-OriginalProduct Visibility'!M88="","No","Yes")</f>
        <v>No</v>
      </c>
      <c r="AK88" s="88" t="str">
        <f>IF('2.1b-OriginalProduct Visibility'!N88="","No","Yes")</f>
        <v>No</v>
      </c>
      <c r="AL88" s="88" t="str">
        <f>IF('2.1b-OriginalProduct Visibility'!O88="","No","Yes")</f>
        <v>No</v>
      </c>
      <c r="AM88" s="1"/>
      <c r="AN88" s="1"/>
      <c r="AO88" s="1"/>
      <c r="AP88" s="1"/>
      <c r="AQ88" s="1"/>
      <c r="AR88" s="1"/>
      <c r="AS88" s="1"/>
      <c r="AT88" s="1"/>
      <c r="AU88" s="1"/>
      <c r="AV88" s="1"/>
      <c r="AW88" s="1"/>
      <c r="AX88" s="1"/>
      <c r="AY88" s="1"/>
      <c r="AZ88" s="1"/>
      <c r="BA88" s="1"/>
      <c r="BB88" s="1"/>
      <c r="BC88" s="1"/>
      <c r="BD88" s="1"/>
      <c r="BE88" s="1"/>
      <c r="BF88" s="1"/>
      <c r="BG88" s="1"/>
      <c r="BH88" s="1"/>
    </row>
    <row r="89" spans="1:60" ht="15.5" thickBot="1" x14ac:dyDescent="0.45">
      <c r="A89" s="595"/>
      <c r="B89" s="66" t="str">
        <f>'1.2-Visibility Data'!B87</f>
        <v>Chat Modifications</v>
      </c>
      <c r="C89" s="19" t="str">
        <f>'1.2-Visibility Data'!C87</f>
        <v>All</v>
      </c>
      <c r="D89" s="490"/>
      <c r="E89" s="490"/>
      <c r="F89" s="490"/>
      <c r="G89" s="490"/>
      <c r="H89" s="490" t="s">
        <v>225</v>
      </c>
      <c r="I89" s="490"/>
      <c r="J89" s="490"/>
      <c r="K89" s="490"/>
      <c r="L89" s="490"/>
      <c r="M89" s="490"/>
      <c r="N89" s="490"/>
      <c r="O89" s="92"/>
      <c r="P89" s="1"/>
      <c r="Q89" s="1"/>
      <c r="R89" s="1"/>
      <c r="S89" s="1"/>
      <c r="T89" s="1"/>
      <c r="U89" s="1"/>
      <c r="V89" s="1"/>
      <c r="W89" s="1"/>
      <c r="X89" s="1"/>
      <c r="Y89" s="1"/>
      <c r="Z89" s="1"/>
      <c r="AA89" s="88" t="str">
        <f>IF('2.1b-OriginalProduct Visibility'!D89="","No","Yes")</f>
        <v>No</v>
      </c>
      <c r="AB89" s="88" t="str">
        <f>IF('2.1b-OriginalProduct Visibility'!E89="","No","Yes")</f>
        <v>Yes</v>
      </c>
      <c r="AC89" s="88" t="str">
        <f>IF('2.1b-OriginalProduct Visibility'!F89="","No","Yes")</f>
        <v>No</v>
      </c>
      <c r="AD89" s="88" t="str">
        <f>IF('2.1b-OriginalProduct Visibility'!G89="","No","Yes")</f>
        <v>No</v>
      </c>
      <c r="AE89" s="88" t="str">
        <f>IF('2.1b-OriginalProduct Visibility'!H89="","No","Yes")</f>
        <v>Yes</v>
      </c>
      <c r="AF89" s="88" t="str">
        <f>IF('2.1b-OriginalProduct Visibility'!I89="","No","Yes")</f>
        <v>No</v>
      </c>
      <c r="AG89" s="88" t="str">
        <f>IF('2.1b-OriginalProduct Visibility'!J89="","No","Yes")</f>
        <v>No</v>
      </c>
      <c r="AH89" s="88" t="str">
        <f>IF('2.1b-OriginalProduct Visibility'!K89="","No","Yes")</f>
        <v>No</v>
      </c>
      <c r="AI89" s="88" t="str">
        <f>IF('2.1b-OriginalProduct Visibility'!L89="","No","Yes")</f>
        <v>No</v>
      </c>
      <c r="AJ89" s="88" t="str">
        <f>IF('2.1b-OriginalProduct Visibility'!M89="","No","Yes")</f>
        <v>No</v>
      </c>
      <c r="AK89" s="88" t="str">
        <f>IF('2.1b-OriginalProduct Visibility'!N89="","No","Yes")</f>
        <v>No</v>
      </c>
      <c r="AL89" s="88" t="str">
        <f>IF('2.1b-OriginalProduct Visibility'!O89="","No","Yes")</f>
        <v>No</v>
      </c>
      <c r="AM89" s="1"/>
      <c r="AN89" s="1"/>
      <c r="AO89" s="1"/>
      <c r="AP89" s="1"/>
      <c r="AQ89" s="1"/>
      <c r="AR89" s="1"/>
      <c r="AS89" s="1"/>
      <c r="AT89" s="1"/>
      <c r="AU89" s="1"/>
      <c r="AV89" s="1"/>
      <c r="AW89" s="1"/>
      <c r="AX89" s="1"/>
      <c r="AY89" s="1"/>
      <c r="AZ89" s="1"/>
      <c r="BA89" s="1"/>
      <c r="BB89" s="1"/>
      <c r="BC89" s="1"/>
      <c r="BD89" s="1"/>
      <c r="BE89" s="1"/>
      <c r="BF89" s="1"/>
      <c r="BG89" s="1"/>
      <c r="BH89" s="1"/>
    </row>
    <row r="90" spans="1:60" ht="15.5" thickBot="1" x14ac:dyDescent="0.45">
      <c r="A90" s="595"/>
      <c r="B90" s="66" t="str">
        <f>'1.2-Visibility Data'!B88</f>
        <v>Message Activity</v>
      </c>
      <c r="C90" s="19" t="str">
        <f>'1.2-Visibility Data'!C88</f>
        <v>All</v>
      </c>
      <c r="D90" s="490" t="s">
        <v>225</v>
      </c>
      <c r="E90" s="490"/>
      <c r="F90" s="490"/>
      <c r="G90" s="490"/>
      <c r="H90" s="490"/>
      <c r="I90" s="490"/>
      <c r="J90" s="490"/>
      <c r="K90" s="490"/>
      <c r="L90" s="490"/>
      <c r="M90" s="490"/>
      <c r="N90" s="490"/>
      <c r="O90" s="92"/>
      <c r="P90" s="1"/>
      <c r="Q90" s="1"/>
      <c r="R90" s="1"/>
      <c r="S90" s="1"/>
      <c r="T90" s="1"/>
      <c r="U90" s="1"/>
      <c r="V90" s="1"/>
      <c r="W90" s="1"/>
      <c r="X90" s="1"/>
      <c r="Y90" s="1"/>
      <c r="Z90" s="1"/>
      <c r="AA90" s="88" t="str">
        <f>IF('2.1b-OriginalProduct Visibility'!D90="","No","Yes")</f>
        <v>Yes</v>
      </c>
      <c r="AB90" s="88" t="str">
        <f>IF('2.1b-OriginalProduct Visibility'!E90="","No","Yes")</f>
        <v>No</v>
      </c>
      <c r="AC90" s="88" t="str">
        <f>IF('2.1b-OriginalProduct Visibility'!F90="","No","Yes")</f>
        <v>No</v>
      </c>
      <c r="AD90" s="88" t="str">
        <f>IF('2.1b-OriginalProduct Visibility'!G90="","No","Yes")</f>
        <v>No</v>
      </c>
      <c r="AE90" s="88" t="str">
        <f>IF('2.1b-OriginalProduct Visibility'!H90="","No","Yes")</f>
        <v>No</v>
      </c>
      <c r="AF90" s="88" t="str">
        <f>IF('2.1b-OriginalProduct Visibility'!I90="","No","Yes")</f>
        <v>No</v>
      </c>
      <c r="AG90" s="88" t="str">
        <f>IF('2.1b-OriginalProduct Visibility'!J90="","No","Yes")</f>
        <v>No</v>
      </c>
      <c r="AH90" s="88" t="str">
        <f>IF('2.1b-OriginalProduct Visibility'!K90="","No","Yes")</f>
        <v>No</v>
      </c>
      <c r="AI90" s="88" t="str">
        <f>IF('2.1b-OriginalProduct Visibility'!L90="","No","Yes")</f>
        <v>No</v>
      </c>
      <c r="AJ90" s="88" t="str">
        <f>IF('2.1b-OriginalProduct Visibility'!M90="","No","Yes")</f>
        <v>No</v>
      </c>
      <c r="AK90" s="88" t="str">
        <f>IF('2.1b-OriginalProduct Visibility'!N90="","No","Yes")</f>
        <v>No</v>
      </c>
      <c r="AL90" s="88" t="str">
        <f>IF('2.1b-OriginalProduct Visibility'!O90="","No","Yes")</f>
        <v>No</v>
      </c>
      <c r="AM90" s="1"/>
      <c r="AN90" s="1"/>
      <c r="AO90" s="1"/>
      <c r="AP90" s="1"/>
      <c r="AQ90" s="1"/>
      <c r="AR90" s="1"/>
      <c r="AS90" s="1"/>
      <c r="AT90" s="1"/>
      <c r="AU90" s="1"/>
      <c r="AV90" s="1"/>
      <c r="AW90" s="1"/>
      <c r="AX90" s="1"/>
      <c r="AY90" s="1"/>
      <c r="AZ90" s="1"/>
      <c r="BA90" s="1"/>
      <c r="BB90" s="1"/>
      <c r="BC90" s="1"/>
      <c r="BD90" s="1"/>
      <c r="BE90" s="1"/>
      <c r="BF90" s="1"/>
      <c r="BG90" s="1"/>
      <c r="BH90" s="1"/>
    </row>
    <row r="91" spans="1:60" ht="15.5" thickBot="1" x14ac:dyDescent="0.45">
      <c r="A91" s="595"/>
      <c r="B91" s="66" t="str">
        <f>'1.2-Visibility Data'!B89</f>
        <v>Messages Read</v>
      </c>
      <c r="C91" s="19" t="str">
        <f>'1.2-Visibility Data'!C89</f>
        <v>All</v>
      </c>
      <c r="D91" s="490"/>
      <c r="E91" s="490"/>
      <c r="F91" s="490"/>
      <c r="G91" s="490"/>
      <c r="H91" s="490"/>
      <c r="I91" s="490"/>
      <c r="J91" s="490"/>
      <c r="K91" s="490"/>
      <c r="L91" s="490"/>
      <c r="M91" s="490"/>
      <c r="N91" s="490"/>
      <c r="O91" s="92"/>
      <c r="P91" s="1"/>
      <c r="Q91" s="1"/>
      <c r="R91" s="1"/>
      <c r="S91" s="1"/>
      <c r="T91" s="1"/>
      <c r="U91" s="1"/>
      <c r="V91" s="1"/>
      <c r="W91" s="1"/>
      <c r="X91" s="1"/>
      <c r="Y91" s="1"/>
      <c r="Z91" s="1"/>
      <c r="AA91" s="88" t="str">
        <f>IF('2.1b-OriginalProduct Visibility'!D91="","No","Yes")</f>
        <v>No</v>
      </c>
      <c r="AB91" s="88" t="str">
        <f>IF('2.1b-OriginalProduct Visibility'!E91="","No","Yes")</f>
        <v>No</v>
      </c>
      <c r="AC91" s="88" t="str">
        <f>IF('2.1b-OriginalProduct Visibility'!F91="","No","Yes")</f>
        <v>No</v>
      </c>
      <c r="AD91" s="88" t="str">
        <f>IF('2.1b-OriginalProduct Visibility'!G91="","No","Yes")</f>
        <v>No</v>
      </c>
      <c r="AE91" s="88" t="str">
        <f>IF('2.1b-OriginalProduct Visibility'!H91="","No","Yes")</f>
        <v>No</v>
      </c>
      <c r="AF91" s="88" t="str">
        <f>IF('2.1b-OriginalProduct Visibility'!I91="","No","Yes")</f>
        <v>No</v>
      </c>
      <c r="AG91" s="88" t="str">
        <f>IF('2.1b-OriginalProduct Visibility'!J91="","No","Yes")</f>
        <v>Yes</v>
      </c>
      <c r="AH91" s="88" t="str">
        <f>IF('2.1b-OriginalProduct Visibility'!K91="","No","Yes")</f>
        <v>Yes</v>
      </c>
      <c r="AI91" s="88" t="str">
        <f>IF('2.1b-OriginalProduct Visibility'!L91="","No","Yes")</f>
        <v>No</v>
      </c>
      <c r="AJ91" s="88" t="str">
        <f>IF('2.1b-OriginalProduct Visibility'!M91="","No","Yes")</f>
        <v>No</v>
      </c>
      <c r="AK91" s="88" t="str">
        <f>IF('2.1b-OriginalProduct Visibility'!N91="","No","Yes")</f>
        <v>No</v>
      </c>
      <c r="AL91" s="88" t="str">
        <f>IF('2.1b-OriginalProduct Visibility'!O91="","No","Yes")</f>
        <v>No</v>
      </c>
      <c r="AM91" s="1"/>
      <c r="AN91" s="1"/>
      <c r="AO91" s="1"/>
      <c r="AP91" s="1"/>
      <c r="AQ91" s="1"/>
      <c r="AR91" s="1"/>
      <c r="AS91" s="1"/>
      <c r="AT91" s="1"/>
      <c r="AU91" s="1"/>
      <c r="AV91" s="1"/>
      <c r="AW91" s="1"/>
      <c r="AX91" s="1"/>
      <c r="AY91" s="1"/>
      <c r="AZ91" s="1"/>
      <c r="BA91" s="1"/>
      <c r="BB91" s="1"/>
      <c r="BC91" s="1"/>
      <c r="BD91" s="1"/>
      <c r="BE91" s="1"/>
      <c r="BF91" s="1"/>
      <c r="BG91" s="1"/>
      <c r="BH91" s="1"/>
    </row>
    <row r="92" spans="1:60" ht="15.5" thickBot="1" x14ac:dyDescent="0.45">
      <c r="A92" s="595"/>
      <c r="B92" s="66" t="str">
        <f>'1.2-Visibility Data'!B90</f>
        <v>Malicious URL Detected</v>
      </c>
      <c r="C92" s="19" t="str">
        <f>'1.2-Visibility Data'!C90</f>
        <v>All</v>
      </c>
      <c r="D92" s="490"/>
      <c r="E92" s="490"/>
      <c r="F92" s="490"/>
      <c r="G92" s="490"/>
      <c r="H92" s="490"/>
      <c r="I92" s="490"/>
      <c r="J92" s="490"/>
      <c r="K92" s="490"/>
      <c r="L92" s="490"/>
      <c r="M92" s="490"/>
      <c r="N92" s="490"/>
      <c r="O92" s="92"/>
      <c r="P92" s="1"/>
      <c r="Q92" s="1"/>
      <c r="R92" s="1"/>
      <c r="S92" s="1"/>
      <c r="T92" s="1"/>
      <c r="U92" s="1"/>
      <c r="V92" s="1"/>
      <c r="W92" s="1"/>
      <c r="X92" s="1"/>
      <c r="Y92" s="1"/>
      <c r="Z92" s="1"/>
      <c r="AA92" s="88" t="str">
        <f>IF('2.1b-OriginalProduct Visibility'!D92="","No","Yes")</f>
        <v>No</v>
      </c>
      <c r="AB92" s="88" t="str">
        <f>IF('2.1b-OriginalProduct Visibility'!E92="","No","Yes")</f>
        <v>No</v>
      </c>
      <c r="AC92" s="88" t="str">
        <f>IF('2.1b-OriginalProduct Visibility'!F92="","No","Yes")</f>
        <v>No</v>
      </c>
      <c r="AD92" s="88" t="str">
        <f>IF('2.1b-OriginalProduct Visibility'!G92="","No","Yes")</f>
        <v>No</v>
      </c>
      <c r="AE92" s="88" t="str">
        <f>IF('2.1b-OriginalProduct Visibility'!H92="","No","Yes")</f>
        <v>No</v>
      </c>
      <c r="AF92" s="88" t="str">
        <f>IF('2.1b-OriginalProduct Visibility'!I92="","No","Yes")</f>
        <v>No</v>
      </c>
      <c r="AG92" s="88" t="str">
        <f>IF('2.1b-OriginalProduct Visibility'!J92="","No","Yes")</f>
        <v>No</v>
      </c>
      <c r="AH92" s="88" t="str">
        <f>IF('2.1b-OriginalProduct Visibility'!K92="","No","Yes")</f>
        <v>Yes</v>
      </c>
      <c r="AI92" s="88" t="str">
        <f>IF('2.1b-OriginalProduct Visibility'!L92="","No","Yes")</f>
        <v>No</v>
      </c>
      <c r="AJ92" s="88" t="str">
        <f>IF('2.1b-OriginalProduct Visibility'!M92="","No","Yes")</f>
        <v>No</v>
      </c>
      <c r="AK92" s="88" t="str">
        <f>IF('2.1b-OriginalProduct Visibility'!N92="","No","Yes")</f>
        <v>No</v>
      </c>
      <c r="AL92" s="88" t="str">
        <f>IF('2.1b-OriginalProduct Visibility'!O92="","No","Yes")</f>
        <v>No</v>
      </c>
      <c r="AM92" s="1"/>
      <c r="AN92" s="1"/>
      <c r="AO92" s="1"/>
      <c r="AP92" s="1"/>
      <c r="AQ92" s="1"/>
      <c r="AR92" s="1"/>
      <c r="AS92" s="1"/>
      <c r="AT92" s="1"/>
      <c r="AU92" s="1"/>
      <c r="AV92" s="1"/>
      <c r="AW92" s="1"/>
      <c r="AX92" s="1"/>
      <c r="AY92" s="1"/>
      <c r="AZ92" s="1"/>
      <c r="BA92" s="1"/>
      <c r="BB92" s="1"/>
      <c r="BC92" s="1"/>
      <c r="BD92" s="1"/>
      <c r="BE92" s="1"/>
      <c r="BF92" s="1"/>
      <c r="BG92" s="1"/>
      <c r="BH92" s="1"/>
    </row>
    <row r="93" spans="1:60" ht="15.5" thickBot="1" x14ac:dyDescent="0.45">
      <c r="A93" s="595"/>
      <c r="B93" s="66" t="str">
        <f>'1.2-Visibility Data'!B91</f>
        <v>Malicious URL Clicked</v>
      </c>
      <c r="C93" s="19" t="str">
        <f>'1.2-Visibility Data'!C91</f>
        <v>All</v>
      </c>
      <c r="D93" s="490" t="s">
        <v>225</v>
      </c>
      <c r="E93" s="490"/>
      <c r="F93" s="490"/>
      <c r="G93" s="490"/>
      <c r="H93" s="490"/>
      <c r="I93" s="490"/>
      <c r="J93" s="490"/>
      <c r="K93" s="490"/>
      <c r="L93" s="490"/>
      <c r="M93" s="490"/>
      <c r="N93" s="490"/>
      <c r="O93" s="92"/>
      <c r="P93" s="1"/>
      <c r="Q93" s="1"/>
      <c r="R93" s="1"/>
      <c r="S93" s="1"/>
      <c r="T93" s="1"/>
      <c r="U93" s="1"/>
      <c r="V93" s="1"/>
      <c r="W93" s="1"/>
      <c r="X93" s="1"/>
      <c r="Y93" s="1"/>
      <c r="Z93" s="1"/>
      <c r="AA93" s="88" t="str">
        <f>IF('2.1b-OriginalProduct Visibility'!D93="","No","Yes")</f>
        <v>Yes</v>
      </c>
      <c r="AB93" s="88" t="str">
        <f>IF('2.1b-OriginalProduct Visibility'!E93="","No","Yes")</f>
        <v>Yes</v>
      </c>
      <c r="AC93" s="88" t="str">
        <f>IF('2.1b-OriginalProduct Visibility'!F93="","No","Yes")</f>
        <v>No</v>
      </c>
      <c r="AD93" s="88" t="str">
        <f>IF('2.1b-OriginalProduct Visibility'!G93="","No","Yes")</f>
        <v>No</v>
      </c>
      <c r="AE93" s="88" t="str">
        <f>IF('2.1b-OriginalProduct Visibility'!H93="","No","Yes")</f>
        <v>No</v>
      </c>
      <c r="AF93" s="88" t="str">
        <f>IF('2.1b-OriginalProduct Visibility'!I93="","No","Yes")</f>
        <v>No</v>
      </c>
      <c r="AG93" s="88" t="str">
        <f>IF('2.1b-OriginalProduct Visibility'!J93="","No","Yes")</f>
        <v>No</v>
      </c>
      <c r="AH93" s="88" t="str">
        <f>IF('2.1b-OriginalProduct Visibility'!K93="","No","Yes")</f>
        <v>No</v>
      </c>
      <c r="AI93" s="88" t="str">
        <f>IF('2.1b-OriginalProduct Visibility'!L93="","No","Yes")</f>
        <v>No</v>
      </c>
      <c r="AJ93" s="88" t="str">
        <f>IF('2.1b-OriginalProduct Visibility'!M93="","No","Yes")</f>
        <v>No</v>
      </c>
      <c r="AK93" s="88" t="str">
        <f>IF('2.1b-OriginalProduct Visibility'!N93="","No","Yes")</f>
        <v>No</v>
      </c>
      <c r="AL93" s="88" t="str">
        <f>IF('2.1b-OriginalProduct Visibility'!O93="","No","Yes")</f>
        <v>No</v>
      </c>
      <c r="AM93" s="1"/>
      <c r="AN93" s="1"/>
      <c r="AO93" s="1"/>
      <c r="AP93" s="1"/>
      <c r="AQ93" s="1"/>
      <c r="AR93" s="1"/>
      <c r="AS93" s="1"/>
      <c r="AT93" s="1"/>
      <c r="AU93" s="1"/>
      <c r="AV93" s="1"/>
      <c r="AW93" s="1"/>
      <c r="AX93" s="1"/>
      <c r="AY93" s="1"/>
      <c r="AZ93" s="1"/>
      <c r="BA93" s="1"/>
      <c r="BB93" s="1"/>
      <c r="BC93" s="1"/>
      <c r="BD93" s="1"/>
      <c r="BE93" s="1"/>
      <c r="BF93" s="1"/>
      <c r="BG93" s="1"/>
      <c r="BH93" s="1"/>
    </row>
    <row r="94" spans="1:60" ht="15.5" thickBot="1" x14ac:dyDescent="0.45">
      <c r="A94" s="595"/>
      <c r="B94" s="66" t="str">
        <f>'1.2-Visibility Data'!B92</f>
        <v>File Activity</v>
      </c>
      <c r="C94" s="19" t="str">
        <f>'1.2-Visibility Data'!C92</f>
        <v>All</v>
      </c>
      <c r="D94" s="490" t="s">
        <v>225</v>
      </c>
      <c r="E94" s="490"/>
      <c r="F94" s="490"/>
      <c r="G94" s="490"/>
      <c r="H94" s="490"/>
      <c r="I94" s="490"/>
      <c r="J94" s="490"/>
      <c r="K94" s="490"/>
      <c r="L94" s="490"/>
      <c r="M94" s="490"/>
      <c r="N94" s="490"/>
      <c r="O94" s="92"/>
      <c r="P94" s="1"/>
      <c r="Q94" s="1"/>
      <c r="R94" s="1"/>
      <c r="S94" s="1"/>
      <c r="T94" s="1"/>
      <c r="U94" s="1"/>
      <c r="V94" s="1"/>
      <c r="W94" s="1"/>
      <c r="X94" s="1"/>
      <c r="Y94" s="1"/>
      <c r="Z94" s="1"/>
      <c r="AA94" s="88" t="str">
        <f>IF('2.1b-OriginalProduct Visibility'!D94="","No","Yes")</f>
        <v>Yes</v>
      </c>
      <c r="AB94" s="88" t="str">
        <f>IF('2.1b-OriginalProduct Visibility'!E94="","No","Yes")</f>
        <v>Yes</v>
      </c>
      <c r="AC94" s="88" t="str">
        <f>IF('2.1b-OriginalProduct Visibility'!F94="","No","Yes")</f>
        <v>No</v>
      </c>
      <c r="AD94" s="88" t="str">
        <f>IF('2.1b-OriginalProduct Visibility'!G94="","No","Yes")</f>
        <v>No</v>
      </c>
      <c r="AE94" s="88" t="str">
        <f>IF('2.1b-OriginalProduct Visibility'!H94="","No","Yes")</f>
        <v>No</v>
      </c>
      <c r="AF94" s="88" t="str">
        <f>IF('2.1b-OriginalProduct Visibility'!I94="","No","Yes")</f>
        <v>No</v>
      </c>
      <c r="AG94" s="88" t="str">
        <f>IF('2.1b-OriginalProduct Visibility'!J94="","No","Yes")</f>
        <v>No</v>
      </c>
      <c r="AH94" s="88" t="str">
        <f>IF('2.1b-OriginalProduct Visibility'!K94="","No","Yes")</f>
        <v>No</v>
      </c>
      <c r="AI94" s="88" t="str">
        <f>IF('2.1b-OriginalProduct Visibility'!L94="","No","Yes")</f>
        <v>No</v>
      </c>
      <c r="AJ94" s="88" t="str">
        <f>IF('2.1b-OriginalProduct Visibility'!M94="","No","Yes")</f>
        <v>No</v>
      </c>
      <c r="AK94" s="88" t="str">
        <f>IF('2.1b-OriginalProduct Visibility'!N94="","No","Yes")</f>
        <v>No</v>
      </c>
      <c r="AL94" s="88" t="str">
        <f>IF('2.1b-OriginalProduct Visibility'!O94="","No","Yes")</f>
        <v>No</v>
      </c>
      <c r="AM94" s="1"/>
      <c r="AN94" s="1"/>
      <c r="AO94" s="1"/>
      <c r="AP94" s="1"/>
      <c r="AQ94" s="1"/>
      <c r="AR94" s="1"/>
      <c r="AS94" s="1"/>
      <c r="AT94" s="1"/>
      <c r="AU94" s="1"/>
      <c r="AV94" s="1"/>
      <c r="AW94" s="1"/>
      <c r="AX94" s="1"/>
      <c r="AY94" s="1"/>
      <c r="AZ94" s="1"/>
      <c r="BA94" s="1"/>
      <c r="BB94" s="1"/>
      <c r="BC94" s="1"/>
      <c r="BD94" s="1"/>
      <c r="BE94" s="1"/>
      <c r="BF94" s="1"/>
      <c r="BG94" s="1"/>
      <c r="BH94" s="1"/>
    </row>
    <row r="95" spans="1:60" ht="15.5" thickBot="1" x14ac:dyDescent="0.45">
      <c r="A95" s="595"/>
      <c r="B95" s="66" t="str">
        <f>'1.2-Visibility Data'!B93</f>
        <v>File Malware Detected</v>
      </c>
      <c r="C95" s="19" t="str">
        <f>'1.2-Visibility Data'!C93</f>
        <v>All</v>
      </c>
      <c r="D95" s="490" t="s">
        <v>225</v>
      </c>
      <c r="E95" s="490"/>
      <c r="F95" s="490"/>
      <c r="G95" s="490"/>
      <c r="H95" s="490"/>
      <c r="I95" s="490"/>
      <c r="J95" s="490"/>
      <c r="K95" s="490"/>
      <c r="L95" s="490"/>
      <c r="M95" s="490"/>
      <c r="N95" s="490"/>
      <c r="O95" s="92"/>
      <c r="P95" s="1"/>
      <c r="Q95" s="1"/>
      <c r="R95" s="1"/>
      <c r="S95" s="1"/>
      <c r="T95" s="1"/>
      <c r="U95" s="1"/>
      <c r="V95" s="1"/>
      <c r="W95" s="1"/>
      <c r="X95" s="1"/>
      <c r="Y95" s="1"/>
      <c r="Z95" s="1"/>
      <c r="AA95" s="88" t="str">
        <f>IF('2.1b-OriginalProduct Visibility'!D95="","No","Yes")</f>
        <v>Yes</v>
      </c>
      <c r="AB95" s="88" t="str">
        <f>IF('2.1b-OriginalProduct Visibility'!E95="","No","Yes")</f>
        <v>Yes</v>
      </c>
      <c r="AC95" s="88" t="str">
        <f>IF('2.1b-OriginalProduct Visibility'!F95="","No","Yes")</f>
        <v>No</v>
      </c>
      <c r="AD95" s="88" t="str">
        <f>IF('2.1b-OriginalProduct Visibility'!G95="","No","Yes")</f>
        <v>No</v>
      </c>
      <c r="AE95" s="88" t="str">
        <f>IF('2.1b-OriginalProduct Visibility'!H95="","No","Yes")</f>
        <v>No</v>
      </c>
      <c r="AF95" s="88" t="str">
        <f>IF('2.1b-OriginalProduct Visibility'!I95="","No","Yes")</f>
        <v>No</v>
      </c>
      <c r="AG95" s="88" t="str">
        <f>IF('2.1b-OriginalProduct Visibility'!J95="","No","Yes")</f>
        <v>No</v>
      </c>
      <c r="AH95" s="88" t="str">
        <f>IF('2.1b-OriginalProduct Visibility'!K95="","No","Yes")</f>
        <v>No</v>
      </c>
      <c r="AI95" s="88" t="str">
        <f>IF('2.1b-OriginalProduct Visibility'!L95="","No","Yes")</f>
        <v>No</v>
      </c>
      <c r="AJ95" s="88" t="str">
        <f>IF('2.1b-OriginalProduct Visibility'!M95="","No","Yes")</f>
        <v>No</v>
      </c>
      <c r="AK95" s="88" t="str">
        <f>IF('2.1b-OriginalProduct Visibility'!N95="","No","Yes")</f>
        <v>No</v>
      </c>
      <c r="AL95" s="88" t="str">
        <f>IF('2.1b-OriginalProduct Visibility'!O95="","No","Yes")</f>
        <v>No</v>
      </c>
      <c r="AM95" s="1"/>
      <c r="AN95" s="1"/>
      <c r="AO95" s="1"/>
      <c r="AP95" s="1"/>
      <c r="AQ95" s="1"/>
      <c r="AR95" s="1"/>
      <c r="AS95" s="1"/>
      <c r="AT95" s="1"/>
      <c r="AU95" s="1"/>
      <c r="AV95" s="1"/>
      <c r="AW95" s="1"/>
      <c r="AX95" s="1"/>
      <c r="AY95" s="1"/>
      <c r="AZ95" s="1"/>
      <c r="BA95" s="1"/>
      <c r="BB95" s="1"/>
      <c r="BC95" s="1"/>
      <c r="BD95" s="1"/>
      <c r="BE95" s="1"/>
      <c r="BF95" s="1"/>
      <c r="BG95" s="1"/>
      <c r="BH95" s="1"/>
    </row>
    <row r="96" spans="1:60" ht="15.5" thickBot="1" x14ac:dyDescent="0.45">
      <c r="A96" s="595"/>
      <c r="B96" s="66" t="str">
        <f>'1.2-Visibility Data'!B94</f>
        <v>File Malware Retrieved</v>
      </c>
      <c r="C96" s="19" t="str">
        <f>'1.2-Visibility Data'!C94</f>
        <v>All</v>
      </c>
      <c r="D96" s="490" t="s">
        <v>225</v>
      </c>
      <c r="E96" s="490"/>
      <c r="F96" s="490"/>
      <c r="G96" s="490"/>
      <c r="H96" s="490"/>
      <c r="I96" s="490"/>
      <c r="J96" s="490"/>
      <c r="K96" s="490"/>
      <c r="L96" s="490"/>
      <c r="M96" s="490"/>
      <c r="N96" s="490"/>
      <c r="O96" s="92"/>
      <c r="P96" s="1"/>
      <c r="Q96" s="1"/>
      <c r="R96" s="1"/>
      <c r="S96" s="1"/>
      <c r="T96" s="1"/>
      <c r="U96" s="1"/>
      <c r="V96" s="1"/>
      <c r="W96" s="1"/>
      <c r="X96" s="1"/>
      <c r="Y96" s="1"/>
      <c r="Z96" s="1"/>
      <c r="AA96" s="88" t="str">
        <f>IF('2.1b-OriginalProduct Visibility'!D96="","No","Yes")</f>
        <v>Yes</v>
      </c>
      <c r="AB96" s="88" t="str">
        <f>IF('2.1b-OriginalProduct Visibility'!E96="","No","Yes")</f>
        <v>Yes</v>
      </c>
      <c r="AC96" s="88" t="str">
        <f>IF('2.1b-OriginalProduct Visibility'!F96="","No","Yes")</f>
        <v>No</v>
      </c>
      <c r="AD96" s="88" t="str">
        <f>IF('2.1b-OriginalProduct Visibility'!G96="","No","Yes")</f>
        <v>No</v>
      </c>
      <c r="AE96" s="88" t="str">
        <f>IF('2.1b-OriginalProduct Visibility'!H96="","No","Yes")</f>
        <v>No</v>
      </c>
      <c r="AF96" s="88" t="str">
        <f>IF('2.1b-OriginalProduct Visibility'!I96="","No","Yes")</f>
        <v>No</v>
      </c>
      <c r="AG96" s="88" t="str">
        <f>IF('2.1b-OriginalProduct Visibility'!J96="","No","Yes")</f>
        <v>No</v>
      </c>
      <c r="AH96" s="88" t="str">
        <f>IF('2.1b-OriginalProduct Visibility'!K96="","No","Yes")</f>
        <v>No</v>
      </c>
      <c r="AI96" s="88" t="str">
        <f>IF('2.1b-OriginalProduct Visibility'!L96="","No","Yes")</f>
        <v>No</v>
      </c>
      <c r="AJ96" s="88" t="str">
        <f>IF('2.1b-OriginalProduct Visibility'!M96="","No","Yes")</f>
        <v>No</v>
      </c>
      <c r="AK96" s="88" t="str">
        <f>IF('2.1b-OriginalProduct Visibility'!N96="","No","Yes")</f>
        <v>No</v>
      </c>
      <c r="AL96" s="88" t="str">
        <f>IF('2.1b-OriginalProduct Visibility'!O96="","No","Yes")</f>
        <v>No</v>
      </c>
      <c r="AM96" s="1"/>
      <c r="AN96" s="1"/>
      <c r="AO96" s="1"/>
      <c r="AP96" s="1"/>
      <c r="AQ96" s="1"/>
      <c r="AR96" s="1"/>
      <c r="AS96" s="1"/>
      <c r="AT96" s="1"/>
      <c r="AU96" s="1"/>
      <c r="AV96" s="1"/>
      <c r="AW96" s="1"/>
      <c r="AX96" s="1"/>
      <c r="AY96" s="1"/>
      <c r="AZ96" s="1"/>
      <c r="BA96" s="1"/>
      <c r="BB96" s="1"/>
      <c r="BC96" s="1"/>
      <c r="BD96" s="1"/>
      <c r="BE96" s="1"/>
      <c r="BF96" s="1"/>
      <c r="BG96" s="1"/>
      <c r="BH96" s="1"/>
    </row>
    <row r="97" spans="1:70" ht="15.5" thickBot="1" x14ac:dyDescent="0.45">
      <c r="A97" s="595"/>
      <c r="B97" s="66" t="str">
        <f>'1.2-Visibility Data'!B95</f>
        <v>Sharing Activity</v>
      </c>
      <c r="C97" s="19" t="str">
        <f>'1.2-Visibility Data'!C95</f>
        <v>All</v>
      </c>
      <c r="D97" s="490" t="s">
        <v>225</v>
      </c>
      <c r="E97" s="490"/>
      <c r="F97" s="490"/>
      <c r="G97" s="490"/>
      <c r="H97" s="490"/>
      <c r="I97" s="490"/>
      <c r="J97" s="490"/>
      <c r="K97" s="490"/>
      <c r="L97" s="490" t="s">
        <v>225</v>
      </c>
      <c r="M97" s="490"/>
      <c r="N97" s="490" t="s">
        <v>225</v>
      </c>
      <c r="O97" s="92"/>
      <c r="P97" s="1"/>
      <c r="Q97" s="1"/>
      <c r="R97" s="1"/>
      <c r="S97" s="1"/>
      <c r="T97" s="1"/>
      <c r="U97" s="1"/>
      <c r="V97" s="1"/>
      <c r="W97" s="1"/>
      <c r="X97" s="1"/>
      <c r="Y97" s="1"/>
      <c r="Z97" s="1"/>
      <c r="AA97" s="88" t="str">
        <f>IF('2.1b-OriginalProduct Visibility'!D97="","No","Yes")</f>
        <v>Yes</v>
      </c>
      <c r="AB97" s="88" t="str">
        <f>IF('2.1b-OriginalProduct Visibility'!E97="","No","Yes")</f>
        <v>Yes</v>
      </c>
      <c r="AC97" s="88" t="str">
        <f>IF('2.1b-OriginalProduct Visibility'!F97="","No","Yes")</f>
        <v>No</v>
      </c>
      <c r="AD97" s="88" t="str">
        <f>IF('2.1b-OriginalProduct Visibility'!G97="","No","Yes")</f>
        <v>No</v>
      </c>
      <c r="AE97" s="88" t="str">
        <f>IF('2.1b-OriginalProduct Visibility'!H97="","No","Yes")</f>
        <v>No</v>
      </c>
      <c r="AF97" s="88" t="str">
        <f>IF('2.1b-OriginalProduct Visibility'!I97="","No","Yes")</f>
        <v>No</v>
      </c>
      <c r="AG97" s="88" t="str">
        <f>IF('2.1b-OriginalProduct Visibility'!J97="","No","Yes")</f>
        <v>No</v>
      </c>
      <c r="AH97" s="88" t="str">
        <f>IF('2.1b-OriginalProduct Visibility'!K97="","No","Yes")</f>
        <v>No</v>
      </c>
      <c r="AI97" s="88" t="str">
        <f>IF('2.1b-OriginalProduct Visibility'!L97="","No","Yes")</f>
        <v>Yes</v>
      </c>
      <c r="AJ97" s="88" t="str">
        <f>IF('2.1b-OriginalProduct Visibility'!M97="","No","Yes")</f>
        <v>Yes</v>
      </c>
      <c r="AK97" s="88" t="str">
        <f>IF('2.1b-OriginalProduct Visibility'!N97="","No","Yes")</f>
        <v>Yes</v>
      </c>
      <c r="AL97" s="88" t="str">
        <f>IF('2.1b-OriginalProduct Visibility'!O97="","No","Yes")</f>
        <v>Yes</v>
      </c>
      <c r="AM97" s="1"/>
      <c r="AN97" s="1"/>
      <c r="AO97" s="1"/>
      <c r="AP97" s="1"/>
      <c r="AQ97" s="1"/>
      <c r="AR97" s="1"/>
      <c r="AS97" s="1"/>
      <c r="AT97" s="1"/>
      <c r="AU97" s="1"/>
      <c r="AV97" s="1"/>
      <c r="AW97" s="1"/>
      <c r="AX97" s="1"/>
      <c r="AY97" s="1"/>
      <c r="AZ97" s="1"/>
      <c r="BA97" s="1"/>
      <c r="BB97" s="1"/>
      <c r="BC97" s="1"/>
      <c r="BD97" s="1"/>
      <c r="BE97" s="1"/>
      <c r="BF97" s="1"/>
      <c r="BG97" s="1"/>
      <c r="BH97" s="1"/>
    </row>
    <row r="98" spans="1:70" customFormat="1" ht="15.5" thickBot="1" x14ac:dyDescent="0.45">
      <c r="A98" s="595"/>
      <c r="B98" s="66" t="str">
        <f>'1.2-Visibility Data'!B96</f>
        <v>Chat Bot Activity</v>
      </c>
      <c r="C98" s="19" t="str">
        <f>'1.2-Visibility Data'!C96</f>
        <v>All</v>
      </c>
      <c r="D98" s="490" t="s">
        <v>225</v>
      </c>
      <c r="E98" s="490"/>
      <c r="F98" s="490"/>
      <c r="G98" s="490"/>
      <c r="H98" s="490"/>
      <c r="I98" s="490"/>
      <c r="J98" s="490"/>
      <c r="K98" s="490"/>
      <c r="L98" s="490" t="s">
        <v>225</v>
      </c>
      <c r="M98" s="490"/>
      <c r="N98" s="490" t="s">
        <v>225</v>
      </c>
      <c r="O98" s="92"/>
      <c r="P98" s="1"/>
      <c r="Q98" s="1"/>
      <c r="R98" s="1"/>
      <c r="S98" s="1"/>
      <c r="T98" s="1"/>
      <c r="U98" s="1"/>
      <c r="V98" s="1"/>
      <c r="W98" s="1"/>
      <c r="X98" s="1"/>
      <c r="Y98" s="1"/>
      <c r="Z98" s="1"/>
      <c r="AA98" s="88" t="str">
        <f>IF('2.1b-OriginalProduct Visibility'!D98="","No","Yes")</f>
        <v>Yes</v>
      </c>
      <c r="AB98" s="88" t="str">
        <f>IF('2.1b-OriginalProduct Visibility'!E98="","No","Yes")</f>
        <v>Yes</v>
      </c>
      <c r="AC98" s="88" t="str">
        <f>IF('2.1b-OriginalProduct Visibility'!F98="","No","Yes")</f>
        <v>No</v>
      </c>
      <c r="AD98" s="88" t="str">
        <f>IF('2.1b-OriginalProduct Visibility'!G98="","No","Yes")</f>
        <v>No</v>
      </c>
      <c r="AE98" s="88" t="str">
        <f>IF('2.1b-OriginalProduct Visibility'!H98="","No","Yes")</f>
        <v>No</v>
      </c>
      <c r="AF98" s="88" t="str">
        <f>IF('2.1b-OriginalProduct Visibility'!I98="","No","Yes")</f>
        <v>No</v>
      </c>
      <c r="AG98" s="88" t="str">
        <f>IF('2.1b-OriginalProduct Visibility'!J98="","No","Yes")</f>
        <v>No</v>
      </c>
      <c r="AH98" s="88" t="str">
        <f>IF('2.1b-OriginalProduct Visibility'!K98="","No","Yes")</f>
        <v>No</v>
      </c>
      <c r="AI98" s="88" t="str">
        <f>IF('2.1b-OriginalProduct Visibility'!L98="","No","Yes")</f>
        <v>Yes</v>
      </c>
      <c r="AJ98" s="88" t="str">
        <f>IF('2.1b-OriginalProduct Visibility'!M98="","No","Yes")</f>
        <v>Yes</v>
      </c>
      <c r="AK98" s="88" t="str">
        <f>IF('2.1b-OriginalProduct Visibility'!N98="","No","Yes")</f>
        <v>Yes</v>
      </c>
      <c r="AL98" s="88" t="str">
        <f>IF('2.1b-OriginalProduct Visibility'!O98="","No","Yes")</f>
        <v>Yes</v>
      </c>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1:70" customFormat="1" ht="15.5" thickBot="1" x14ac:dyDescent="0.45">
      <c r="A99" s="595"/>
      <c r="B99" s="66" t="str">
        <f>'1.2-Visibility Data'!B97</f>
        <v>Application Activity</v>
      </c>
      <c r="C99" s="19" t="str">
        <f>'1.2-Visibility Data'!C97</f>
        <v>All</v>
      </c>
      <c r="D99" s="490" t="s">
        <v>225</v>
      </c>
      <c r="E99" s="490"/>
      <c r="F99" s="490"/>
      <c r="G99" s="490"/>
      <c r="H99" s="490"/>
      <c r="I99" s="490"/>
      <c r="J99" s="490"/>
      <c r="K99" s="490"/>
      <c r="L99" s="490" t="s">
        <v>225</v>
      </c>
      <c r="M99" s="490"/>
      <c r="N99" s="490" t="s">
        <v>225</v>
      </c>
      <c r="O99" s="92"/>
      <c r="P99" s="1"/>
      <c r="Q99" s="1"/>
      <c r="R99" s="1"/>
      <c r="S99" s="1"/>
      <c r="T99" s="1"/>
      <c r="U99" s="1"/>
      <c r="V99" s="1"/>
      <c r="W99" s="1"/>
      <c r="X99" s="1"/>
      <c r="Y99" s="1"/>
      <c r="Z99" s="1"/>
      <c r="AA99" s="88" t="str">
        <f>IF('2.1b-OriginalProduct Visibility'!D99="","No","Yes")</f>
        <v>Yes</v>
      </c>
      <c r="AB99" s="88" t="str">
        <f>IF('2.1b-OriginalProduct Visibility'!E99="","No","Yes")</f>
        <v>Yes</v>
      </c>
      <c r="AC99" s="88" t="str">
        <f>IF('2.1b-OriginalProduct Visibility'!F99="","No","Yes")</f>
        <v>No</v>
      </c>
      <c r="AD99" s="88" t="str">
        <f>IF('2.1b-OriginalProduct Visibility'!G99="","No","Yes")</f>
        <v>No</v>
      </c>
      <c r="AE99" s="88" t="str">
        <f>IF('2.1b-OriginalProduct Visibility'!H99="","No","Yes")</f>
        <v>No</v>
      </c>
      <c r="AF99" s="88" t="str">
        <f>IF('2.1b-OriginalProduct Visibility'!I99="","No","Yes")</f>
        <v>No</v>
      </c>
      <c r="AG99" s="88" t="str">
        <f>IF('2.1b-OriginalProduct Visibility'!J99="","No","Yes")</f>
        <v>No</v>
      </c>
      <c r="AH99" s="88" t="str">
        <f>IF('2.1b-OriginalProduct Visibility'!K99="","No","Yes")</f>
        <v>No</v>
      </c>
      <c r="AI99" s="88" t="str">
        <f>IF('2.1b-OriginalProduct Visibility'!L99="","No","Yes")</f>
        <v>Yes</v>
      </c>
      <c r="AJ99" s="88" t="str">
        <f>IF('2.1b-OriginalProduct Visibility'!M99="","No","Yes")</f>
        <v>Yes</v>
      </c>
      <c r="AK99" s="88" t="str">
        <f>IF('2.1b-OriginalProduct Visibility'!N99="","No","Yes")</f>
        <v>Yes</v>
      </c>
      <c r="AL99" s="88" t="str">
        <f>IF('2.1b-OriginalProduct Visibility'!O99="","No","Yes")</f>
        <v>Yes</v>
      </c>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row r="100" spans="1:70" customFormat="1" ht="15.5" thickBot="1" x14ac:dyDescent="0.45">
      <c r="A100" s="595"/>
      <c r="B100" s="66" t="str">
        <f>'1.2-Visibility Data'!B98</f>
        <v>Application Deployment</v>
      </c>
      <c r="C100" s="19" t="str">
        <f>'1.2-Visibility Data'!C98</f>
        <v>All</v>
      </c>
      <c r="D100" s="490" t="s">
        <v>225</v>
      </c>
      <c r="E100" s="490"/>
      <c r="F100" s="490"/>
      <c r="G100" s="490"/>
      <c r="H100" s="490"/>
      <c r="I100" s="490"/>
      <c r="J100" s="490"/>
      <c r="K100" s="490"/>
      <c r="L100" s="490" t="s">
        <v>225</v>
      </c>
      <c r="M100" s="490"/>
      <c r="N100" s="490" t="s">
        <v>225</v>
      </c>
      <c r="O100" s="92"/>
      <c r="P100" s="1"/>
      <c r="Q100" s="1"/>
      <c r="R100" s="1"/>
      <c r="S100" s="1"/>
      <c r="T100" s="1"/>
      <c r="U100" s="1"/>
      <c r="V100" s="1"/>
      <c r="W100" s="1"/>
      <c r="X100" s="1"/>
      <c r="Y100" s="1"/>
      <c r="Z100" s="1"/>
      <c r="AA100" s="88" t="str">
        <f>IF('2.1b-OriginalProduct Visibility'!D100="","No","Yes")</f>
        <v>Yes</v>
      </c>
      <c r="AB100" s="88" t="str">
        <f>IF('2.1b-OriginalProduct Visibility'!E100="","No","Yes")</f>
        <v>Yes</v>
      </c>
      <c r="AC100" s="88" t="str">
        <f>IF('2.1b-OriginalProduct Visibility'!F100="","No","Yes")</f>
        <v>No</v>
      </c>
      <c r="AD100" s="88" t="str">
        <f>IF('2.1b-OriginalProduct Visibility'!G100="","No","Yes")</f>
        <v>No</v>
      </c>
      <c r="AE100" s="88" t="str">
        <f>IF('2.1b-OriginalProduct Visibility'!H100="","No","Yes")</f>
        <v>No</v>
      </c>
      <c r="AF100" s="88" t="str">
        <f>IF('2.1b-OriginalProduct Visibility'!I100="","No","Yes")</f>
        <v>No</v>
      </c>
      <c r="AG100" s="88" t="str">
        <f>IF('2.1b-OriginalProduct Visibility'!J100="","No","Yes")</f>
        <v>No</v>
      </c>
      <c r="AH100" s="88" t="str">
        <f>IF('2.1b-OriginalProduct Visibility'!K100="","No","Yes")</f>
        <v>No</v>
      </c>
      <c r="AI100" s="88" t="str">
        <f>IF('2.1b-OriginalProduct Visibility'!L100="","No","Yes")</f>
        <v>Yes</v>
      </c>
      <c r="AJ100" s="88" t="str">
        <f>IF('2.1b-OriginalProduct Visibility'!M100="","No","Yes")</f>
        <v>Yes</v>
      </c>
      <c r="AK100" s="88" t="str">
        <f>IF('2.1b-OriginalProduct Visibility'!N100="","No","Yes")</f>
        <v>Yes</v>
      </c>
      <c r="AL100" s="88" t="str">
        <f>IF('2.1b-OriginalProduct Visibility'!O100="","No","Yes")</f>
        <v>Yes</v>
      </c>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row>
    <row r="101" spans="1:70" customFormat="1" ht="15.5" thickBot="1" x14ac:dyDescent="0.45">
      <c r="A101" s="595"/>
      <c r="B101" s="70" t="str">
        <f>'1.2-Visibility Data'!B99</f>
        <v>Denial of Service Activity</v>
      </c>
      <c r="C101" s="55" t="str">
        <f>'1.2-Visibility Data'!C99</f>
        <v>All</v>
      </c>
      <c r="D101" s="490" t="s">
        <v>225</v>
      </c>
      <c r="E101" s="490"/>
      <c r="F101" s="490"/>
      <c r="G101" s="490"/>
      <c r="H101" s="490"/>
      <c r="I101" s="490"/>
      <c r="J101" s="490"/>
      <c r="K101" s="490"/>
      <c r="L101" s="490" t="s">
        <v>225</v>
      </c>
      <c r="M101" s="490"/>
      <c r="N101" s="490" t="s">
        <v>225</v>
      </c>
      <c r="O101" s="92"/>
      <c r="P101" s="1"/>
      <c r="Q101" s="1"/>
      <c r="R101" s="1"/>
      <c r="S101" s="1"/>
      <c r="T101" s="1"/>
      <c r="U101" s="1"/>
      <c r="V101" s="1"/>
      <c r="W101" s="1"/>
      <c r="X101" s="1"/>
      <c r="Y101" s="1"/>
      <c r="Z101" s="1"/>
      <c r="AA101" s="88" t="str">
        <f>IF('2.1b-OriginalProduct Visibility'!D101="","No","Yes")</f>
        <v>Yes</v>
      </c>
      <c r="AB101" s="88" t="str">
        <f>IF('2.1b-OriginalProduct Visibility'!E101="","No","Yes")</f>
        <v>Yes</v>
      </c>
      <c r="AC101" s="88" t="str">
        <f>IF('2.1b-OriginalProduct Visibility'!F101="","No","Yes")</f>
        <v>No</v>
      </c>
      <c r="AD101" s="88" t="str">
        <f>IF('2.1b-OriginalProduct Visibility'!G101="","No","Yes")</f>
        <v>No</v>
      </c>
      <c r="AE101" s="88" t="str">
        <f>IF('2.1b-OriginalProduct Visibility'!H101="","No","Yes")</f>
        <v>No</v>
      </c>
      <c r="AF101" s="88" t="str">
        <f>IF('2.1b-OriginalProduct Visibility'!I101="","No","Yes")</f>
        <v>No</v>
      </c>
      <c r="AG101" s="88" t="str">
        <f>IF('2.1b-OriginalProduct Visibility'!J101="","No","Yes")</f>
        <v>No</v>
      </c>
      <c r="AH101" s="88" t="str">
        <f>IF('2.1b-OriginalProduct Visibility'!K101="","No","Yes")</f>
        <v>No</v>
      </c>
      <c r="AI101" s="88" t="str">
        <f>IF('2.1b-OriginalProduct Visibility'!L101="","No","Yes")</f>
        <v>Yes</v>
      </c>
      <c r="AJ101" s="88" t="str">
        <f>IF('2.1b-OriginalProduct Visibility'!M101="","No","Yes")</f>
        <v>Yes</v>
      </c>
      <c r="AK101" s="88" t="str">
        <f>IF('2.1b-OriginalProduct Visibility'!N101="","No","Yes")</f>
        <v>Yes</v>
      </c>
      <c r="AL101" s="88" t="str">
        <f>IF('2.1b-OriginalProduct Visibility'!O101="","No","Yes")</f>
        <v>Yes</v>
      </c>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row>
    <row r="102" spans="1:70" customFormat="1" ht="15.5" thickBot="1" x14ac:dyDescent="0.45">
      <c r="A102" s="596"/>
      <c r="B102" s="33" t="str">
        <f>'1.2-Visibility Data'!B100</f>
        <v>Administrator Activity</v>
      </c>
      <c r="C102" s="20" t="str">
        <f>'1.2-Visibility Data'!C100</f>
        <v>All</v>
      </c>
      <c r="D102" s="490" t="s">
        <v>225</v>
      </c>
      <c r="E102" s="490"/>
      <c r="F102" s="490"/>
      <c r="G102" s="490"/>
      <c r="H102" s="490"/>
      <c r="I102" s="490"/>
      <c r="J102" s="490"/>
      <c r="K102" s="490"/>
      <c r="L102" s="490" t="s">
        <v>225</v>
      </c>
      <c r="M102" s="490"/>
      <c r="N102" s="490" t="s">
        <v>225</v>
      </c>
      <c r="O102" s="252"/>
      <c r="P102" s="1"/>
      <c r="Q102" s="1"/>
      <c r="R102" s="1"/>
      <c r="S102" s="1"/>
      <c r="T102" s="1"/>
      <c r="U102" s="1"/>
      <c r="V102" s="1"/>
      <c r="W102" s="1"/>
      <c r="X102" s="1"/>
      <c r="Y102" s="1"/>
      <c r="Z102" s="1"/>
      <c r="AA102" s="88" t="str">
        <f>IF('2.1b-OriginalProduct Visibility'!D102="","No","Yes")</f>
        <v>Yes</v>
      </c>
      <c r="AB102" s="88" t="str">
        <f>IF('2.1b-OriginalProduct Visibility'!E102="","No","Yes")</f>
        <v>Yes</v>
      </c>
      <c r="AC102" s="88" t="str">
        <f>IF('2.1b-OriginalProduct Visibility'!F102="","No","Yes")</f>
        <v>No</v>
      </c>
      <c r="AD102" s="88" t="str">
        <f>IF('2.1b-OriginalProduct Visibility'!G102="","No","Yes")</f>
        <v>No</v>
      </c>
      <c r="AE102" s="88" t="str">
        <f>IF('2.1b-OriginalProduct Visibility'!H102="","No","Yes")</f>
        <v>No</v>
      </c>
      <c r="AF102" s="88" t="str">
        <f>IF('2.1b-OriginalProduct Visibility'!I102="","No","Yes")</f>
        <v>No</v>
      </c>
      <c r="AG102" s="88" t="str">
        <f>IF('2.1b-OriginalProduct Visibility'!J102="","No","Yes")</f>
        <v>No</v>
      </c>
      <c r="AH102" s="88" t="str">
        <f>IF('2.1b-OriginalProduct Visibility'!K102="","No","Yes")</f>
        <v>No</v>
      </c>
      <c r="AI102" s="88" t="str">
        <f>IF('2.1b-OriginalProduct Visibility'!L102="","No","Yes")</f>
        <v>Yes</v>
      </c>
      <c r="AJ102" s="88" t="str">
        <f>IF('2.1b-OriginalProduct Visibility'!M102="","No","Yes")</f>
        <v>Yes</v>
      </c>
      <c r="AK102" s="88" t="str">
        <f>IF('2.1b-OriginalProduct Visibility'!N102="","No","Yes")</f>
        <v>Yes</v>
      </c>
      <c r="AL102" s="88" t="str">
        <f>IF('2.1b-OriginalProduct Visibility'!O102="","No","Yes")</f>
        <v>Yes</v>
      </c>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row>
    <row r="103" spans="1:70" customForma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row>
    <row r="104" spans="1:70" customForma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1:70" customForma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row>
    <row r="106" spans="1:70" customForma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row>
    <row r="107" spans="1:70" customForma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row>
    <row r="108" spans="1:70" customForma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row>
    <row r="109" spans="1:70" customForma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row>
    <row r="110" spans="1:70" customFormat="1" x14ac:dyDescent="0.4">
      <c r="A110" s="17"/>
      <c r="B110" s="17"/>
      <c r="C110" s="17"/>
      <c r="D110" s="17"/>
      <c r="E110" s="17"/>
      <c r="F110" s="17"/>
      <c r="G110" s="1"/>
      <c r="H110" s="1"/>
      <c r="I110" s="1"/>
      <c r="J110" s="1"/>
      <c r="K110" s="1"/>
      <c r="L110" s="1"/>
      <c r="M110" s="1"/>
      <c r="N110" s="1"/>
      <c r="O110" s="1"/>
      <c r="P110" s="1"/>
      <c r="Q110" s="1"/>
      <c r="R110" s="1"/>
      <c r="S110" s="1"/>
      <c r="T110" s="1"/>
      <c r="U110" s="1"/>
      <c r="V110" s="1"/>
      <c r="W110" s="1"/>
      <c r="X110" s="1"/>
      <c r="Y110" s="1"/>
      <c r="Z110" s="1"/>
      <c r="AA110" s="17"/>
      <c r="AB110" s="17"/>
      <c r="AC110" s="17"/>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row>
    <row r="111" spans="1:70" customFormat="1" x14ac:dyDescent="0.4">
      <c r="A111" s="17"/>
      <c r="B111" s="17"/>
      <c r="C111" s="17"/>
      <c r="D111" s="17"/>
      <c r="E111" s="17"/>
      <c r="F111" s="17"/>
      <c r="G111" s="1"/>
      <c r="H111" s="1"/>
      <c r="I111" s="1"/>
      <c r="J111" s="1"/>
      <c r="K111" s="1"/>
      <c r="L111" s="1"/>
      <c r="M111" s="1"/>
      <c r="N111" s="1"/>
      <c r="O111" s="1"/>
      <c r="P111" s="1"/>
      <c r="Q111" s="1"/>
      <c r="R111" s="1"/>
      <c r="S111" s="1"/>
      <c r="T111" s="1"/>
      <c r="U111" s="1"/>
      <c r="V111" s="1"/>
      <c r="W111" s="1"/>
      <c r="X111" s="1"/>
      <c r="Y111" s="1"/>
      <c r="Z111" s="1"/>
      <c r="AA111" s="17"/>
      <c r="AB111" s="17"/>
      <c r="AC111" s="17"/>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row>
    <row r="112" spans="1:70" customFormat="1" x14ac:dyDescent="0.4">
      <c r="A112" s="17"/>
      <c r="B112" s="17"/>
      <c r="C112" s="17"/>
      <c r="D112" s="17"/>
      <c r="E112" s="17"/>
      <c r="F112" s="17"/>
      <c r="G112" s="1"/>
      <c r="H112" s="1"/>
      <c r="I112" s="1"/>
      <c r="J112" s="1"/>
      <c r="K112" s="1"/>
      <c r="L112" s="1"/>
      <c r="M112" s="1"/>
      <c r="N112" s="1"/>
      <c r="O112" s="1"/>
      <c r="P112" s="1"/>
      <c r="Q112" s="1"/>
      <c r="R112" s="1"/>
      <c r="S112" s="1"/>
      <c r="T112" s="1"/>
      <c r="U112" s="1"/>
      <c r="V112" s="1"/>
      <c r="W112" s="1"/>
      <c r="X112" s="1"/>
      <c r="Y112" s="1"/>
      <c r="Z112" s="1"/>
      <c r="AA112" s="17"/>
      <c r="AB112" s="17"/>
      <c r="AC112" s="17"/>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row>
    <row r="113" spans="1:70" customFormat="1" x14ac:dyDescent="0.4">
      <c r="A113" s="17"/>
      <c r="B113" s="17"/>
      <c r="C113" s="17"/>
      <c r="D113" s="17"/>
      <c r="E113" s="17"/>
      <c r="F113" s="17"/>
      <c r="G113" s="1"/>
      <c r="H113" s="1"/>
      <c r="I113" s="1"/>
      <c r="J113" s="1"/>
      <c r="K113" s="1"/>
      <c r="L113" s="1"/>
      <c r="M113" s="1"/>
      <c r="N113" s="1"/>
      <c r="O113" s="1"/>
      <c r="P113" s="1"/>
      <c r="Q113" s="1"/>
      <c r="R113" s="1"/>
      <c r="S113" s="1"/>
      <c r="T113" s="1"/>
      <c r="U113" s="1"/>
      <c r="V113" s="1"/>
      <c r="W113" s="1"/>
      <c r="X113" s="1"/>
      <c r="Y113" s="1"/>
      <c r="Z113" s="1"/>
      <c r="AA113" s="17"/>
      <c r="AB113" s="17"/>
      <c r="AC113" s="17"/>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row>
    <row r="114" spans="1:70" customFormat="1" x14ac:dyDescent="0.4">
      <c r="A114" s="17"/>
      <c r="B114" s="17"/>
      <c r="C114" s="17"/>
      <c r="D114" s="17"/>
      <c r="E114" s="17"/>
      <c r="F114" s="17"/>
      <c r="G114" s="1"/>
      <c r="H114" s="1"/>
      <c r="I114" s="1"/>
      <c r="J114" s="1"/>
      <c r="K114" s="1"/>
      <c r="L114" s="1"/>
      <c r="M114" s="1"/>
      <c r="N114" s="1"/>
      <c r="O114" s="1"/>
      <c r="P114" s="1"/>
      <c r="Q114" s="1"/>
      <c r="R114" s="1"/>
      <c r="S114" s="1"/>
      <c r="T114" s="1"/>
      <c r="U114" s="1"/>
      <c r="V114" s="1"/>
      <c r="W114" s="1"/>
      <c r="X114" s="1"/>
      <c r="Y114" s="1"/>
      <c r="Z114" s="1"/>
      <c r="AA114" s="17"/>
      <c r="AB114" s="17"/>
      <c r="AC114" s="17"/>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row>
    <row r="115" spans="1:70" customFormat="1" x14ac:dyDescent="0.4">
      <c r="A115" s="17"/>
      <c r="B115" s="17"/>
      <c r="C115" s="17"/>
      <c r="D115" s="17"/>
      <c r="E115" s="17"/>
      <c r="F115" s="17"/>
      <c r="G115" s="1"/>
      <c r="H115" s="1"/>
      <c r="I115" s="1"/>
      <c r="J115" s="1"/>
      <c r="K115" s="1"/>
      <c r="L115" s="1"/>
      <c r="M115" s="1"/>
      <c r="N115" s="1"/>
      <c r="O115" s="1"/>
      <c r="P115" s="1"/>
      <c r="Q115" s="1"/>
      <c r="R115" s="1"/>
      <c r="S115" s="1"/>
      <c r="T115" s="1"/>
      <c r="U115" s="1"/>
      <c r="V115" s="1"/>
      <c r="W115" s="1"/>
      <c r="X115" s="1"/>
      <c r="Y115" s="1"/>
      <c r="Z115" s="1"/>
      <c r="AA115" s="17"/>
      <c r="AB115" s="17"/>
      <c r="AC115" s="17"/>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row>
    <row r="116" spans="1:70" customFormat="1" x14ac:dyDescent="0.4">
      <c r="A116" s="17"/>
      <c r="B116" s="17"/>
      <c r="C116" s="17"/>
      <c r="D116" s="17"/>
      <c r="E116" s="17"/>
      <c r="F116" s="17"/>
      <c r="G116" s="1"/>
      <c r="H116" s="1"/>
      <c r="I116" s="1"/>
      <c r="J116" s="1"/>
      <c r="K116" s="1"/>
      <c r="L116" s="1"/>
      <c r="M116" s="1"/>
      <c r="N116" s="1"/>
      <c r="O116" s="1"/>
      <c r="P116" s="1"/>
      <c r="Q116" s="1"/>
      <c r="R116" s="1"/>
      <c r="S116" s="1"/>
      <c r="T116" s="1"/>
      <c r="U116" s="1"/>
      <c r="V116" s="1"/>
      <c r="W116" s="1"/>
      <c r="X116" s="1"/>
      <c r="Y116" s="1"/>
      <c r="Z116" s="1"/>
      <c r="AA116" s="17"/>
      <c r="AB116" s="17"/>
      <c r="AC116" s="17"/>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row>
    <row r="117" spans="1:70" customFormat="1" x14ac:dyDescent="0.4">
      <c r="A117" s="17"/>
      <c r="B117" s="17"/>
      <c r="C117" s="17"/>
      <c r="D117" s="17"/>
      <c r="E117" s="17"/>
      <c r="F117" s="17"/>
      <c r="G117" s="1"/>
      <c r="H117" s="1"/>
      <c r="I117" s="1"/>
      <c r="J117" s="1"/>
      <c r="K117" s="1"/>
      <c r="L117" s="1"/>
      <c r="M117" s="1"/>
      <c r="N117" s="1"/>
      <c r="O117" s="1"/>
      <c r="P117" s="1"/>
      <c r="Q117" s="1"/>
      <c r="R117" s="1"/>
      <c r="S117" s="1"/>
      <c r="T117" s="1"/>
      <c r="U117" s="1"/>
      <c r="V117" s="1"/>
      <c r="W117" s="1"/>
      <c r="X117" s="1"/>
      <c r="Y117" s="1"/>
      <c r="Z117" s="1"/>
      <c r="AA117" s="17"/>
      <c r="AB117" s="17"/>
      <c r="AC117" s="17"/>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row>
    <row r="118" spans="1:70" customFormat="1" x14ac:dyDescent="0.4">
      <c r="A118" s="17"/>
      <c r="B118" s="17"/>
      <c r="C118" s="17"/>
      <c r="D118" s="17"/>
      <c r="E118" s="17"/>
      <c r="F118" s="17"/>
      <c r="G118" s="1"/>
      <c r="H118" s="1"/>
      <c r="I118" s="1"/>
      <c r="J118" s="1"/>
      <c r="K118" s="1"/>
      <c r="L118" s="1"/>
      <c r="M118" s="1"/>
      <c r="N118" s="1"/>
      <c r="O118" s="1"/>
      <c r="P118" s="1"/>
      <c r="Q118" s="1"/>
      <c r="R118" s="1"/>
      <c r="S118" s="1"/>
      <c r="T118" s="1"/>
      <c r="U118" s="1"/>
      <c r="V118" s="1"/>
      <c r="W118" s="1"/>
      <c r="X118" s="1"/>
      <c r="Y118" s="1"/>
      <c r="Z118" s="1"/>
      <c r="AA118" s="17"/>
      <c r="AB118" s="17"/>
      <c r="AC118" s="17"/>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row>
    <row r="119" spans="1:70" customFormat="1" x14ac:dyDescent="0.4">
      <c r="A119" s="17"/>
      <c r="B119" s="17"/>
      <c r="C119" s="17"/>
      <c r="D119" s="17"/>
      <c r="E119" s="17"/>
      <c r="F119" s="17"/>
      <c r="G119" s="1"/>
      <c r="H119" s="1"/>
      <c r="I119" s="1"/>
      <c r="J119" s="1"/>
      <c r="K119" s="1"/>
      <c r="L119" s="1"/>
      <c r="M119" s="1"/>
      <c r="N119" s="1"/>
      <c r="O119" s="1"/>
      <c r="P119" s="1"/>
      <c r="Q119" s="1"/>
      <c r="R119" s="1"/>
      <c r="S119" s="1"/>
      <c r="T119" s="1"/>
      <c r="U119" s="1"/>
      <c r="V119" s="1"/>
      <c r="W119" s="1"/>
      <c r="X119" s="1"/>
      <c r="Y119" s="1"/>
      <c r="Z119" s="1"/>
      <c r="AA119" s="17"/>
      <c r="AB119" s="17"/>
      <c r="AC119" s="17"/>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row>
    <row r="120" spans="1:70" customFormat="1" x14ac:dyDescent="0.4">
      <c r="A120" s="17"/>
      <c r="B120" s="17"/>
      <c r="C120" s="17"/>
      <c r="D120" s="17"/>
      <c r="E120" s="17"/>
      <c r="F120" s="17"/>
      <c r="G120" s="1"/>
      <c r="H120" s="1"/>
      <c r="I120" s="1"/>
      <c r="J120" s="1"/>
      <c r="K120" s="1"/>
      <c r="L120" s="1"/>
      <c r="M120" s="1"/>
      <c r="N120" s="1"/>
      <c r="O120" s="1"/>
      <c r="P120" s="1"/>
      <c r="Q120" s="1"/>
      <c r="R120" s="1"/>
      <c r="S120" s="1"/>
      <c r="T120" s="1"/>
      <c r="U120" s="1"/>
      <c r="V120" s="1"/>
      <c r="W120" s="1"/>
      <c r="X120" s="1"/>
      <c r="Y120" s="1"/>
      <c r="Z120" s="1"/>
      <c r="AA120" s="17"/>
      <c r="AB120" s="17"/>
      <c r="AC120" s="17"/>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row>
    <row r="121" spans="1:70" customFormat="1" x14ac:dyDescent="0.4">
      <c r="A121" s="17"/>
      <c r="B121" s="17"/>
      <c r="C121" s="17"/>
      <c r="D121" s="17"/>
      <c r="E121" s="17"/>
      <c r="F121" s="17"/>
      <c r="G121" s="1"/>
      <c r="H121" s="1"/>
      <c r="I121" s="1"/>
      <c r="J121" s="1"/>
      <c r="K121" s="1"/>
      <c r="L121" s="1"/>
      <c r="M121" s="1"/>
      <c r="N121" s="1"/>
      <c r="O121" s="1"/>
      <c r="P121" s="1"/>
      <c r="Q121" s="1"/>
      <c r="R121" s="1"/>
      <c r="S121" s="1"/>
      <c r="T121" s="1"/>
      <c r="U121" s="1"/>
      <c r="V121" s="1"/>
      <c r="W121" s="1"/>
      <c r="X121" s="1"/>
      <c r="Y121" s="1"/>
      <c r="Z121" s="1"/>
      <c r="AA121" s="17"/>
      <c r="AB121" s="17"/>
      <c r="AC121" s="17"/>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row>
    <row r="122" spans="1:70" x14ac:dyDescent="0.4">
      <c r="F122" s="17"/>
      <c r="G122" s="1"/>
      <c r="H122" s="1"/>
      <c r="I122" s="1"/>
      <c r="J122" s="1"/>
      <c r="K122" s="1"/>
      <c r="L122" s="1"/>
      <c r="M122" s="1"/>
      <c r="N122" s="1"/>
      <c r="O122" s="1"/>
      <c r="P122" s="1"/>
      <c r="Q122" s="1"/>
      <c r="R122" s="1"/>
      <c r="S122" s="1"/>
      <c r="T122" s="1"/>
      <c r="U122" s="1"/>
      <c r="V122" s="1"/>
      <c r="W122" s="1"/>
      <c r="X122" s="1"/>
      <c r="Y122" s="1"/>
      <c r="Z122" s="1"/>
      <c r="AC122" s="17"/>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70" x14ac:dyDescent="0.4">
      <c r="F123" s="17"/>
      <c r="G123" s="1"/>
      <c r="H123" s="1"/>
      <c r="I123" s="1"/>
      <c r="J123" s="1"/>
      <c r="K123" s="1"/>
      <c r="L123" s="1"/>
      <c r="M123" s="1"/>
      <c r="N123" s="1"/>
      <c r="O123" s="1"/>
      <c r="P123" s="1"/>
      <c r="Q123" s="1"/>
      <c r="R123" s="1"/>
      <c r="S123" s="1"/>
      <c r="T123" s="1"/>
      <c r="U123" s="1"/>
      <c r="V123" s="1"/>
      <c r="W123" s="1"/>
      <c r="X123" s="1"/>
      <c r="Y123" s="1"/>
      <c r="Z123" s="1"/>
      <c r="AC123" s="17"/>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70" x14ac:dyDescent="0.4">
      <c r="F124" s="17"/>
      <c r="G124" s="1"/>
      <c r="H124" s="1"/>
      <c r="I124" s="1"/>
      <c r="J124" s="1"/>
      <c r="K124" s="1"/>
      <c r="L124" s="1"/>
      <c r="M124" s="1"/>
      <c r="N124" s="1"/>
      <c r="O124" s="1"/>
      <c r="P124" s="1"/>
      <c r="Q124" s="1"/>
      <c r="R124" s="1"/>
      <c r="S124" s="1"/>
      <c r="T124" s="1"/>
      <c r="U124" s="1"/>
      <c r="V124" s="1"/>
      <c r="W124" s="1"/>
      <c r="X124" s="1"/>
      <c r="Y124" s="1"/>
      <c r="Z124" s="1"/>
      <c r="AC124" s="17"/>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70" x14ac:dyDescent="0.4">
      <c r="F125" s="17"/>
      <c r="G125" s="1"/>
      <c r="H125" s="1"/>
      <c r="I125" s="1"/>
      <c r="J125" s="1"/>
      <c r="K125" s="1"/>
      <c r="L125" s="1"/>
      <c r="M125" s="1"/>
      <c r="N125" s="1"/>
      <c r="O125" s="1"/>
      <c r="P125" s="1"/>
      <c r="Q125" s="1"/>
      <c r="R125" s="1"/>
      <c r="S125" s="1"/>
      <c r="T125" s="1"/>
      <c r="U125" s="1"/>
      <c r="V125" s="1"/>
      <c r="W125" s="1"/>
      <c r="X125" s="1"/>
      <c r="Y125" s="1"/>
      <c r="Z125" s="1"/>
      <c r="AC125" s="17"/>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70" x14ac:dyDescent="0.4">
      <c r="F126" s="17"/>
      <c r="G126" s="1"/>
      <c r="H126" s="1"/>
      <c r="I126" s="1"/>
      <c r="J126" s="1"/>
      <c r="K126" s="1"/>
      <c r="L126" s="1"/>
      <c r="M126" s="1"/>
      <c r="N126" s="1"/>
      <c r="O126" s="1"/>
      <c r="P126" s="1"/>
      <c r="Q126" s="1"/>
      <c r="R126" s="1"/>
      <c r="S126" s="1"/>
      <c r="T126" s="1"/>
      <c r="U126" s="1"/>
      <c r="V126" s="1"/>
      <c r="W126" s="1"/>
      <c r="X126" s="1"/>
      <c r="Y126" s="1"/>
      <c r="Z126" s="1"/>
      <c r="AC126" s="17"/>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70" x14ac:dyDescent="0.4">
      <c r="F127" s="17"/>
      <c r="G127" s="1"/>
      <c r="H127" s="1"/>
      <c r="I127" s="1"/>
      <c r="J127" s="1"/>
      <c r="K127" s="1"/>
      <c r="L127" s="1"/>
      <c r="M127" s="1"/>
      <c r="N127" s="1"/>
      <c r="O127" s="1"/>
      <c r="P127" s="1"/>
      <c r="Q127" s="1"/>
      <c r="R127" s="1"/>
      <c r="S127" s="1"/>
      <c r="T127" s="1"/>
      <c r="U127" s="1"/>
      <c r="V127" s="1"/>
      <c r="W127" s="1"/>
      <c r="X127" s="1"/>
      <c r="Y127" s="1"/>
      <c r="Z127" s="1"/>
      <c r="AC127" s="17"/>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70" x14ac:dyDescent="0.4">
      <c r="F128" s="17"/>
      <c r="G128" s="1"/>
      <c r="H128" s="1"/>
      <c r="I128" s="1"/>
      <c r="J128" s="1"/>
      <c r="K128" s="1"/>
      <c r="L128" s="1"/>
      <c r="M128" s="1"/>
      <c r="N128" s="1"/>
      <c r="O128" s="1"/>
      <c r="P128" s="1"/>
      <c r="Q128" s="1"/>
      <c r="R128" s="1"/>
      <c r="S128" s="1"/>
      <c r="T128" s="1"/>
      <c r="U128" s="1"/>
      <c r="V128" s="1"/>
      <c r="W128" s="1"/>
      <c r="X128" s="1"/>
      <c r="Y128" s="1"/>
      <c r="Z128" s="1"/>
      <c r="AC128" s="17"/>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6:60" x14ac:dyDescent="0.4">
      <c r="F129" s="17"/>
      <c r="G129" s="1"/>
      <c r="H129" s="1"/>
      <c r="I129" s="1"/>
      <c r="J129" s="1"/>
      <c r="K129" s="1"/>
      <c r="L129" s="1"/>
      <c r="M129" s="1"/>
      <c r="N129" s="1"/>
      <c r="O129" s="1"/>
      <c r="P129" s="1"/>
      <c r="Q129" s="1"/>
      <c r="R129" s="1"/>
      <c r="S129" s="1"/>
      <c r="T129" s="1"/>
      <c r="U129" s="1"/>
      <c r="V129" s="1"/>
      <c r="W129" s="1"/>
      <c r="X129" s="1"/>
      <c r="Y129" s="1"/>
      <c r="Z129" s="1"/>
      <c r="AC129" s="17"/>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6:60" x14ac:dyDescent="0.4">
      <c r="F130" s="17"/>
      <c r="G130" s="1"/>
      <c r="H130" s="1"/>
      <c r="I130" s="1"/>
      <c r="J130" s="1"/>
      <c r="K130" s="1"/>
      <c r="L130" s="1"/>
      <c r="M130" s="1"/>
      <c r="N130" s="1"/>
      <c r="O130" s="1"/>
      <c r="P130" s="1"/>
      <c r="Q130" s="1"/>
      <c r="R130" s="1"/>
      <c r="S130" s="1"/>
      <c r="T130" s="1"/>
      <c r="U130" s="1"/>
      <c r="V130" s="1"/>
      <c r="W130" s="1"/>
      <c r="X130" s="1"/>
      <c r="Y130" s="1"/>
      <c r="Z130" s="1"/>
      <c r="AC130" s="17"/>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6:60" x14ac:dyDescent="0.4">
      <c r="F131" s="17"/>
      <c r="G131" s="1"/>
      <c r="H131" s="1"/>
      <c r="I131" s="1"/>
      <c r="J131" s="1"/>
      <c r="K131" s="1"/>
      <c r="L131" s="1"/>
      <c r="M131" s="1"/>
      <c r="N131" s="1"/>
      <c r="O131" s="1"/>
      <c r="P131" s="1"/>
      <c r="Q131" s="1"/>
      <c r="R131" s="1"/>
      <c r="S131" s="1"/>
      <c r="T131" s="1"/>
      <c r="U131" s="1"/>
      <c r="V131" s="1"/>
      <c r="W131" s="1"/>
      <c r="X131" s="1"/>
      <c r="Y131" s="1"/>
      <c r="Z131" s="1"/>
      <c r="AC131" s="17"/>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6:60" x14ac:dyDescent="0.4">
      <c r="F132" s="17"/>
      <c r="G132" s="1"/>
      <c r="H132" s="1"/>
      <c r="I132" s="1"/>
      <c r="J132" s="1"/>
      <c r="K132" s="1"/>
      <c r="L132" s="1"/>
      <c r="M132" s="1"/>
      <c r="N132" s="1"/>
      <c r="O132" s="1"/>
      <c r="P132" s="1"/>
      <c r="Q132" s="1"/>
      <c r="R132" s="1"/>
      <c r="S132" s="1"/>
      <c r="T132" s="1"/>
      <c r="U132" s="1"/>
      <c r="V132" s="1"/>
      <c r="W132" s="1"/>
      <c r="X132" s="1"/>
      <c r="Y132" s="1"/>
      <c r="Z132" s="1"/>
      <c r="AC132" s="17"/>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6:60" x14ac:dyDescent="0.4">
      <c r="F133" s="17"/>
      <c r="G133" s="1"/>
      <c r="H133" s="1"/>
      <c r="I133" s="1"/>
      <c r="J133" s="1"/>
      <c r="K133" s="1"/>
      <c r="L133" s="1"/>
      <c r="M133" s="1"/>
      <c r="N133" s="1"/>
      <c r="O133" s="1"/>
      <c r="P133" s="1"/>
      <c r="Q133" s="1"/>
      <c r="R133" s="1"/>
      <c r="S133" s="1"/>
      <c r="T133" s="1"/>
      <c r="U133" s="1"/>
      <c r="V133" s="1"/>
      <c r="W133" s="1"/>
      <c r="X133" s="1"/>
      <c r="Y133" s="1"/>
      <c r="Z133" s="1"/>
      <c r="AC133" s="17"/>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6:60" x14ac:dyDescent="0.4">
      <c r="F134" s="17"/>
      <c r="G134" s="1"/>
      <c r="H134" s="1"/>
      <c r="I134" s="1"/>
      <c r="J134" s="1"/>
      <c r="K134" s="1"/>
      <c r="L134" s="1"/>
      <c r="M134" s="1"/>
      <c r="N134" s="1"/>
      <c r="O134" s="1"/>
      <c r="P134" s="1"/>
      <c r="Q134" s="1"/>
      <c r="R134" s="1"/>
      <c r="S134" s="1"/>
      <c r="T134" s="1"/>
      <c r="U134" s="1"/>
      <c r="V134" s="1"/>
      <c r="W134" s="1"/>
      <c r="X134" s="1"/>
      <c r="Y134" s="1"/>
      <c r="Z134" s="1"/>
      <c r="AC134" s="17"/>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6:60" x14ac:dyDescent="0.4">
      <c r="F135" s="17"/>
      <c r="G135" s="1"/>
      <c r="H135" s="1"/>
      <c r="I135" s="1"/>
      <c r="J135" s="1"/>
      <c r="K135" s="1"/>
      <c r="L135" s="1"/>
      <c r="M135" s="1"/>
      <c r="N135" s="1"/>
      <c r="O135" s="1"/>
      <c r="P135" s="1"/>
      <c r="Q135" s="1"/>
      <c r="R135" s="1"/>
      <c r="S135" s="1"/>
      <c r="T135" s="1"/>
      <c r="U135" s="1"/>
      <c r="V135" s="1"/>
      <c r="W135" s="1"/>
      <c r="X135" s="1"/>
      <c r="Y135" s="1"/>
      <c r="Z135" s="1"/>
      <c r="AC135" s="17"/>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6:60" x14ac:dyDescent="0.4">
      <c r="F136" s="17"/>
      <c r="G136" s="1"/>
      <c r="H136" s="1"/>
      <c r="I136" s="1"/>
      <c r="J136" s="1"/>
      <c r="K136" s="1"/>
      <c r="L136" s="1"/>
      <c r="M136" s="1"/>
      <c r="N136" s="1"/>
      <c r="O136" s="1"/>
      <c r="P136" s="1"/>
      <c r="Q136" s="1"/>
      <c r="R136" s="1"/>
      <c r="S136" s="1"/>
      <c r="T136" s="1"/>
      <c r="U136" s="1"/>
      <c r="V136" s="1"/>
      <c r="W136" s="1"/>
      <c r="X136" s="1"/>
      <c r="Y136" s="1"/>
      <c r="Z136" s="1"/>
      <c r="AC136" s="17"/>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6:60" x14ac:dyDescent="0.4">
      <c r="F137" s="17"/>
      <c r="G137" s="1"/>
      <c r="H137" s="1"/>
      <c r="I137" s="1"/>
      <c r="J137" s="1"/>
      <c r="K137" s="1"/>
      <c r="L137" s="1"/>
      <c r="M137" s="1"/>
      <c r="N137" s="1"/>
      <c r="O137" s="1"/>
      <c r="P137" s="1"/>
      <c r="Q137" s="1"/>
      <c r="R137" s="1"/>
      <c r="S137" s="1"/>
      <c r="T137" s="1"/>
      <c r="U137" s="1"/>
      <c r="V137" s="1"/>
      <c r="W137" s="1"/>
      <c r="X137" s="1"/>
      <c r="Y137" s="1"/>
      <c r="Z137" s="1"/>
      <c r="AC137" s="17"/>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6:60" x14ac:dyDescent="0.4">
      <c r="F138" s="17"/>
      <c r="G138" s="1"/>
      <c r="H138" s="1"/>
      <c r="I138" s="1"/>
      <c r="J138" s="1"/>
      <c r="K138" s="1"/>
      <c r="L138" s="1"/>
      <c r="M138" s="1"/>
      <c r="N138" s="1"/>
      <c r="O138" s="1"/>
      <c r="P138" s="1"/>
      <c r="Q138" s="1"/>
      <c r="R138" s="1"/>
      <c r="S138" s="1"/>
      <c r="T138" s="1"/>
      <c r="U138" s="1"/>
      <c r="V138" s="1"/>
      <c r="W138" s="1"/>
      <c r="X138" s="1"/>
      <c r="Y138" s="1"/>
      <c r="Z138" s="1"/>
      <c r="AC138" s="17"/>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6:60" x14ac:dyDescent="0.4">
      <c r="F139" s="17"/>
      <c r="G139" s="1"/>
      <c r="H139" s="1"/>
      <c r="I139" s="1"/>
      <c r="J139" s="1"/>
      <c r="K139" s="1"/>
      <c r="L139" s="1"/>
      <c r="M139" s="1"/>
      <c r="N139" s="1"/>
      <c r="O139" s="1"/>
      <c r="P139" s="1"/>
      <c r="Q139" s="1"/>
      <c r="R139" s="1"/>
      <c r="S139" s="1"/>
      <c r="T139" s="1"/>
      <c r="U139" s="1"/>
      <c r="V139" s="1"/>
      <c r="W139" s="1"/>
      <c r="X139" s="1"/>
      <c r="Y139" s="1"/>
      <c r="Z139" s="1"/>
      <c r="AC139" s="17"/>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6:60" x14ac:dyDescent="0.4">
      <c r="F140" s="17"/>
      <c r="G140" s="1"/>
      <c r="H140" s="1"/>
      <c r="I140" s="1"/>
      <c r="J140" s="1"/>
      <c r="K140" s="1"/>
      <c r="L140" s="1"/>
      <c r="M140" s="1"/>
      <c r="N140" s="1"/>
      <c r="O140" s="1"/>
      <c r="P140" s="1"/>
      <c r="Q140" s="1"/>
      <c r="R140" s="1"/>
      <c r="S140" s="1"/>
      <c r="T140" s="1"/>
      <c r="U140" s="1"/>
      <c r="V140" s="1"/>
      <c r="W140" s="1"/>
      <c r="X140" s="1"/>
      <c r="Y140" s="1"/>
      <c r="Z140" s="1"/>
      <c r="AC140" s="17"/>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6:60" x14ac:dyDescent="0.4">
      <c r="F141" s="17"/>
      <c r="G141" s="1"/>
      <c r="H141" s="1"/>
      <c r="I141" s="1"/>
      <c r="J141" s="1"/>
      <c r="K141" s="1"/>
      <c r="L141" s="1"/>
      <c r="M141" s="1"/>
      <c r="N141" s="1"/>
      <c r="O141" s="1"/>
      <c r="P141" s="1"/>
      <c r="Q141" s="1"/>
      <c r="R141" s="1"/>
      <c r="S141" s="1"/>
      <c r="T141" s="1"/>
      <c r="U141" s="1"/>
      <c r="V141" s="1"/>
      <c r="W141" s="1"/>
      <c r="X141" s="1"/>
      <c r="Y141" s="1"/>
      <c r="Z141" s="1"/>
      <c r="AC141" s="17"/>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6:60" x14ac:dyDescent="0.4">
      <c r="F142" s="17"/>
      <c r="G142" s="1"/>
      <c r="H142" s="1"/>
      <c r="I142" s="1"/>
      <c r="J142" s="1"/>
      <c r="K142" s="1"/>
      <c r="L142" s="1"/>
      <c r="M142" s="1"/>
      <c r="N142" s="1"/>
      <c r="O142" s="1"/>
      <c r="P142" s="1"/>
      <c r="Q142" s="1"/>
      <c r="R142" s="1"/>
      <c r="S142" s="1"/>
      <c r="T142" s="1"/>
      <c r="U142" s="1"/>
      <c r="V142" s="1"/>
      <c r="W142" s="1"/>
      <c r="X142" s="1"/>
      <c r="Y142" s="1"/>
      <c r="Z142" s="1"/>
      <c r="AC142" s="17"/>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6:60" x14ac:dyDescent="0.4">
      <c r="F143" s="17"/>
      <c r="G143" s="1"/>
      <c r="H143" s="1"/>
      <c r="I143" s="1"/>
      <c r="J143" s="1"/>
      <c r="K143" s="1"/>
      <c r="L143" s="1"/>
      <c r="M143" s="1"/>
      <c r="N143" s="1"/>
      <c r="O143" s="1"/>
      <c r="P143" s="1"/>
      <c r="Q143" s="1"/>
      <c r="R143" s="1"/>
      <c r="S143" s="1"/>
      <c r="T143" s="1"/>
      <c r="U143" s="1"/>
      <c r="V143" s="1"/>
      <c r="W143" s="1"/>
      <c r="X143" s="1"/>
      <c r="Y143" s="1"/>
      <c r="Z143" s="1"/>
      <c r="AC143" s="17"/>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6:60" x14ac:dyDescent="0.4">
      <c r="F144" s="17"/>
      <c r="G144" s="1"/>
      <c r="H144" s="1"/>
      <c r="I144" s="1"/>
      <c r="J144" s="1"/>
      <c r="K144" s="1"/>
      <c r="L144" s="1"/>
      <c r="M144" s="1"/>
      <c r="N144" s="1"/>
      <c r="O144" s="1"/>
      <c r="P144" s="1"/>
      <c r="Q144" s="1"/>
      <c r="R144" s="1"/>
      <c r="S144" s="1"/>
      <c r="T144" s="1"/>
      <c r="U144" s="1"/>
      <c r="V144" s="1"/>
      <c r="W144" s="1"/>
      <c r="X144" s="1"/>
      <c r="Y144" s="1"/>
      <c r="Z144" s="1"/>
      <c r="AC144" s="17"/>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6:60" x14ac:dyDescent="0.4">
      <c r="F145" s="17"/>
      <c r="G145" s="1"/>
      <c r="H145" s="1"/>
      <c r="I145" s="1"/>
      <c r="J145" s="1"/>
      <c r="K145" s="1"/>
      <c r="L145" s="1"/>
      <c r="M145" s="1"/>
      <c r="N145" s="1"/>
      <c r="O145" s="1"/>
      <c r="P145" s="1"/>
      <c r="Q145" s="1"/>
      <c r="R145" s="1"/>
      <c r="S145" s="1"/>
      <c r="T145" s="1"/>
      <c r="U145" s="1"/>
      <c r="V145" s="1"/>
      <c r="W145" s="1"/>
      <c r="X145" s="1"/>
      <c r="Y145" s="1"/>
      <c r="Z145" s="1"/>
      <c r="AC145" s="17"/>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6:60" x14ac:dyDescent="0.4">
      <c r="F146" s="17"/>
      <c r="G146" s="1"/>
      <c r="H146" s="1"/>
      <c r="I146" s="1"/>
      <c r="J146" s="1"/>
      <c r="K146" s="1"/>
      <c r="L146" s="1"/>
      <c r="M146" s="1"/>
      <c r="N146" s="1"/>
      <c r="O146" s="1"/>
      <c r="P146" s="1"/>
      <c r="Q146" s="1"/>
      <c r="R146" s="1"/>
      <c r="S146" s="1"/>
      <c r="T146" s="1"/>
      <c r="U146" s="1"/>
      <c r="V146" s="1"/>
      <c r="W146" s="1"/>
      <c r="X146" s="1"/>
      <c r="Y146" s="1"/>
      <c r="Z146" s="1"/>
      <c r="AC146" s="17"/>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6:60" x14ac:dyDescent="0.4">
      <c r="F147" s="17"/>
      <c r="G147" s="1"/>
      <c r="H147" s="1"/>
      <c r="I147" s="1"/>
      <c r="J147" s="1"/>
      <c r="K147" s="1"/>
      <c r="L147" s="1"/>
      <c r="M147" s="1"/>
      <c r="N147" s="1"/>
      <c r="O147" s="1"/>
      <c r="P147" s="1"/>
      <c r="Q147" s="1"/>
      <c r="R147" s="1"/>
      <c r="S147" s="1"/>
      <c r="T147" s="1"/>
      <c r="U147" s="1"/>
      <c r="V147" s="1"/>
      <c r="W147" s="1"/>
      <c r="X147" s="1"/>
      <c r="Y147" s="1"/>
      <c r="Z147" s="1"/>
      <c r="AC147" s="17"/>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6:60" x14ac:dyDescent="0.4">
      <c r="F148" s="17"/>
      <c r="G148" s="1"/>
      <c r="H148" s="1"/>
      <c r="I148" s="1"/>
      <c r="J148" s="1"/>
      <c r="K148" s="1"/>
      <c r="L148" s="1"/>
      <c r="M148" s="1"/>
      <c r="N148" s="1"/>
      <c r="O148" s="1"/>
      <c r="P148" s="1"/>
      <c r="Q148" s="1"/>
      <c r="R148" s="1"/>
      <c r="S148" s="1"/>
      <c r="T148" s="1"/>
      <c r="U148" s="1"/>
      <c r="V148" s="1"/>
      <c r="W148" s="1"/>
      <c r="X148" s="1"/>
      <c r="Y148" s="1"/>
      <c r="Z148" s="1"/>
      <c r="AC148" s="17"/>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6:60" x14ac:dyDescent="0.4">
      <c r="F149" s="17"/>
      <c r="G149" s="1"/>
      <c r="H149" s="1"/>
      <c r="I149" s="1"/>
      <c r="J149" s="1"/>
      <c r="K149" s="1"/>
      <c r="L149" s="1"/>
      <c r="M149" s="1"/>
      <c r="N149" s="1"/>
      <c r="O149" s="1"/>
      <c r="P149" s="1"/>
      <c r="Q149" s="1"/>
      <c r="R149" s="1"/>
      <c r="S149" s="1"/>
      <c r="T149" s="1"/>
      <c r="U149" s="1"/>
      <c r="V149" s="1"/>
      <c r="W149" s="1"/>
      <c r="X149" s="1"/>
      <c r="Y149" s="1"/>
      <c r="Z149" s="1"/>
      <c r="AC149" s="17"/>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6:60" x14ac:dyDescent="0.4">
      <c r="F150" s="17"/>
      <c r="G150" s="1"/>
      <c r="H150" s="1"/>
      <c r="I150" s="1"/>
      <c r="J150" s="1"/>
      <c r="K150" s="1"/>
      <c r="L150" s="1"/>
      <c r="M150" s="1"/>
      <c r="N150" s="1"/>
      <c r="O150" s="1"/>
      <c r="P150" s="1"/>
      <c r="Q150" s="1"/>
      <c r="R150" s="1"/>
      <c r="S150" s="1"/>
      <c r="T150" s="1"/>
      <c r="U150" s="1"/>
      <c r="V150" s="1"/>
      <c r="W150" s="1"/>
      <c r="X150" s="1"/>
      <c r="Y150" s="1"/>
      <c r="Z150" s="1"/>
      <c r="AC150" s="17"/>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6:60" x14ac:dyDescent="0.4">
      <c r="F151" s="17"/>
      <c r="G151" s="1"/>
      <c r="H151" s="1"/>
      <c r="I151" s="1"/>
      <c r="J151" s="1"/>
      <c r="K151" s="1"/>
      <c r="L151" s="1"/>
      <c r="M151" s="1"/>
      <c r="N151" s="1"/>
      <c r="O151" s="1"/>
      <c r="P151" s="1"/>
      <c r="Q151" s="1"/>
      <c r="R151" s="1"/>
      <c r="S151" s="1"/>
      <c r="T151" s="1"/>
      <c r="U151" s="1"/>
      <c r="V151" s="1"/>
      <c r="W151" s="1"/>
      <c r="X151" s="1"/>
      <c r="Y151" s="1"/>
      <c r="Z151" s="1"/>
      <c r="AC151" s="17"/>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6:60" x14ac:dyDescent="0.4">
      <c r="F152" s="17"/>
      <c r="G152" s="1"/>
      <c r="H152" s="1"/>
      <c r="I152" s="1"/>
      <c r="J152" s="1"/>
      <c r="K152" s="1"/>
      <c r="L152" s="1"/>
      <c r="M152" s="1"/>
      <c r="N152" s="1"/>
      <c r="O152" s="1"/>
      <c r="P152" s="1"/>
      <c r="Q152" s="1"/>
      <c r="R152" s="1"/>
      <c r="S152" s="1"/>
      <c r="T152" s="1"/>
      <c r="U152" s="1"/>
      <c r="V152" s="1"/>
      <c r="W152" s="1"/>
      <c r="X152" s="1"/>
      <c r="Y152" s="1"/>
      <c r="Z152" s="1"/>
      <c r="AC152" s="17"/>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6:60" x14ac:dyDescent="0.4">
      <c r="F153" s="17"/>
      <c r="G153" s="1"/>
      <c r="H153" s="1"/>
      <c r="I153" s="1"/>
      <c r="J153" s="1"/>
      <c r="K153" s="1"/>
      <c r="L153" s="1"/>
      <c r="M153" s="1"/>
      <c r="N153" s="1"/>
      <c r="O153" s="1"/>
      <c r="P153" s="1"/>
      <c r="Q153" s="1"/>
      <c r="R153" s="1"/>
      <c r="S153" s="1"/>
      <c r="T153" s="1"/>
      <c r="U153" s="1"/>
      <c r="V153" s="1"/>
      <c r="W153" s="1"/>
      <c r="X153" s="1"/>
      <c r="Y153" s="1"/>
      <c r="Z153" s="1"/>
      <c r="AC153" s="17"/>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6:60" x14ac:dyDescent="0.4">
      <c r="F154" s="17"/>
      <c r="G154" s="1"/>
      <c r="H154" s="1"/>
      <c r="I154" s="1"/>
      <c r="J154" s="1"/>
      <c r="K154" s="1"/>
      <c r="L154" s="1"/>
      <c r="M154" s="1"/>
      <c r="N154" s="1"/>
      <c r="O154" s="1"/>
      <c r="P154" s="1"/>
      <c r="Q154" s="1"/>
      <c r="R154" s="1"/>
      <c r="S154" s="1"/>
      <c r="T154" s="1"/>
      <c r="U154" s="1"/>
      <c r="V154" s="1"/>
      <c r="W154" s="1"/>
      <c r="X154" s="1"/>
      <c r="Y154" s="1"/>
      <c r="Z154" s="1"/>
      <c r="AC154" s="17"/>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6:60" x14ac:dyDescent="0.4">
      <c r="F155" s="17"/>
      <c r="G155" s="1"/>
      <c r="H155" s="1"/>
      <c r="I155" s="1"/>
      <c r="J155" s="1"/>
      <c r="K155" s="1"/>
      <c r="L155" s="1"/>
      <c r="M155" s="1"/>
      <c r="N155" s="1"/>
      <c r="O155" s="1"/>
      <c r="P155" s="1"/>
      <c r="Q155" s="1"/>
      <c r="R155" s="1"/>
      <c r="S155" s="1"/>
      <c r="T155" s="1"/>
      <c r="U155" s="1"/>
      <c r="V155" s="1"/>
      <c r="W155" s="1"/>
      <c r="X155" s="1"/>
      <c r="Y155" s="1"/>
      <c r="Z155" s="1"/>
      <c r="AC155" s="17"/>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6:60" x14ac:dyDescent="0.4">
      <c r="F156" s="17"/>
      <c r="G156" s="1"/>
      <c r="H156" s="1"/>
      <c r="I156" s="1"/>
      <c r="J156" s="1"/>
      <c r="K156" s="1"/>
      <c r="L156" s="1"/>
      <c r="M156" s="1"/>
      <c r="N156" s="1"/>
      <c r="O156" s="1"/>
      <c r="P156" s="1"/>
      <c r="Q156" s="1"/>
      <c r="R156" s="1"/>
      <c r="S156" s="1"/>
      <c r="T156" s="1"/>
      <c r="U156" s="1"/>
      <c r="V156" s="1"/>
      <c r="W156" s="1"/>
      <c r="X156" s="1"/>
      <c r="Y156" s="1"/>
      <c r="Z156" s="1"/>
      <c r="AC156" s="17"/>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6:60" x14ac:dyDescent="0.4">
      <c r="F157" s="17"/>
      <c r="G157" s="1"/>
      <c r="H157" s="1"/>
      <c r="I157" s="1"/>
      <c r="J157" s="1"/>
      <c r="K157" s="1"/>
      <c r="L157" s="1"/>
      <c r="M157" s="1"/>
      <c r="N157" s="1"/>
      <c r="O157" s="1"/>
      <c r="P157" s="1"/>
      <c r="Q157" s="1"/>
      <c r="R157" s="1"/>
      <c r="S157" s="1"/>
      <c r="T157" s="1"/>
      <c r="U157" s="1"/>
      <c r="V157" s="1"/>
      <c r="W157" s="1"/>
      <c r="X157" s="1"/>
      <c r="Y157" s="1"/>
      <c r="Z157" s="1"/>
      <c r="AC157" s="17"/>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6:60" x14ac:dyDescent="0.4">
      <c r="F158" s="17"/>
      <c r="G158" s="1"/>
      <c r="H158" s="1"/>
      <c r="I158" s="1"/>
      <c r="J158" s="1"/>
      <c r="K158" s="1"/>
      <c r="L158" s="1"/>
      <c r="M158" s="1"/>
      <c r="N158" s="1"/>
      <c r="O158" s="1"/>
      <c r="P158" s="1"/>
      <c r="Q158" s="1"/>
      <c r="R158" s="1"/>
      <c r="S158" s="1"/>
      <c r="T158" s="1"/>
      <c r="U158" s="1"/>
      <c r="V158" s="1"/>
      <c r="W158" s="1"/>
      <c r="X158" s="1"/>
      <c r="Y158" s="1"/>
      <c r="Z158" s="1"/>
      <c r="AC158" s="17"/>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6:60" x14ac:dyDescent="0.4">
      <c r="F159" s="17"/>
      <c r="G159" s="1"/>
      <c r="H159" s="1"/>
      <c r="I159" s="1"/>
      <c r="J159" s="1"/>
      <c r="K159" s="1"/>
      <c r="L159" s="1"/>
      <c r="M159" s="1"/>
      <c r="N159" s="1"/>
      <c r="O159" s="1"/>
      <c r="P159" s="1"/>
      <c r="Q159" s="1"/>
      <c r="R159" s="1"/>
      <c r="S159" s="1"/>
      <c r="T159" s="1"/>
      <c r="U159" s="1"/>
      <c r="V159" s="1"/>
      <c r="W159" s="1"/>
      <c r="X159" s="1"/>
      <c r="Y159" s="1"/>
      <c r="Z159" s="1"/>
      <c r="AC159" s="17"/>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6:60" x14ac:dyDescent="0.4">
      <c r="F160" s="17"/>
      <c r="G160" s="1"/>
      <c r="H160" s="1"/>
      <c r="I160" s="1"/>
      <c r="J160" s="1"/>
      <c r="K160" s="1"/>
      <c r="L160" s="1"/>
      <c r="M160" s="1"/>
      <c r="N160" s="1"/>
      <c r="O160" s="1"/>
      <c r="P160" s="1"/>
      <c r="Q160" s="1"/>
      <c r="R160" s="1"/>
      <c r="S160" s="1"/>
      <c r="T160" s="1"/>
      <c r="U160" s="1"/>
      <c r="V160" s="1"/>
      <c r="W160" s="1"/>
      <c r="X160" s="1"/>
      <c r="Y160" s="1"/>
      <c r="Z160" s="1"/>
      <c r="AC160" s="17"/>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6:60" x14ac:dyDescent="0.4">
      <c r="F161" s="17"/>
      <c r="G161" s="1"/>
      <c r="H161" s="1"/>
      <c r="I161" s="1"/>
      <c r="J161" s="1"/>
      <c r="K161" s="1"/>
      <c r="L161" s="1"/>
      <c r="M161" s="1"/>
      <c r="N161" s="1"/>
      <c r="O161" s="1"/>
      <c r="P161" s="1"/>
      <c r="Q161" s="1"/>
      <c r="R161" s="1"/>
      <c r="S161" s="1"/>
      <c r="T161" s="1"/>
      <c r="U161" s="1"/>
      <c r="V161" s="1"/>
      <c r="W161" s="1"/>
      <c r="X161" s="1"/>
      <c r="Y161" s="1"/>
      <c r="Z161" s="1"/>
      <c r="AC161" s="17"/>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6:60" x14ac:dyDescent="0.4">
      <c r="F162" s="17"/>
      <c r="G162" s="1"/>
      <c r="H162" s="1"/>
      <c r="I162" s="1"/>
      <c r="J162" s="1"/>
      <c r="K162" s="1"/>
      <c r="L162" s="1"/>
      <c r="M162" s="1"/>
      <c r="N162" s="1"/>
      <c r="O162" s="1"/>
      <c r="P162" s="1"/>
      <c r="Q162" s="1"/>
      <c r="R162" s="1"/>
      <c r="S162" s="1"/>
      <c r="T162" s="1"/>
      <c r="U162" s="1"/>
      <c r="V162" s="1"/>
      <c r="W162" s="1"/>
      <c r="X162" s="1"/>
      <c r="Y162" s="1"/>
      <c r="Z162" s="1"/>
      <c r="AC162" s="17"/>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6:60" x14ac:dyDescent="0.4">
      <c r="F163" s="17"/>
      <c r="G163" s="1"/>
      <c r="H163" s="1"/>
      <c r="I163" s="1"/>
      <c r="J163" s="1"/>
      <c r="K163" s="1"/>
      <c r="L163" s="1"/>
      <c r="M163" s="1"/>
      <c r="N163" s="1"/>
      <c r="O163" s="1"/>
      <c r="P163" s="1"/>
      <c r="Q163" s="1"/>
      <c r="R163" s="1"/>
      <c r="S163" s="1"/>
      <c r="T163" s="1"/>
      <c r="U163" s="1"/>
      <c r="V163" s="1"/>
      <c r="W163" s="1"/>
      <c r="X163" s="1"/>
      <c r="Y163" s="1"/>
      <c r="Z163" s="1"/>
      <c r="AC163" s="17"/>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6:60" x14ac:dyDescent="0.4">
      <c r="F164" s="17"/>
      <c r="G164" s="1"/>
      <c r="H164" s="1"/>
      <c r="I164" s="1"/>
      <c r="J164" s="1"/>
      <c r="K164" s="1"/>
      <c r="L164" s="1"/>
      <c r="M164" s="1"/>
      <c r="N164" s="1"/>
      <c r="O164" s="1"/>
      <c r="P164" s="1"/>
      <c r="Q164" s="1"/>
      <c r="R164" s="1"/>
      <c r="S164" s="1"/>
      <c r="T164" s="1"/>
      <c r="U164" s="1"/>
      <c r="V164" s="1"/>
      <c r="W164" s="1"/>
      <c r="X164" s="1"/>
      <c r="Y164" s="1"/>
      <c r="Z164" s="1"/>
      <c r="AC164" s="17"/>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6:60" x14ac:dyDescent="0.4">
      <c r="F165" s="17"/>
      <c r="G165" s="1"/>
      <c r="H165" s="1"/>
      <c r="I165" s="1"/>
      <c r="J165" s="1"/>
      <c r="K165" s="1"/>
      <c r="L165" s="1"/>
      <c r="M165" s="1"/>
      <c r="N165" s="1"/>
      <c r="O165" s="1"/>
      <c r="P165" s="1"/>
      <c r="Q165" s="1"/>
      <c r="R165" s="1"/>
      <c r="S165" s="1"/>
      <c r="T165" s="1"/>
      <c r="U165" s="1"/>
      <c r="V165" s="1"/>
      <c r="W165" s="1"/>
      <c r="X165" s="1"/>
      <c r="Y165" s="1"/>
      <c r="Z165" s="1"/>
      <c r="AC165" s="17"/>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6:60" x14ac:dyDescent="0.4">
      <c r="F166" s="17"/>
      <c r="G166" s="1"/>
      <c r="H166" s="1"/>
      <c r="I166" s="1"/>
      <c r="J166" s="1"/>
      <c r="K166" s="1"/>
      <c r="L166" s="1"/>
      <c r="M166" s="1"/>
      <c r="N166" s="1"/>
      <c r="O166" s="1"/>
      <c r="P166" s="1"/>
      <c r="Q166" s="1"/>
      <c r="R166" s="1"/>
      <c r="S166" s="1"/>
      <c r="T166" s="1"/>
      <c r="U166" s="1"/>
      <c r="V166" s="1"/>
      <c r="W166" s="1"/>
      <c r="X166" s="1"/>
      <c r="Y166" s="1"/>
      <c r="Z166" s="1"/>
      <c r="AC166" s="17"/>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6:60" x14ac:dyDescent="0.4">
      <c r="F167" s="17"/>
      <c r="G167" s="1"/>
      <c r="H167" s="1"/>
      <c r="I167" s="1"/>
      <c r="J167" s="1"/>
      <c r="K167" s="1"/>
      <c r="L167" s="1"/>
      <c r="M167" s="1"/>
      <c r="N167" s="1"/>
      <c r="O167" s="1"/>
      <c r="P167" s="1"/>
      <c r="Q167" s="1"/>
      <c r="R167" s="1"/>
      <c r="S167" s="1"/>
      <c r="T167" s="1"/>
      <c r="U167" s="1"/>
      <c r="V167" s="1"/>
      <c r="W167" s="1"/>
      <c r="X167" s="1"/>
      <c r="Y167" s="1"/>
      <c r="Z167" s="1"/>
      <c r="AC167" s="17"/>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6:60" x14ac:dyDescent="0.4">
      <c r="F168" s="17"/>
      <c r="G168" s="1"/>
      <c r="H168" s="1"/>
      <c r="I168" s="1"/>
      <c r="J168" s="1"/>
      <c r="K168" s="1"/>
      <c r="L168" s="1"/>
      <c r="M168" s="1"/>
      <c r="N168" s="1"/>
      <c r="O168" s="1"/>
      <c r="P168" s="1"/>
      <c r="Q168" s="1"/>
      <c r="R168" s="1"/>
      <c r="S168" s="1"/>
      <c r="T168" s="1"/>
      <c r="U168" s="1"/>
      <c r="V168" s="1"/>
      <c r="W168" s="1"/>
      <c r="X168" s="1"/>
      <c r="Y168" s="1"/>
      <c r="Z168" s="1"/>
      <c r="AC168" s="17"/>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6:60" x14ac:dyDescent="0.4">
      <c r="F169" s="17"/>
      <c r="G169" s="1"/>
      <c r="H169" s="1"/>
      <c r="I169" s="1"/>
      <c r="J169" s="1"/>
      <c r="K169" s="1"/>
      <c r="L169" s="1"/>
      <c r="M169" s="1"/>
      <c r="N169" s="1"/>
      <c r="O169" s="1"/>
      <c r="P169" s="1"/>
      <c r="Q169" s="1"/>
      <c r="R169" s="1"/>
      <c r="S169" s="1"/>
      <c r="T169" s="1"/>
      <c r="U169" s="1"/>
      <c r="V169" s="1"/>
      <c r="W169" s="1"/>
      <c r="X169" s="1"/>
      <c r="Y169" s="1"/>
      <c r="Z169" s="1"/>
      <c r="AC169" s="17"/>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6:60" x14ac:dyDescent="0.4">
      <c r="F170" s="17"/>
      <c r="G170" s="1"/>
      <c r="H170" s="1"/>
      <c r="I170" s="1"/>
      <c r="J170" s="1"/>
      <c r="K170" s="1"/>
      <c r="L170" s="1"/>
      <c r="M170" s="1"/>
      <c r="N170" s="1"/>
      <c r="O170" s="1"/>
      <c r="P170" s="1"/>
      <c r="Q170" s="1"/>
      <c r="R170" s="1"/>
      <c r="S170" s="1"/>
      <c r="T170" s="1"/>
      <c r="U170" s="1"/>
      <c r="V170" s="1"/>
      <c r="W170" s="1"/>
      <c r="X170" s="1"/>
      <c r="Y170" s="1"/>
      <c r="Z170" s="1"/>
      <c r="AC170" s="17"/>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6:60" x14ac:dyDescent="0.4">
      <c r="F171" s="17"/>
      <c r="G171" s="1"/>
      <c r="H171" s="1"/>
      <c r="I171" s="1"/>
      <c r="J171" s="1"/>
      <c r="K171" s="1"/>
      <c r="L171" s="1"/>
      <c r="M171" s="1"/>
      <c r="N171" s="1"/>
      <c r="O171" s="1"/>
      <c r="P171" s="1"/>
      <c r="Q171" s="1"/>
      <c r="R171" s="1"/>
      <c r="S171" s="1"/>
      <c r="T171" s="1"/>
      <c r="U171" s="1"/>
      <c r="V171" s="1"/>
      <c r="W171" s="1"/>
      <c r="X171" s="1"/>
      <c r="Y171" s="1"/>
      <c r="Z171" s="1"/>
      <c r="AC171" s="17"/>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6:60" x14ac:dyDescent="0.4">
      <c r="F172" s="17"/>
      <c r="G172" s="1"/>
      <c r="H172" s="1"/>
      <c r="I172" s="1"/>
      <c r="J172" s="1"/>
      <c r="K172" s="1"/>
      <c r="L172" s="1"/>
      <c r="M172" s="1"/>
      <c r="N172" s="1"/>
      <c r="O172" s="1"/>
      <c r="P172" s="1"/>
      <c r="Q172" s="1"/>
      <c r="R172" s="1"/>
      <c r="S172" s="1"/>
      <c r="T172" s="1"/>
      <c r="U172" s="1"/>
      <c r="V172" s="1"/>
      <c r="W172" s="1"/>
      <c r="X172" s="1"/>
      <c r="Y172" s="1"/>
      <c r="Z172" s="1"/>
      <c r="AC172" s="17"/>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6:60" x14ac:dyDescent="0.4">
      <c r="F173" s="17"/>
      <c r="G173" s="1"/>
      <c r="H173" s="1"/>
      <c r="I173" s="1"/>
      <c r="J173" s="1"/>
      <c r="K173" s="1"/>
      <c r="L173" s="1"/>
      <c r="M173" s="1"/>
      <c r="N173" s="1"/>
      <c r="O173" s="1"/>
      <c r="P173" s="1"/>
      <c r="Q173" s="1"/>
      <c r="R173" s="1"/>
      <c r="S173" s="1"/>
      <c r="T173" s="1"/>
      <c r="U173" s="1"/>
      <c r="V173" s="1"/>
      <c r="W173" s="1"/>
      <c r="X173" s="1"/>
      <c r="Y173" s="1"/>
      <c r="Z173" s="1"/>
      <c r="AC173" s="17"/>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sheetData>
  <mergeCells count="41">
    <mergeCell ref="AA1:AB1"/>
    <mergeCell ref="AC1:AF1"/>
    <mergeCell ref="AG1:AH1"/>
    <mergeCell ref="AI1:AL1"/>
    <mergeCell ref="AA3:AA4"/>
    <mergeCell ref="AB3:AB4"/>
    <mergeCell ref="AC3:AC4"/>
    <mergeCell ref="AD3:AD4"/>
    <mergeCell ref="AE3:AE4"/>
    <mergeCell ref="AF3:AF4"/>
    <mergeCell ref="AG3:AG4"/>
    <mergeCell ref="AH3:AH4"/>
    <mergeCell ref="AI3:AI4"/>
    <mergeCell ref="AJ3:AJ4"/>
    <mergeCell ref="AK3:AK4"/>
    <mergeCell ref="AL3:AL4"/>
    <mergeCell ref="L1:O1"/>
    <mergeCell ref="D3:D4"/>
    <mergeCell ref="E3:E4"/>
    <mergeCell ref="F3:F4"/>
    <mergeCell ref="G3:G4"/>
    <mergeCell ref="H3:H4"/>
    <mergeCell ref="O3:O4"/>
    <mergeCell ref="L3:L4"/>
    <mergeCell ref="M3:M4"/>
    <mergeCell ref="N3:N4"/>
    <mergeCell ref="D1:E1"/>
    <mergeCell ref="F1:I1"/>
    <mergeCell ref="J1:K1"/>
    <mergeCell ref="K3:K4"/>
    <mergeCell ref="A3:C3"/>
    <mergeCell ref="C1:C2"/>
    <mergeCell ref="I3:I4"/>
    <mergeCell ref="J3:J4"/>
    <mergeCell ref="A80:A102"/>
    <mergeCell ref="A5:A54"/>
    <mergeCell ref="B13:B20"/>
    <mergeCell ref="B21:B28"/>
    <mergeCell ref="B29:B36"/>
    <mergeCell ref="A55:A79"/>
    <mergeCell ref="B5:B12"/>
  </mergeCells>
  <conditionalFormatting sqref="D5:O102">
    <cfRule type="expression" dxfId="77" priority="1" stopIfTrue="1">
      <formula>AND(AA5="Yes",OR(D5="No",D5="None",D5=""))</formula>
    </cfRule>
    <cfRule type="expression" dxfId="76" priority="2" stopIfTrue="1">
      <formula>AND(AA5="Yes",D$3="Yes",D5="Yes")</formula>
    </cfRule>
    <cfRule type="expression" dxfId="75" priority="3">
      <formula>D$3="No"</formula>
    </cfRule>
  </conditionalFormatting>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B029-4B1F-42ED-A307-EBE5983F0BD5}">
  <dimension ref="A1:BK31"/>
  <sheetViews>
    <sheetView topLeftCell="AA1" zoomScaleNormal="100" workbookViewId="0">
      <selection activeCell="AA3" sqref="AA3"/>
    </sheetView>
  </sheetViews>
  <sheetFormatPr defaultColWidth="0" defaultRowHeight="0" customHeight="1" zeroHeight="1" x14ac:dyDescent="0.4"/>
  <cols>
    <col min="1" max="3" width="14.69140625" style="1" customWidth="1"/>
    <col min="4" max="4" width="15.84375" style="1" customWidth="1"/>
    <col min="5" max="11" width="14.69140625" style="1" customWidth="1"/>
    <col min="12" max="26" width="9.07421875" style="1" customWidth="1"/>
    <col min="27" max="29" width="14.69140625" style="1" customWidth="1"/>
    <col min="30" max="30" width="15.84375" style="1" customWidth="1"/>
    <col min="31" max="35" width="14.69140625" style="1" customWidth="1"/>
    <col min="36" max="36" width="9.07421875" style="1" customWidth="1"/>
    <col min="37" max="63" width="0" style="1" hidden="1" customWidth="1"/>
    <col min="64" max="16384" width="9.07421875" style="1" hidden="1"/>
  </cols>
  <sheetData>
    <row r="1" spans="1:36" customFormat="1" ht="19" x14ac:dyDescent="0.4">
      <c r="A1" s="10" t="s">
        <v>252</v>
      </c>
      <c r="B1" s="10"/>
      <c r="C1" s="10"/>
      <c r="D1" s="10"/>
      <c r="E1" s="10"/>
      <c r="F1" s="10"/>
      <c r="G1" s="10"/>
      <c r="H1" s="10"/>
      <c r="I1" s="10"/>
      <c r="J1" s="10"/>
      <c r="K1" s="10"/>
      <c r="L1" s="10"/>
      <c r="M1" s="10"/>
      <c r="N1" s="10"/>
      <c r="O1" s="10"/>
      <c r="P1" s="10"/>
      <c r="Q1" s="10"/>
      <c r="R1" s="10"/>
      <c r="S1" s="10"/>
      <c r="T1" s="10"/>
      <c r="U1" s="10"/>
      <c r="V1" s="10"/>
      <c r="W1" s="10"/>
      <c r="X1" s="10"/>
      <c r="Y1" s="10"/>
      <c r="Z1" s="10"/>
      <c r="AA1" s="10" t="s">
        <v>156</v>
      </c>
      <c r="AB1" s="10"/>
      <c r="AC1" s="10"/>
      <c r="AD1" s="10"/>
      <c r="AE1" s="10"/>
      <c r="AF1" s="10"/>
      <c r="AG1" s="10"/>
      <c r="AH1" s="10"/>
      <c r="AI1" s="10"/>
      <c r="AJ1" s="10"/>
    </row>
    <row r="2" spans="1:36" s="14" customFormat="1" ht="14" thickBot="1" x14ac:dyDescent="0.4">
      <c r="A2" s="11" t="str" cm="1">
        <f t="array" aca="1" ref="A2" ca="1">MID(CELL("filename",A1),FIND("]",CELL("filename",A1))+1,255)</f>
        <v>2.2a-Agency Coverage Map</v>
      </c>
      <c r="B2" s="12"/>
      <c r="C2" s="12"/>
      <c r="D2" s="12"/>
      <c r="E2" s="12"/>
      <c r="F2" s="12"/>
      <c r="G2" s="12"/>
      <c r="H2" s="12"/>
      <c r="I2" s="12"/>
      <c r="J2" s="12"/>
      <c r="K2" s="12"/>
      <c r="L2" s="13"/>
      <c r="M2" s="13"/>
      <c r="N2" s="13"/>
      <c r="O2" s="13"/>
      <c r="P2" s="13"/>
      <c r="Q2" s="13"/>
      <c r="R2" s="13"/>
      <c r="S2" s="13"/>
      <c r="T2" s="13"/>
      <c r="U2" s="13"/>
      <c r="V2" s="13"/>
      <c r="W2" s="13"/>
      <c r="X2" s="13"/>
      <c r="Y2" s="13"/>
      <c r="Z2" s="13"/>
      <c r="AA2" s="11"/>
      <c r="AB2" s="12"/>
      <c r="AC2" s="12"/>
      <c r="AD2" s="12"/>
      <c r="AE2" s="12"/>
      <c r="AF2" s="12"/>
      <c r="AG2" s="12"/>
      <c r="AH2" s="12"/>
      <c r="AI2" s="12"/>
      <c r="AJ2" s="13"/>
    </row>
    <row r="3" spans="1:36" s="15" customFormat="1" ht="30" x14ac:dyDescent="0.35">
      <c r="A3" s="59" t="str">
        <f>Data!E7</f>
        <v>Initial Access</v>
      </c>
      <c r="B3" s="130" t="s">
        <v>158</v>
      </c>
      <c r="C3" s="130" t="s">
        <v>159</v>
      </c>
      <c r="D3" s="130" t="s">
        <v>160</v>
      </c>
      <c r="E3" s="130" t="s">
        <v>161</v>
      </c>
      <c r="F3" s="130" t="s">
        <v>162</v>
      </c>
      <c r="G3" s="130" t="s">
        <v>163</v>
      </c>
      <c r="H3" s="130" t="s">
        <v>164</v>
      </c>
      <c r="I3" s="131" t="s">
        <v>165</v>
      </c>
      <c r="J3" s="103"/>
      <c r="K3" s="103"/>
      <c r="AA3" s="59" t="str">
        <f t="shared" ref="AA3:AI3" si="0">A3</f>
        <v>Initial Access</v>
      </c>
      <c r="AB3" s="59" t="str">
        <f t="shared" si="0"/>
        <v>Persistence</v>
      </c>
      <c r="AC3" s="59" t="str">
        <f t="shared" si="0"/>
        <v>Privilege Escalation</v>
      </c>
      <c r="AD3" s="59" t="str">
        <f t="shared" si="0"/>
        <v>Defense Evasion</v>
      </c>
      <c r="AE3" s="59" t="str">
        <f t="shared" si="0"/>
        <v>Credential Access</v>
      </c>
      <c r="AF3" s="59" t="str">
        <f t="shared" si="0"/>
        <v>Discovery</v>
      </c>
      <c r="AG3" s="59" t="str">
        <f t="shared" si="0"/>
        <v>Lateral Movement</v>
      </c>
      <c r="AH3" s="59" t="str">
        <f t="shared" si="0"/>
        <v>Collection</v>
      </c>
      <c r="AI3" s="59" t="str">
        <f t="shared" si="0"/>
        <v>Impact</v>
      </c>
    </row>
    <row r="4" spans="1:36" ht="48.75" customHeight="1" x14ac:dyDescent="0.4">
      <c r="A4" s="222" t="str" cm="1">
        <f t="array" ref="A4">IF(ROW()-ROW(A$3)&lt;=COUNTIF(Data!$E$7:$AD$7,A$3),INDEX(Data!$E$6:$AD$8,3,MATCH(A$3,Data!$E$7:$AD$7,0)+ROW()-ROW(A$3)-1)&amp;IF(AA4="","",CHAR(10)&amp;TEXT(AA4,"0%")),"")</f>
        <v>Phishing
73%</v>
      </c>
      <c r="B4" s="222" t="str" cm="1">
        <f t="array" ref="B4">IF(ROW()-ROW(B$3)&lt;=COUNTIF(Data!$E$7:$AD$7,B$3),INDEX(Data!$E$6:$AD$8,3,MATCH(B$3,Data!$E$7:$AD$7,0)+ROW()-ROW(B$3)-1)&amp;IF(AB4="","",CHAR(10)&amp;TEXT(AB4,"0%")),"")</f>
        <v>Account Manipulation
75%</v>
      </c>
      <c r="C4" s="222" t="str" cm="1">
        <f t="array" ref="C4">IF(ROW()-ROW(C$3)&lt;=COUNTIF(Data!$E$7:$AD$7,C$3),INDEX(Data!$E$6:$AD$8,3,MATCH(C$3,Data!$E$7:$AD$7,0)+ROW()-ROW(C$3)-1)&amp;IF(AC4="","",CHAR(10)&amp;TEXT(AC4,"0%")),"")</f>
        <v>Valid Accounts
47%</v>
      </c>
      <c r="D4" s="222" t="str" cm="1">
        <f t="array" ref="D4">IF(ROW()-ROW(D$3)&lt;=COUNTIF(Data!$E$7:$AD$7,D$3),INDEX(Data!$E$6:$AD$8,3,MATCH(D$3,Data!$E$7:$AD$7,0)+ROW()-ROW(D$3)-1)&amp;IF(AD4="","",CHAR(10)&amp;TEXT(AD4,"0%")),"")</f>
        <v>Impair Defenses
79%</v>
      </c>
      <c r="E4" s="222" t="str" cm="1">
        <f t="array" ref="E4">IF(ROW()-ROW(E$3)&lt;=COUNTIF(Data!$E$7:$AD$7,E$3),INDEX(Data!$E$6:$AD$8,3,MATCH(E$3,Data!$E$7:$AD$7,0)+ROW()-ROW(E$3)-1)&amp;IF(AE4="","",CHAR(10)&amp;TEXT(AE4,"0%")),"")</f>
        <v>Brute Force
60%</v>
      </c>
      <c r="F4" s="222" t="str" cm="1">
        <f t="array" ref="F4">IF(ROW()-ROW(F$3)&lt;=COUNTIF(Data!$E$7:$AD$7,F$3),INDEX(Data!$E$6:$AD$8,3,MATCH(F$3,Data!$E$7:$AD$7,0)+ROW()-ROW(F$3)-1)&amp;IF(AF4="","",CHAR(10)&amp;TEXT(AF4,"0%")),"")</f>
        <v>Account Discovery
55%</v>
      </c>
      <c r="G4" s="222" t="str" cm="1">
        <f t="array" ref="G4">IF(ROW()-ROW(G$3)&lt;=COUNTIF(Data!$E$7:$AD$7,G$3),INDEX(Data!$E$6:$AD$8,3,MATCH(G$3,Data!$E$7:$AD$7,0)+ROW()-ROW(G$3)-1)&amp;IF(AG4="","",CHAR(10)&amp;TEXT(AG4,"0%")),"")</f>
        <v>Internal Spearphishing
54%</v>
      </c>
      <c r="H4" s="222" t="str" cm="1">
        <f t="array" ref="H4">IF(ROW()-ROW(H$3)&lt;=COUNTIF(Data!$E$7:$AD$7,H$3),INDEX(Data!$E$6:$AD$8,3,MATCH(H$3,Data!$E$7:$AD$7,0)+ROW()-ROW(H$3)-1)&amp;IF(AH4="","",CHAR(10)&amp;TEXT(AH4,"0%")),"")</f>
        <v>Data from Information Repositories
69%</v>
      </c>
      <c r="I4" s="222" t="str" cm="1">
        <f t="array" ref="I4">IF(ROW()-ROW(I$3)&lt;=COUNTIF(Data!$E$7:$AD$7,I$3),INDEX(Data!$E$6:$AD$8,3,MATCH(I$3,Data!$E$7:$AD$7,0)+ROW()-ROW(I$3)-1)&amp;IF(AI4="","",CHAR(10)&amp;TEXT(AI4,"0%")),"")</f>
        <v>Endpoint Denial of Service
100%</v>
      </c>
      <c r="J4" s="104"/>
      <c r="K4" s="104"/>
      <c r="AA4" s="188" cm="1">
        <f t="array" ref="AA4">IF(ROW()-ROW(A$3)&lt;=COUNTIF(Data!$DI$7:$EH$7,A$3),INDEX(Data!$DI$3:$EH$8,1,MATCH(A$3,Data!$DI$7:$EH$7,0)+ROW()-ROW(A$3)-1),"")</f>
        <v>0.73076923076923073</v>
      </c>
      <c r="AB4" s="188" cm="1">
        <f t="array" ref="AB4">IF(ROW()-ROW(B$3)&lt;=COUNTIF(Data!$DI$7:$EH$7,B$3),INDEX(Data!$DI$3:$EH$8,1,MATCH(B$3,Data!$DI$7:$EH$7,0)+ROW()-ROW(B$3)-1),"")</f>
        <v>0.75</v>
      </c>
      <c r="AC4" s="188" cm="1">
        <f t="array" ref="AC4">IF(ROW()-ROW(C$3)&lt;=COUNTIF(Data!$DI$7:$EH$7,C$3),INDEX(Data!$DI$3:$EH$8,1,MATCH(C$3,Data!$DI$7:$EH$7,0)+ROW()-ROW(C$3)-1),"")</f>
        <v>0.46875</v>
      </c>
      <c r="AD4" s="188" cm="1">
        <f t="array" ref="AD4">IF(ROW()-ROW(D$3)&lt;=COUNTIF(Data!$DI$7:$EH$7,D$3),INDEX(Data!$DI$3:$EH$8,1,MATCH(D$3,Data!$DI$7:$EH$7,0)+ROW()-ROW(D$3)-1),"")</f>
        <v>0.79166666666666663</v>
      </c>
      <c r="AE4" s="188" cm="1">
        <f t="array" ref="AE4">IF(ROW()-ROW(E$3)&lt;=COUNTIF(Data!$DI$7:$EH$7,E$3),INDEX(Data!$DI$3:$EH$8,1,MATCH(E$3,Data!$DI$7:$EH$7,0)+ROW()-ROW(E$3)-1),"")</f>
        <v>0.6</v>
      </c>
      <c r="AF4" s="188" cm="1">
        <f t="array" ref="AF4">IF(ROW()-ROW(F$3)&lt;=COUNTIF(Data!$DI$7:$EH$7,F$3),INDEX(Data!$DI$3:$EH$8,1,MATCH(F$3,Data!$DI$7:$EH$7,0)+ROW()-ROW(F$3)-1),"")</f>
        <v>0.55000000000000004</v>
      </c>
      <c r="AG4" s="188" cm="1">
        <f t="array" ref="AG4">IF(ROW()-ROW(G$3)&lt;=COUNTIF(Data!$DI$7:$EH$7,G$3),INDEX(Data!$DI$3:$EH$8,1,MATCH(G$3,Data!$DI$7:$EH$7,0)+ROW()-ROW(G$3)-1),"")</f>
        <v>0.54054054054054057</v>
      </c>
      <c r="AH4" s="188" cm="1">
        <f t="array" ref="AH4">IF(ROW()-ROW(H$3)&lt;=COUNTIF(Data!$DI$7:$EH$7,H$3),INDEX(Data!$DI$3:$EH$8,1,MATCH(H$3,Data!$DI$7:$EH$7,0)+ROW()-ROW(H$3)-1),"")</f>
        <v>0.69230769230769229</v>
      </c>
      <c r="AI4" s="188" cm="1">
        <f t="array" ref="AI4">IF(ROW()-ROW(I$3)&lt;=COUNTIF(Data!$DI$7:$EH$7,I$3),INDEX(Data!$DI$3:$EH$8,1,MATCH(I$3,Data!$DI$7:$EH$7,0)+ROW()-ROW(I$3)-1),"")</f>
        <v>1</v>
      </c>
    </row>
    <row r="5" spans="1:36" ht="48.75" customHeight="1" x14ac:dyDescent="0.4">
      <c r="A5" s="222" t="str" cm="1">
        <f t="array" ref="A5">IF(ROW()-ROW(A$3)&lt;=COUNTIF(Data!$E$7:$AD$7,A$3),INDEX(Data!$E$6:$AD$8,3,MATCH(A$3,Data!$E$7:$AD$7,0)+ROW()-ROW(A$3)-1)&amp;IF(AA5="","",CHAR(10)&amp;TEXT(AA5,"0%")),"")</f>
        <v>Valid Accounts
50%</v>
      </c>
      <c r="B5" s="222" t="str" cm="1">
        <f t="array" ref="B5">IF(ROW()-ROW(B$3)&lt;=COUNTIF(Data!$E$7:$AD$7,B$3),INDEX(Data!$E$6:$AD$8,3,MATCH(B$3,Data!$E$7:$AD$7,0)+ROW()-ROW(B$3)-1)&amp;IF(AB5="","",CHAR(10)&amp;TEXT(AB5,"0%")),"")</f>
        <v>Create Account
75%</v>
      </c>
      <c r="C5" s="222" t="str" cm="1">
        <f t="array" ref="C5">IF(ROW()-ROW(C$3)&lt;=COUNTIF(Data!$E$7:$AD$7,C$3),INDEX(Data!$E$6:$AD$8,3,MATCH(C$3,Data!$E$7:$AD$7,0)+ROW()-ROW(C$3)-1)&amp;IF(AC5="","",CHAR(10)&amp;TEXT(AC5,"0%")),"")</f>
        <v/>
      </c>
      <c r="D5" s="222" t="str" cm="1">
        <f t="array" ref="D5">IF(ROW()-ROW(D$3)&lt;=COUNTIF(Data!$E$7:$AD$7,D$3),INDEX(Data!$E$6:$AD$8,3,MATCH(D$3,Data!$E$7:$AD$7,0)+ROW()-ROW(D$3)-1)&amp;IF(AD5="","",CHAR(10)&amp;TEXT(AD5,"0%")),"")</f>
        <v>Use Alternate Authentication Material
47%</v>
      </c>
      <c r="E5" s="222" t="str" cm="1">
        <f t="array" ref="E5">IF(ROW()-ROW(E$3)&lt;=COUNTIF(Data!$E$7:$AD$7,E$3),INDEX(Data!$E$6:$AD$8,3,MATCH(E$3,Data!$E$7:$AD$7,0)+ROW()-ROW(E$3)-1)&amp;IF(AE5="","",CHAR(10)&amp;TEXT(AE5,"0%")),"")</f>
        <v>Forge Web Credentials
73%</v>
      </c>
      <c r="F5" s="222" t="str" cm="1">
        <f t="array" ref="F5">IF(ROW()-ROW(F$3)&lt;=COUNTIF(Data!$E$7:$AD$7,F$3),INDEX(Data!$E$6:$AD$8,3,MATCH(F$3,Data!$E$7:$AD$7,0)+ROW()-ROW(F$3)-1)&amp;IF(AF5="","",CHAR(10)&amp;TEXT(AF5,"0%")),"")</f>
        <v>Cloud Service Dashboard
67%</v>
      </c>
      <c r="G5" s="222" t="str" cm="1">
        <f t="array" ref="G5">IF(ROW()-ROW(G$3)&lt;=COUNTIF(Data!$E$7:$AD$7,G$3),INDEX(Data!$E$6:$AD$8,3,MATCH(G$3,Data!$E$7:$AD$7,0)+ROW()-ROW(G$3)-1)&amp;IF(AG5="","",CHAR(10)&amp;TEXT(AG5,"0%")),"")</f>
        <v>Use Alternate Authentication Material
41%</v>
      </c>
      <c r="H5" s="222" t="str" cm="1">
        <f t="array" ref="H5">IF(ROW()-ROW(H$3)&lt;=COUNTIF(Data!$E$7:$AD$7,H$3),INDEX(Data!$E$6:$AD$8,3,MATCH(H$3,Data!$E$7:$AD$7,0)+ROW()-ROW(H$3)-1)&amp;IF(AH5="","",CHAR(10)&amp;TEXT(AH5,"0%")),"")</f>
        <v>Email Collection
0%</v>
      </c>
      <c r="I5" s="222" t="str" cm="1">
        <f t="array" ref="I5">IF(ROW()-ROW(I$3)&lt;=COUNTIF(Data!$E$7:$AD$7,I$3),INDEX(Data!$E$6:$AD$8,3,MATCH(I$3,Data!$E$7:$AD$7,0)+ROW()-ROW(I$3)-1)&amp;IF(AI5="","",CHAR(10)&amp;TEXT(AI5,"0%")),"")</f>
        <v>Network Denial of Service
100%</v>
      </c>
      <c r="J5" s="104"/>
      <c r="K5" s="104"/>
      <c r="AA5" s="188" cm="1">
        <f t="array" ref="AA5">IF(ROW()-ROW(A$3)&lt;=COUNTIF(Data!$DI$7:$EH$7,A$3),INDEX(Data!$DI$3:$EH$8,1,MATCH(A$3,Data!$DI$7:$EH$7,0)+ROW()-ROW(A$3)-1),"")</f>
        <v>0.5</v>
      </c>
      <c r="AB5" s="188" cm="1">
        <f t="array" ref="AB5">IF(ROW()-ROW(B$3)&lt;=COUNTIF(Data!$DI$7:$EH$7,B$3),INDEX(Data!$DI$3:$EH$8,1,MATCH(B$3,Data!$DI$7:$EH$7,0)+ROW()-ROW(B$3)-1),"")</f>
        <v>0.75</v>
      </c>
      <c r="AC5" s="188" t="str" cm="1">
        <f t="array" ref="AC5">IF(ROW()-ROW(C$3)&lt;=COUNTIF(Data!$DI$7:$EH$7,C$3),INDEX(Data!$DI$3:$EH$8,1,MATCH(C$3,Data!$DI$7:$EH$7,0)+ROW()-ROW(C$3)-1),"")</f>
        <v/>
      </c>
      <c r="AD5" s="188" cm="1">
        <f t="array" ref="AD5">IF(ROW()-ROW(D$3)&lt;=COUNTIF(Data!$DI$7:$EH$7,D$3),INDEX(Data!$DI$3:$EH$8,1,MATCH(D$3,Data!$DI$7:$EH$7,0)+ROW()-ROW(D$3)-1),"")</f>
        <v>0.46875</v>
      </c>
      <c r="AE5" s="188" cm="1">
        <f t="array" ref="AE5">IF(ROW()-ROW(E$3)&lt;=COUNTIF(Data!$DI$7:$EH$7,E$3),INDEX(Data!$DI$3:$EH$8,1,MATCH(E$3,Data!$DI$7:$EH$7,0)+ROW()-ROW(E$3)-1),"")</f>
        <v>0.72727272727272729</v>
      </c>
      <c r="AF5" s="188" cm="1">
        <f t="array" ref="AF5">IF(ROW()-ROW(F$3)&lt;=COUNTIF(Data!$DI$7:$EH$7,F$3),INDEX(Data!$DI$3:$EH$8,1,MATCH(F$3,Data!$DI$7:$EH$7,0)+ROW()-ROW(F$3)-1),"")</f>
        <v>0.66666666666666663</v>
      </c>
      <c r="AG5" s="188" cm="1">
        <f t="array" ref="AG5">IF(ROW()-ROW(G$3)&lt;=COUNTIF(Data!$DI$7:$EH$7,G$3),INDEX(Data!$DI$3:$EH$8,1,MATCH(G$3,Data!$DI$7:$EH$7,0)+ROW()-ROW(G$3)-1),"")</f>
        <v>0.40740740740740738</v>
      </c>
      <c r="AH5" s="188" cm="1">
        <f t="array" ref="AH5">IF(ROW()-ROW(H$3)&lt;=COUNTIF(Data!$DI$7:$EH$7,H$3),INDEX(Data!$DI$3:$EH$8,1,MATCH(H$3,Data!$DI$7:$EH$7,0)+ROW()-ROW(H$3)-1),"")</f>
        <v>0</v>
      </c>
      <c r="AI5" s="188" cm="1">
        <f t="array" ref="AI5">IF(ROW()-ROW(I$3)&lt;=COUNTIF(Data!$DI$7:$EH$7,I$3),INDEX(Data!$DI$3:$EH$8,1,MATCH(I$3,Data!$DI$7:$EH$7,0)+ROW()-ROW(I$3)-1),"")</f>
        <v>1</v>
      </c>
    </row>
    <row r="6" spans="1:36" ht="48.75" customHeight="1" x14ac:dyDescent="0.4">
      <c r="A6" s="222" t="str" cm="1">
        <f t="array" ref="A6">IF(ROW()-ROW(A$3)&lt;=COUNTIF(Data!$E$7:$AD$7,A$3),INDEX(Data!$E$6:$AD$8,3,MATCH(A$3,Data!$E$7:$AD$7,0)+ROW()-ROW(A$3)-1)&amp;IF(AA6="","",CHAR(10)&amp;TEXT(AA6,"0%")),"")</f>
        <v/>
      </c>
      <c r="B6" s="222" t="str" cm="1">
        <f t="array" ref="B6">IF(ROW()-ROW(B$3)&lt;=COUNTIF(Data!$E$7:$AD$7,B$3),INDEX(Data!$E$6:$AD$8,3,MATCH(B$3,Data!$E$7:$AD$7,0)+ROW()-ROW(B$3)-1)&amp;IF(AB6="","",CHAR(10)&amp;TEXT(AB6,"0%")),"")</f>
        <v>Office Application Startup
71%</v>
      </c>
      <c r="C6" s="222" t="str" cm="1">
        <f t="array" ref="C6">IF(ROW()-ROW(C$3)&lt;=COUNTIF(Data!$E$7:$AD$7,C$3),INDEX(Data!$E$6:$AD$8,3,MATCH(C$3,Data!$E$7:$AD$7,0)+ROW()-ROW(C$3)-1)&amp;IF(AC6="","",CHAR(10)&amp;TEXT(AC6,"0%")),"")</f>
        <v/>
      </c>
      <c r="D6" s="222" t="str" cm="1">
        <f t="array" ref="D6">IF(ROW()-ROW(D$3)&lt;=COUNTIF(Data!$E$7:$AD$7,D$3),INDEX(Data!$E$6:$AD$8,3,MATCH(D$3,Data!$E$7:$AD$7,0)+ROW()-ROW(D$3)-1)&amp;IF(AD6="","",CHAR(10)&amp;TEXT(AD6,"0%")),"")</f>
        <v>Valid Accounts
47%</v>
      </c>
      <c r="E6" s="222" t="str" cm="1">
        <f t="array" ref="E6">IF(ROW()-ROW(E$3)&lt;=COUNTIF(Data!$E$7:$AD$7,E$3),INDEX(Data!$E$6:$AD$8,3,MATCH(E$3,Data!$E$7:$AD$7,0)+ROW()-ROW(E$3)-1)&amp;IF(AE6="","",CHAR(10)&amp;TEXT(AE6,"0%")),"")</f>
        <v>Steal Application Access Token
78%</v>
      </c>
      <c r="F6" s="222" t="str" cm="1">
        <f t="array" ref="F6">IF(ROW()-ROW(F$3)&lt;=COUNTIF(Data!$E$7:$AD$7,F$3),INDEX(Data!$E$6:$AD$8,3,MATCH(F$3,Data!$E$7:$AD$7,0)+ROW()-ROW(F$3)-1)&amp;IF(AF6="","",CHAR(10)&amp;TEXT(AF6,"0%")),"")</f>
        <v>Cloud Service Discovery
50%</v>
      </c>
      <c r="G6" s="222" t="str" cm="1">
        <f t="array" ref="G6">IF(ROW()-ROW(G$3)&lt;=COUNTIF(Data!$E$7:$AD$7,G$3),INDEX(Data!$E$6:$AD$8,3,MATCH(G$3,Data!$E$7:$AD$7,0)+ROW()-ROW(G$3)-1)&amp;IF(AG6="","",CHAR(10)&amp;TEXT(AG6,"0%")),"")</f>
        <v/>
      </c>
      <c r="H6" s="222" t="str" cm="1">
        <f t="array" ref="H6">IF(ROW()-ROW(H$3)&lt;=COUNTIF(Data!$E$7:$AD$7,H$3),INDEX(Data!$E$6:$AD$8,3,MATCH(H$3,Data!$E$7:$AD$7,0)+ROW()-ROW(H$3)-1)&amp;IF(AH6="","",CHAR(10)&amp;TEXT(AH6,"0%")),"")</f>
        <v/>
      </c>
      <c r="I6" s="222" t="str" cm="1">
        <f t="array" ref="I6">IF(ROW()-ROW(I$3)&lt;=COUNTIF(Data!$E$7:$AD$7,I$3),INDEX(Data!$E$6:$AD$8,3,MATCH(I$3,Data!$E$7:$AD$7,0)+ROW()-ROW(I$3)-1)&amp;IF(AI6="","",CHAR(10)&amp;TEXT(AI6,"0%")),"")</f>
        <v/>
      </c>
      <c r="J6" s="104"/>
      <c r="K6" s="104"/>
      <c r="AA6" s="188" t="str" cm="1">
        <f t="array" ref="AA6">IF(ROW()-ROW(A$3)&lt;=COUNTIF(Data!$DI$7:$EH$7,A$3),INDEX(Data!$DI$3:$EH$8,1,MATCH(A$3,Data!$DI$7:$EH$7,0)+ROW()-ROW(A$3)-1),"")</f>
        <v/>
      </c>
      <c r="AB6" s="188" cm="1">
        <f t="array" ref="AB6">IF(ROW()-ROW(B$3)&lt;=COUNTIF(Data!$DI$7:$EH$7,B$3),INDEX(Data!$DI$3:$EH$8,1,MATCH(B$3,Data!$DI$7:$EH$7,0)+ROW()-ROW(B$3)-1),"")</f>
        <v>0.70967741935483875</v>
      </c>
      <c r="AC6" s="188" t="str" cm="1">
        <f t="array" ref="AC6">IF(ROW()-ROW(C$3)&lt;=COUNTIF(Data!$DI$7:$EH$7,C$3),INDEX(Data!$DI$3:$EH$8,1,MATCH(C$3,Data!$DI$7:$EH$7,0)+ROW()-ROW(C$3)-1),"")</f>
        <v/>
      </c>
      <c r="AD6" s="188" cm="1">
        <f t="array" ref="AD6">IF(ROW()-ROW(D$3)&lt;=COUNTIF(Data!$DI$7:$EH$7,D$3),INDEX(Data!$DI$3:$EH$8,1,MATCH(D$3,Data!$DI$7:$EH$7,0)+ROW()-ROW(D$3)-1),"")</f>
        <v>0.46875</v>
      </c>
      <c r="AE6" s="188" cm="1">
        <f t="array" ref="AE6">IF(ROW()-ROW(E$3)&lt;=COUNTIF(Data!$DI$7:$EH$7,E$3),INDEX(Data!$DI$3:$EH$8,1,MATCH(E$3,Data!$DI$7:$EH$7,0)+ROW()-ROW(E$3)-1),"")</f>
        <v>0.77777777777777779</v>
      </c>
      <c r="AF6" s="188" cm="1">
        <f t="array" ref="AF6">IF(ROW()-ROW(F$3)&lt;=COUNTIF(Data!$DI$7:$EH$7,F$3),INDEX(Data!$DI$3:$EH$8,1,MATCH(F$3,Data!$DI$7:$EH$7,0)+ROW()-ROW(F$3)-1),"")</f>
        <v>0.5</v>
      </c>
      <c r="AG6" s="188" t="str" cm="1">
        <f t="array" ref="AG6">IF(ROW()-ROW(G$3)&lt;=COUNTIF(Data!$DI$7:$EH$7,G$3),INDEX(Data!$DI$3:$EH$8,1,MATCH(G$3,Data!$DI$7:$EH$7,0)+ROW()-ROW(G$3)-1),"")</f>
        <v/>
      </c>
      <c r="AH6" s="188" t="str" cm="1">
        <f t="array" ref="AH6">IF(ROW()-ROW(H$3)&lt;=COUNTIF(Data!$DI$7:$EH$7,H$3),INDEX(Data!$DI$3:$EH$8,1,MATCH(H$3,Data!$DI$7:$EH$7,0)+ROW()-ROW(H$3)-1),"")</f>
        <v/>
      </c>
      <c r="AI6" s="188" t="str" cm="1">
        <f t="array" ref="AI6">IF(ROW()-ROW(I$3)&lt;=COUNTIF(Data!$DI$7:$EH$7,I$3),INDEX(Data!$DI$3:$EH$8,1,MATCH(I$3,Data!$DI$7:$EH$7,0)+ROW()-ROW(I$3)-1),"")</f>
        <v/>
      </c>
    </row>
    <row r="7" spans="1:36" ht="48.75" customHeight="1" x14ac:dyDescent="0.4">
      <c r="A7" s="222" t="str" cm="1">
        <f t="array" ref="A7">IF(ROW()-ROW(A$3)&lt;=COUNTIF(Data!$E$7:$AD$7,A$3),INDEX(Data!$E$6:$AD$8,3,MATCH(A$3,Data!$E$7:$AD$7,0)+ROW()-ROW(A$3)-1)&amp;IF(AA7="","",CHAR(10)&amp;TEXT(AA7,"0%")),"")</f>
        <v/>
      </c>
      <c r="B7" s="222" t="str" cm="1">
        <f t="array" ref="B7">IF(ROW()-ROW(B$3)&lt;=COUNTIF(Data!$E$7:$AD$7,B$3),INDEX(Data!$E$6:$AD$8,3,MATCH(B$3,Data!$E$7:$AD$7,0)+ROW()-ROW(B$3)-1)&amp;IF(AB7="","",CHAR(10)&amp;TEXT(AB7,"0%")),"")</f>
        <v>Valid Accounts
47%</v>
      </c>
      <c r="C7" s="222" t="str" cm="1">
        <f t="array" ref="C7">IF(ROW()-ROW(C$3)&lt;=COUNTIF(Data!$E$7:$AD$7,C$3),INDEX(Data!$E$6:$AD$8,3,MATCH(C$3,Data!$E$7:$AD$7,0)+ROW()-ROW(C$3)-1)&amp;IF(AC7="","",CHAR(10)&amp;TEXT(AC7,"0%")),"")</f>
        <v/>
      </c>
      <c r="D7" s="222" t="str" cm="1">
        <f t="array" ref="D7">IF(ROW()-ROW(D$3)&lt;=COUNTIF(Data!$E$7:$AD$7,D$3),INDEX(Data!$E$6:$AD$8,3,MATCH(D$3,Data!$E$7:$AD$7,0)+ROW()-ROW(D$3)-1)&amp;IF(AD7="","",CHAR(10)&amp;TEXT(AD7,"0%")),"")</f>
        <v/>
      </c>
      <c r="E7" s="222" t="str" cm="1">
        <f t="array" ref="E7">IF(ROW()-ROW(E$3)&lt;=COUNTIF(Data!$E$7:$AD$7,E$3),INDEX(Data!$E$6:$AD$8,3,MATCH(E$3,Data!$E$7:$AD$7,0)+ROW()-ROW(E$3)-1)&amp;IF(AE7="","",CHAR(10)&amp;TEXT(AE7,"0%")),"")</f>
        <v>Steal Web Session Cookie</v>
      </c>
      <c r="F7" s="222" t="str" cm="1">
        <f t="array" ref="F7">IF(ROW()-ROW(F$3)&lt;=COUNTIF(Data!$E$7:$AD$7,F$3),INDEX(Data!$E$6:$AD$8,3,MATCH(F$3,Data!$E$7:$AD$7,0)+ROW()-ROW(F$3)-1)&amp;IF(AF7="","",CHAR(10)&amp;TEXT(AF7,"0%")),"")</f>
        <v>Permission Groups Discovery
50%</v>
      </c>
      <c r="G7" s="222" t="str" cm="1">
        <f t="array" ref="G7">IF(ROW()-ROW(G$3)&lt;=COUNTIF(Data!$E$7:$AD$7,G$3),INDEX(Data!$E$6:$AD$8,3,MATCH(G$3,Data!$E$7:$AD$7,0)+ROW()-ROW(G$3)-1)&amp;IF(AG7="","",CHAR(10)&amp;TEXT(AG7,"0%")),"")</f>
        <v/>
      </c>
      <c r="H7" s="222" t="str" cm="1">
        <f t="array" ref="H7">IF(ROW()-ROW(H$3)&lt;=COUNTIF(Data!$E$7:$AD$7,H$3),INDEX(Data!$E$6:$AD$8,3,MATCH(H$3,Data!$E$7:$AD$7,0)+ROW()-ROW(H$3)-1)&amp;IF(AH7="","",CHAR(10)&amp;TEXT(AH7,"0%")),"")</f>
        <v/>
      </c>
      <c r="I7" s="222" t="str" cm="1">
        <f t="array" ref="I7">IF(ROW()-ROW(I$3)&lt;=COUNTIF(Data!$E$7:$AD$7,I$3),INDEX(Data!$E$6:$AD$8,3,MATCH(I$3,Data!$E$7:$AD$7,0)+ROW()-ROW(I$3)-1)&amp;IF(AI7="","",CHAR(10)&amp;TEXT(AI7,"0%")),"")</f>
        <v/>
      </c>
      <c r="J7" s="104"/>
      <c r="K7" s="104"/>
      <c r="AA7" s="188" t="str" cm="1">
        <f t="array" ref="AA7">IF(ROW()-ROW(A$3)&lt;=COUNTIF(Data!$DI$7:$EH$7,A$3),INDEX(Data!$DI$3:$EH$8,1,MATCH(A$3,Data!$DI$7:$EH$7,0)+ROW()-ROW(A$3)-1),"")</f>
        <v/>
      </c>
      <c r="AB7" s="188" cm="1">
        <f t="array" ref="AB7">IF(ROW()-ROW(B$3)&lt;=COUNTIF(Data!$DI$7:$EH$7,B$3),INDEX(Data!$DI$3:$EH$8,1,MATCH(B$3,Data!$DI$7:$EH$7,0)+ROW()-ROW(B$3)-1),"")</f>
        <v>0.46875</v>
      </c>
      <c r="AC7" s="188" t="str" cm="1">
        <f t="array" ref="AC7">IF(ROW()-ROW(C$3)&lt;=COUNTIF(Data!$DI$7:$EH$7,C$3),INDEX(Data!$DI$3:$EH$8,1,MATCH(C$3,Data!$DI$7:$EH$7,0)+ROW()-ROW(C$3)-1),"")</f>
        <v/>
      </c>
      <c r="AD7" s="188" t="str" cm="1">
        <f t="array" ref="AD7">IF(ROW()-ROW(D$3)&lt;=COUNTIF(Data!$DI$7:$EH$7,D$3),INDEX(Data!$DI$3:$EH$8,1,MATCH(D$3,Data!$DI$7:$EH$7,0)+ROW()-ROW(D$3)-1),"")</f>
        <v/>
      </c>
      <c r="AE7" s="188" t="str" cm="1">
        <f t="array" ref="AE7">IF(ROW()-ROW(E$3)&lt;=COUNTIF(Data!$DI$7:$EH$7,E$3),INDEX(Data!$DI$3:$EH$8,1,MATCH(E$3,Data!$DI$7:$EH$7,0)+ROW()-ROW(E$3)-1),"")</f>
        <v/>
      </c>
      <c r="AF7" s="188" cm="1">
        <f t="array" ref="AF7">IF(ROW()-ROW(F$3)&lt;=COUNTIF(Data!$DI$7:$EH$7,F$3),INDEX(Data!$DI$3:$EH$8,1,MATCH(F$3,Data!$DI$7:$EH$7,0)+ROW()-ROW(F$3)-1),"")</f>
        <v>0.5</v>
      </c>
      <c r="AG7" s="188" t="str" cm="1">
        <f t="array" ref="AG7">IF(ROW()-ROW(G$3)&lt;=COUNTIF(Data!$DI$7:$EH$7,G$3),INDEX(Data!$DI$3:$EH$8,1,MATCH(G$3,Data!$DI$7:$EH$7,0)+ROW()-ROW(G$3)-1),"")</f>
        <v/>
      </c>
      <c r="AH7" s="188" t="str" cm="1">
        <f t="array" ref="AH7">IF(ROW()-ROW(H$3)&lt;=COUNTIF(Data!$DI$7:$EH$7,H$3),INDEX(Data!$DI$3:$EH$8,1,MATCH(H$3,Data!$DI$7:$EH$7,0)+ROW()-ROW(H$3)-1),"")</f>
        <v/>
      </c>
      <c r="AI7" s="188" t="str" cm="1">
        <f t="array" ref="AI7">IF(ROW()-ROW(I$3)&lt;=COUNTIF(Data!$DI$7:$EH$7,I$3),INDEX(Data!$DI$3:$EH$8,1,MATCH(I$3,Data!$DI$7:$EH$7,0)+ROW()-ROW(I$3)-1),"")</f>
        <v/>
      </c>
    </row>
    <row r="8" spans="1:36" ht="48.75" customHeight="1" x14ac:dyDescent="0.4">
      <c r="A8" s="222" t="str" cm="1">
        <f t="array" ref="A8">IF(ROW()-ROW(A$3)&lt;=COUNTIF(Data!$E$7:$AD$7,A$3),INDEX(Data!$E$6:$AD$8,3,MATCH(A$3,Data!$E$7:$AD$7,0)+ROW()-ROW(A$3)-1)&amp;IF(AA8="","",CHAR(10)&amp;TEXT(AA8,"0%")),"")</f>
        <v/>
      </c>
      <c r="B8" s="222" t="str" cm="1">
        <f t="array" ref="B8">IF(ROW()-ROW(B$3)&lt;=COUNTIF(Data!$E$7:$AD$7,B$3),INDEX(Data!$E$6:$AD$8,3,MATCH(B$3,Data!$E$7:$AD$7,0)+ROW()-ROW(B$3)-1)&amp;IF(AB8="","",CHAR(10)&amp;TEXT(AB8,"0%")),"")</f>
        <v/>
      </c>
      <c r="C8" s="222" t="str" cm="1">
        <f t="array" ref="C8">IF(ROW()-ROW(C$3)&lt;=COUNTIF(Data!$E$7:$AD$7,C$3),INDEX(Data!$E$6:$AD$8,3,MATCH(C$3,Data!$E$7:$AD$7,0)+ROW()-ROW(C$3)-1)&amp;IF(AC8="","",CHAR(10)&amp;TEXT(AC8,"0%")),"")</f>
        <v/>
      </c>
      <c r="D8" s="222" t="str" cm="1">
        <f t="array" ref="D8">IF(ROW()-ROW(D$3)&lt;=COUNTIF(Data!$E$7:$AD$7,D$3),INDEX(Data!$E$6:$AD$8,3,MATCH(D$3,Data!$E$7:$AD$7,0)+ROW()-ROW(D$3)-1)&amp;IF(AD8="","",CHAR(10)&amp;TEXT(AD8,"0%")),"")</f>
        <v/>
      </c>
      <c r="E8" s="222" t="str" cm="1">
        <f t="array" ref="E8">IF(ROW()-ROW(E$3)&lt;=COUNTIF(Data!$E$7:$AD$7,E$3),INDEX(Data!$E$6:$AD$8,3,MATCH(E$3,Data!$E$7:$AD$7,0)+ROW()-ROW(E$3)-1)&amp;IF(AE8="","",CHAR(10)&amp;TEXT(AE8,"0%")),"")</f>
        <v>Unsecured Credentials
67%</v>
      </c>
      <c r="F8" s="222" t="str" cm="1">
        <f t="array" ref="F8">IF(ROW()-ROW(F$3)&lt;=COUNTIF(Data!$E$7:$AD$7,F$3),INDEX(Data!$E$6:$AD$8,3,MATCH(F$3,Data!$E$7:$AD$7,0)+ROW()-ROW(F$3)-1)&amp;IF(AF8="","",CHAR(10)&amp;TEXT(AF8,"0%")),"")</f>
        <v>Software Discovery
60%</v>
      </c>
      <c r="G8" s="222" t="str" cm="1">
        <f t="array" ref="G8">IF(ROW()-ROW(G$3)&lt;=COUNTIF(Data!$E$7:$AD$7,G$3),INDEX(Data!$E$6:$AD$8,3,MATCH(G$3,Data!$E$7:$AD$7,0)+ROW()-ROW(G$3)-1)&amp;IF(AG8="","",CHAR(10)&amp;TEXT(AG8,"0%")),"")</f>
        <v/>
      </c>
      <c r="H8" s="222" t="str" cm="1">
        <f t="array" ref="H8">IF(ROW()-ROW(H$3)&lt;=COUNTIF(Data!$E$7:$AD$7,H$3),INDEX(Data!$E$6:$AD$8,3,MATCH(H$3,Data!$E$7:$AD$7,0)+ROW()-ROW(H$3)-1)&amp;IF(AH8="","",CHAR(10)&amp;TEXT(AH8,"0%")),"")</f>
        <v/>
      </c>
      <c r="I8" s="222" t="str" cm="1">
        <f t="array" ref="I8">IF(ROW()-ROW(I$3)&lt;=COUNTIF(Data!$E$7:$AD$7,I$3),INDEX(Data!$E$6:$AD$8,3,MATCH(I$3,Data!$E$7:$AD$7,0)+ROW()-ROW(I$3)-1)&amp;IF(AI8="","",CHAR(10)&amp;TEXT(AI8,"0%")),"")</f>
        <v/>
      </c>
      <c r="J8" s="104"/>
      <c r="K8" s="104"/>
      <c r="AA8" s="188" t="str" cm="1">
        <f t="array" ref="AA8">IF(ROW()-ROW(A$3)&lt;=COUNTIF(Data!$DI$7:$EH$7,A$3),INDEX(Data!$DI$3:$EH$8,1,MATCH(A$3,Data!$DI$7:$EH$7,0)+ROW()-ROW(A$3)-1),"")</f>
        <v/>
      </c>
      <c r="AB8" s="188" t="str" cm="1">
        <f t="array" ref="AB8">IF(ROW()-ROW(B$3)&lt;=COUNTIF(Data!$DI$7:$EH$7,B$3),INDEX(Data!$DI$3:$EH$8,1,MATCH(B$3,Data!$DI$7:$EH$7,0)+ROW()-ROW(B$3)-1),"")</f>
        <v/>
      </c>
      <c r="AC8" s="188" t="str" cm="1">
        <f t="array" ref="AC8">IF(ROW()-ROW(C$3)&lt;=COUNTIF(Data!$DI$7:$EH$7,C$3),INDEX(Data!$DI$3:$EH$8,1,MATCH(C$3,Data!$DI$7:$EH$7,0)+ROW()-ROW(C$3)-1),"")</f>
        <v/>
      </c>
      <c r="AD8" s="188" t="str" cm="1">
        <f t="array" ref="AD8">IF(ROW()-ROW(D$3)&lt;=COUNTIF(Data!$DI$7:$EH$7,D$3),INDEX(Data!$DI$3:$EH$8,1,MATCH(D$3,Data!$DI$7:$EH$7,0)+ROW()-ROW(D$3)-1),"")</f>
        <v/>
      </c>
      <c r="AE8" s="188" cm="1">
        <f t="array" ref="AE8">IF(ROW()-ROW(E$3)&lt;=COUNTIF(Data!$DI$7:$EH$7,E$3),INDEX(Data!$DI$3:$EH$8,1,MATCH(E$3,Data!$DI$7:$EH$7,0)+ROW()-ROW(E$3)-1),"")</f>
        <v>0.66666666666666663</v>
      </c>
      <c r="AF8" s="188" cm="1">
        <f t="array" ref="AF8">IF(ROW()-ROW(F$3)&lt;=COUNTIF(Data!$DI$7:$EH$7,F$3),INDEX(Data!$DI$3:$EH$8,1,MATCH(F$3,Data!$DI$7:$EH$7,0)+ROW()-ROW(F$3)-1),"")</f>
        <v>0.6</v>
      </c>
      <c r="AG8" s="188" t="str" cm="1">
        <f t="array" ref="AG8">IF(ROW()-ROW(G$3)&lt;=COUNTIF(Data!$DI$7:$EH$7,G$3),INDEX(Data!$DI$3:$EH$8,1,MATCH(G$3,Data!$DI$7:$EH$7,0)+ROW()-ROW(G$3)-1),"")</f>
        <v/>
      </c>
      <c r="AH8" s="188" t="str" cm="1">
        <f t="array" ref="AH8">IF(ROW()-ROW(H$3)&lt;=COUNTIF(Data!$DI$7:$EH$7,H$3),INDEX(Data!$DI$3:$EH$8,1,MATCH(H$3,Data!$DI$7:$EH$7,0)+ROW()-ROW(H$3)-1),"")</f>
        <v/>
      </c>
      <c r="AI8" s="188" t="str" cm="1">
        <f t="array" ref="AI8">IF(ROW()-ROW(I$3)&lt;=COUNTIF(Data!$DI$7:$EH$7,I$3),INDEX(Data!$DI$3:$EH$8,1,MATCH(I$3,Data!$DI$7:$EH$7,0)+ROW()-ROW(I$3)-1),"")</f>
        <v/>
      </c>
    </row>
    <row r="9" spans="1:36" ht="48.75" hidden="1" customHeight="1" x14ac:dyDescent="0.4">
      <c r="A9" s="222" t="str" cm="1">
        <f t="array" ref="A9">IF(ROW()-ROW(A$3)&lt;=COUNTIF(Data!$E$7:$AD$7,A$3),INDEX(Data!$E$6:$AD$8,3,MATCH(A$3,Data!$E$7:$AD$7,0)+ROW()-ROW(A$3)-1)&amp;IF(AA9="","",CHAR(10)&amp;TEXT(AA9,"0%")),"")</f>
        <v/>
      </c>
      <c r="B9" s="222" t="str" cm="1">
        <f t="array" ref="B9">IF(ROW()-ROW(B$3)&lt;=COUNTIF(Data!$E$7:$AD$7,B$3),INDEX(Data!$E$6:$AD$8,3,MATCH(B$3,Data!$E$7:$AD$7,0)+ROW()-ROW(B$3)-1)&amp;IF(AB9="","",CHAR(10)&amp;TEXT(AB9,"0%")),"")</f>
        <v/>
      </c>
      <c r="C9" s="222" t="str" cm="1">
        <f t="array" ref="C9">IF(ROW()-ROW(C$3)&lt;=COUNTIF(Data!$E$7:$AD$7,C$3),INDEX(Data!$E$6:$AD$8,3,MATCH(C$3,Data!$E$7:$AD$7,0)+ROW()-ROW(C$3)-1)&amp;IF(AC9="","",CHAR(10)&amp;TEXT(AC9,"0%")),"")</f>
        <v/>
      </c>
      <c r="D9" s="222" t="str" cm="1">
        <f t="array" ref="D9">IF(ROW()-ROW(D$3)&lt;=COUNTIF(Data!$E$7:$AD$7,D$3),INDEX(Data!$E$6:$AD$8,3,MATCH(D$3,Data!$E$7:$AD$7,0)+ROW()-ROW(D$3)-1)&amp;IF(AD9="","",CHAR(10)&amp;TEXT(AD9,"0%")),"")</f>
        <v/>
      </c>
      <c r="E9" s="222" t="str" cm="1">
        <f t="array" ref="E9">IF(ROW()-ROW(E$3)&lt;=COUNTIF(Data!$E$7:$AD$7,E$3),INDEX(Data!$E$6:$AD$8,3,MATCH(E$3,Data!$E$7:$AD$7,0)+ROW()-ROW(E$3)-1)&amp;IF(AE9="","",CHAR(10)&amp;TEXT(AE9,"0%")),"")</f>
        <v/>
      </c>
      <c r="F9" s="222" t="str" cm="1">
        <f t="array" ref="F9">IF(ROW()-ROW(F$3)&lt;=COUNTIF(Data!$E$7:$AD$7,F$3),INDEX(Data!$E$6:$AD$8,3,MATCH(F$3,Data!$E$7:$AD$7,0)+ROW()-ROW(F$3)-1)&amp;IF(AF9="","",CHAR(10)&amp;TEXT(AF9,"0%")),"")</f>
        <v/>
      </c>
      <c r="G9" s="222" t="str" cm="1">
        <f t="array" ref="G9">IF(ROW()-ROW(G$3)&lt;=COUNTIF(Data!$E$7:$AD$7,G$3),INDEX(Data!$E$6:$AD$8,3,MATCH(G$3,Data!$E$7:$AD$7,0)+ROW()-ROW(G$3)-1)&amp;IF(AG9="","",CHAR(10)&amp;TEXT(AG9,"0%")),"")</f>
        <v/>
      </c>
      <c r="H9" s="222" t="str" cm="1">
        <f t="array" ref="H9">IF(ROW()-ROW(H$3)&lt;=COUNTIF(Data!$E$7:$AD$7,H$3),INDEX(Data!$E$6:$AD$8,3,MATCH(H$3,Data!$E$7:$AD$7,0)+ROW()-ROW(H$3)-1)&amp;IF(AH9="","",CHAR(10)&amp;TEXT(AH9,"0%")),"")</f>
        <v/>
      </c>
      <c r="I9" s="222" t="str" cm="1">
        <f t="array" ref="I9">IF(ROW()-ROW(I$3)&lt;=COUNTIF(Data!$E$7:$AD$7,I$3),INDEX(Data!$E$6:$AD$8,3,MATCH(I$3,Data!$E$7:$AD$7,0)+ROW()-ROW(I$3)-1)&amp;IF(AI9="","",CHAR(10)&amp;TEXT(AI9,"0%")),"")</f>
        <v/>
      </c>
      <c r="J9" s="104"/>
      <c r="K9" s="104"/>
      <c r="AA9" s="188" t="str" cm="1">
        <f t="array" ref="AA9">IF(ROW()-ROW(A$3)&lt;=COUNTIF(Data!$DI$7:$EH$7,A$3),INDEX(Data!$DI$3:$EH$8,1,MATCH(A$3,Data!$DI$7:$EH$7,0)+ROW()-ROW(A$3)-1),"")</f>
        <v/>
      </c>
      <c r="AB9" s="188" t="str" cm="1">
        <f t="array" ref="AB9">IF(ROW()-ROW(B$3)&lt;=COUNTIF(Data!$DI$7:$EH$7,B$3),INDEX(Data!$DI$3:$EH$8,1,MATCH(B$3,Data!$DI$7:$EH$7,0)+ROW()-ROW(B$3)-1),"")</f>
        <v/>
      </c>
      <c r="AC9" s="188" t="str" cm="1">
        <f t="array" ref="AC9">IF(ROW()-ROW(C$3)&lt;=COUNTIF(Data!$DI$7:$EH$7,C$3),INDEX(Data!$DI$3:$EH$8,1,MATCH(C$3,Data!$DI$7:$EH$7,0)+ROW()-ROW(C$3)-1),"")</f>
        <v/>
      </c>
      <c r="AD9" s="188" t="str" cm="1">
        <f t="array" ref="AD9">IF(ROW()-ROW(D$3)&lt;=COUNTIF(Data!$DI$7:$EH$7,D$3),INDEX(Data!$DI$3:$EH$8,1,MATCH(D$3,Data!$DI$7:$EH$7,0)+ROW()-ROW(D$3)-1),"")</f>
        <v/>
      </c>
      <c r="AE9" s="188" t="str" cm="1">
        <f t="array" ref="AE9">IF(ROW()-ROW(E$3)&lt;=COUNTIF(Data!$DI$7:$EH$7,E$3),INDEX(Data!$DI$3:$EH$8,1,MATCH(E$3,Data!$DI$7:$EH$7,0)+ROW()-ROW(E$3)-1),"")</f>
        <v/>
      </c>
      <c r="AF9" s="188" t="str" cm="1">
        <f t="array" ref="AF9">IF(ROW()-ROW(F$3)&lt;=COUNTIF(Data!$DI$7:$EH$7,F$3),INDEX(Data!$DI$3:$EH$8,1,MATCH(F$3,Data!$DI$7:$EH$7,0)+ROW()-ROW(F$3)-1),"")</f>
        <v/>
      </c>
      <c r="AG9" s="188" t="str" cm="1">
        <f t="array" ref="AG9">IF(ROW()-ROW(G$3)&lt;=COUNTIF(Data!$DI$7:$EH$7,G$3),INDEX(Data!$DI$3:$EH$8,1,MATCH(G$3,Data!$DI$7:$EH$7,0)+ROW()-ROW(G$3)-1),"")</f>
        <v/>
      </c>
      <c r="AH9" s="188" t="str" cm="1">
        <f t="array" ref="AH9">IF(ROW()-ROW(H$3)&lt;=COUNTIF(Data!$DI$7:$EH$7,H$3),INDEX(Data!$DI$3:$EH$8,1,MATCH(H$3,Data!$DI$7:$EH$7,0)+ROW()-ROW(H$3)-1),"")</f>
        <v/>
      </c>
      <c r="AI9" s="188" t="str" cm="1">
        <f t="array" ref="AI9">IF(ROW()-ROW(I$3)&lt;=COUNTIF(Data!$DI$7:$EH$7,I$3),INDEX(Data!$DI$3:$EH$8,1,MATCH(I$3,Data!$DI$7:$EH$7,0)+ROW()-ROW(I$3)-1),"")</f>
        <v/>
      </c>
    </row>
    <row r="10" spans="1:36" ht="48.75" hidden="1" customHeight="1" x14ac:dyDescent="0.4">
      <c r="A10" s="222" t="str" cm="1">
        <f t="array" ref="A10">IF(ROW()-ROW(A$3)&lt;=COUNTIF(Data!$E$7:$AD$7,A$3),INDEX(Data!$E$6:$AD$8,3,MATCH(A$3,Data!$E$7:$AD$7,0)+ROW()-ROW(A$3)-1)&amp;IF(AA10="","",CHAR(10)&amp;TEXT(AA10,"0%")),"")</f>
        <v/>
      </c>
      <c r="B10" s="222" t="str" cm="1">
        <f t="array" ref="B10">IF(ROW()-ROW(B$3)&lt;=COUNTIF(Data!$E$7:$AD$7,B$3),INDEX(Data!$E$6:$AD$8,3,MATCH(B$3,Data!$E$7:$AD$7,0)+ROW()-ROW(B$3)-1)&amp;IF(AB10="","",CHAR(10)&amp;TEXT(AB10,"0%")),"")</f>
        <v/>
      </c>
      <c r="C10" s="222" t="str" cm="1">
        <f t="array" ref="C10">IF(ROW()-ROW(C$3)&lt;=COUNTIF(Data!$E$7:$AD$7,C$3),INDEX(Data!$E$6:$AD$8,3,MATCH(C$3,Data!$E$7:$AD$7,0)+ROW()-ROW(C$3)-1)&amp;IF(AC10="","",CHAR(10)&amp;TEXT(AC10,"0%")),"")</f>
        <v/>
      </c>
      <c r="D10" s="222" t="str" cm="1">
        <f t="array" ref="D10">IF(ROW()-ROW(D$3)&lt;=COUNTIF(Data!$E$7:$AD$7,D$3),INDEX(Data!$E$6:$AD$8,3,MATCH(D$3,Data!$E$7:$AD$7,0)+ROW()-ROW(D$3)-1)&amp;IF(AD10="","",CHAR(10)&amp;TEXT(AD10,"0%")),"")</f>
        <v/>
      </c>
      <c r="E10" s="222" t="str" cm="1">
        <f t="array" ref="E10">IF(ROW()-ROW(E$3)&lt;=COUNTIF(Data!$E$7:$AD$7,E$3),INDEX(Data!$E$6:$AD$8,3,MATCH(E$3,Data!$E$7:$AD$7,0)+ROW()-ROW(E$3)-1)&amp;IF(AE10="","",CHAR(10)&amp;TEXT(AE10,"0%")),"")</f>
        <v/>
      </c>
      <c r="F10" s="222" t="str" cm="1">
        <f t="array" ref="F10">IF(ROW()-ROW(F$3)&lt;=COUNTIF(Data!$E$7:$AD$7,F$3),INDEX(Data!$E$6:$AD$8,3,MATCH(F$3,Data!$E$7:$AD$7,0)+ROW()-ROW(F$3)-1)&amp;IF(AF10="","",CHAR(10)&amp;TEXT(AF10,"0%")),"")</f>
        <v/>
      </c>
      <c r="G10" s="222" t="str" cm="1">
        <f t="array" ref="G10">IF(ROW()-ROW(G$3)&lt;=COUNTIF(Data!$E$7:$AD$7,G$3),INDEX(Data!$E$6:$AD$8,3,MATCH(G$3,Data!$E$7:$AD$7,0)+ROW()-ROW(G$3)-1)&amp;IF(AG10="","",CHAR(10)&amp;TEXT(AG10,"0%")),"")</f>
        <v/>
      </c>
      <c r="H10" s="222" t="str" cm="1">
        <f t="array" ref="H10">IF(ROW()-ROW(H$3)&lt;=COUNTIF(Data!$E$7:$AD$7,H$3),INDEX(Data!$E$6:$AD$8,3,MATCH(H$3,Data!$E$7:$AD$7,0)+ROW()-ROW(H$3)-1)&amp;IF(AH10="","",CHAR(10)&amp;TEXT(AH10,"0%")),"")</f>
        <v/>
      </c>
      <c r="I10" s="222" t="str" cm="1">
        <f t="array" ref="I10">IF(ROW()-ROW(I$3)&lt;=COUNTIF(Data!$E$7:$AD$7,I$3),INDEX(Data!$E$6:$AD$8,3,MATCH(I$3,Data!$E$7:$AD$7,0)+ROW()-ROW(I$3)-1)&amp;IF(AI10="","",CHAR(10)&amp;TEXT(AI10,"0%")),"")</f>
        <v/>
      </c>
      <c r="J10" s="104"/>
      <c r="K10" s="104"/>
      <c r="AA10" s="188" t="str" cm="1">
        <f t="array" ref="AA10">IF(ROW()-ROW(A$3)&lt;=COUNTIF(Data!$DI$7:$EH$7,A$3),INDEX(Data!$DI$3:$EH$8,1,MATCH(A$3,Data!$DI$7:$EH$7,0)+ROW()-ROW(A$3)-1),"")</f>
        <v/>
      </c>
      <c r="AB10" s="188" t="str" cm="1">
        <f t="array" ref="AB10">IF(ROW()-ROW(B$3)&lt;=COUNTIF(Data!$DI$7:$EH$7,B$3),INDEX(Data!$DI$3:$EH$8,1,MATCH(B$3,Data!$DI$7:$EH$7,0)+ROW()-ROW(B$3)-1),"")</f>
        <v/>
      </c>
      <c r="AC10" s="188" t="str" cm="1">
        <f t="array" ref="AC10">IF(ROW()-ROW(C$3)&lt;=COUNTIF(Data!$DI$7:$EH$7,C$3),INDEX(Data!$DI$3:$EH$8,1,MATCH(C$3,Data!$DI$7:$EH$7,0)+ROW()-ROW(C$3)-1),"")</f>
        <v/>
      </c>
      <c r="AD10" s="188" t="str" cm="1">
        <f t="array" ref="AD10">IF(ROW()-ROW(D$3)&lt;=COUNTIF(Data!$DI$7:$EH$7,D$3),INDEX(Data!$DI$3:$EH$8,1,MATCH(D$3,Data!$DI$7:$EH$7,0)+ROW()-ROW(D$3)-1),"")</f>
        <v/>
      </c>
      <c r="AE10" s="188" t="str" cm="1">
        <f t="array" ref="AE10">IF(ROW()-ROW(E$3)&lt;=COUNTIF(Data!$DI$7:$EH$7,E$3),INDEX(Data!$DI$3:$EH$8,1,MATCH(E$3,Data!$DI$7:$EH$7,0)+ROW()-ROW(E$3)-1),"")</f>
        <v/>
      </c>
      <c r="AF10" s="188" t="str" cm="1">
        <f t="array" ref="AF10">IF(ROW()-ROW(F$3)&lt;=COUNTIF(Data!$DI$7:$EH$7,F$3),INDEX(Data!$DI$3:$EH$8,1,MATCH(F$3,Data!$DI$7:$EH$7,0)+ROW()-ROW(F$3)-1),"")</f>
        <v/>
      </c>
      <c r="AG10" s="188" t="str" cm="1">
        <f t="array" ref="AG10">IF(ROW()-ROW(G$3)&lt;=COUNTIF(Data!$DI$7:$EH$7,G$3),INDEX(Data!$DI$3:$EH$8,1,MATCH(G$3,Data!$DI$7:$EH$7,0)+ROW()-ROW(G$3)-1),"")</f>
        <v/>
      </c>
      <c r="AH10" s="188" t="str" cm="1">
        <f t="array" ref="AH10">IF(ROW()-ROW(H$3)&lt;=COUNTIF(Data!$DI$7:$EH$7,H$3),INDEX(Data!$DI$3:$EH$8,1,MATCH(H$3,Data!$DI$7:$EH$7,0)+ROW()-ROW(H$3)-1),"")</f>
        <v/>
      </c>
      <c r="AI10" s="188" t="str" cm="1">
        <f t="array" ref="AI10">IF(ROW()-ROW(I$3)&lt;=COUNTIF(Data!$DI$7:$EH$7,I$3),INDEX(Data!$DI$3:$EH$8,1,MATCH(I$3,Data!$DI$7:$EH$7,0)+ROW()-ROW(I$3)-1),"")</f>
        <v/>
      </c>
    </row>
    <row r="11" spans="1:36" ht="48.75" hidden="1" customHeight="1" x14ac:dyDescent="0.4">
      <c r="A11" s="222" t="str" cm="1">
        <f t="array" ref="A11">IF(ROW()-ROW(A$3)&lt;=COUNTIF(Data!$E$7:$AD$7,A$3),INDEX(Data!$E$6:$AD$8,3,MATCH(A$3,Data!$E$7:$AD$7,0)+ROW()-ROW(A$3)-1)&amp;IF(AA11="","",CHAR(10)&amp;TEXT(AA11,"0%")),"")</f>
        <v/>
      </c>
      <c r="B11" s="222" t="str" cm="1">
        <f t="array" ref="B11">IF(ROW()-ROW(B$3)&lt;=COUNTIF(Data!$E$7:$AD$7,B$3),INDEX(Data!$E$6:$AD$8,3,MATCH(B$3,Data!$E$7:$AD$7,0)+ROW()-ROW(B$3)-1)&amp;IF(AB11="","",CHAR(10)&amp;TEXT(AB11,"0%")),"")</f>
        <v/>
      </c>
      <c r="C11" s="222" t="str" cm="1">
        <f t="array" ref="C11">IF(ROW()-ROW(C$3)&lt;=COUNTIF(Data!$E$7:$AD$7,C$3),INDEX(Data!$E$6:$AD$8,3,MATCH(C$3,Data!$E$7:$AD$7,0)+ROW()-ROW(C$3)-1)&amp;IF(AC11="","",CHAR(10)&amp;TEXT(AC11,"0%")),"")</f>
        <v/>
      </c>
      <c r="D11" s="222" t="str" cm="1">
        <f t="array" ref="D11">IF(ROW()-ROW(D$3)&lt;=COUNTIF(Data!$E$7:$AD$7,D$3),INDEX(Data!$E$6:$AD$8,3,MATCH(D$3,Data!$E$7:$AD$7,0)+ROW()-ROW(D$3)-1)&amp;IF(AD11="","",CHAR(10)&amp;TEXT(AD11,"0%")),"")</f>
        <v/>
      </c>
      <c r="E11" s="222" t="str" cm="1">
        <f t="array" ref="E11">IF(ROW()-ROW(E$3)&lt;=COUNTIF(Data!$E$7:$AD$7,E$3),INDEX(Data!$E$6:$AD$8,3,MATCH(E$3,Data!$E$7:$AD$7,0)+ROW()-ROW(E$3)-1)&amp;IF(AE11="","",CHAR(10)&amp;TEXT(AE11,"0%")),"")</f>
        <v/>
      </c>
      <c r="F11" s="222" t="str" cm="1">
        <f t="array" ref="F11">IF(ROW()-ROW(F$3)&lt;=COUNTIF(Data!$E$7:$AD$7,F$3),INDEX(Data!$E$6:$AD$8,3,MATCH(F$3,Data!$E$7:$AD$7,0)+ROW()-ROW(F$3)-1)&amp;IF(AF11="","",CHAR(10)&amp;TEXT(AF11,"0%")),"")</f>
        <v/>
      </c>
      <c r="G11" s="222" t="str" cm="1">
        <f t="array" ref="G11">IF(ROW()-ROW(G$3)&lt;=COUNTIF(Data!$E$7:$AD$7,G$3),INDEX(Data!$E$6:$AD$8,3,MATCH(G$3,Data!$E$7:$AD$7,0)+ROW()-ROW(G$3)-1)&amp;IF(AG11="","",CHAR(10)&amp;TEXT(AG11,"0%")),"")</f>
        <v/>
      </c>
      <c r="H11" s="222" t="str" cm="1">
        <f t="array" ref="H11">IF(ROW()-ROW(H$3)&lt;=COUNTIF(Data!$E$7:$AD$7,H$3),INDEX(Data!$E$6:$AD$8,3,MATCH(H$3,Data!$E$7:$AD$7,0)+ROW()-ROW(H$3)-1)&amp;IF(AH11="","",CHAR(10)&amp;TEXT(AH11,"0%")),"")</f>
        <v/>
      </c>
      <c r="I11" s="222" t="str" cm="1">
        <f t="array" ref="I11">IF(ROW()-ROW(I$3)&lt;=COUNTIF(Data!$E$7:$AD$7,I$3),INDEX(Data!$E$6:$AD$8,3,MATCH(I$3,Data!$E$7:$AD$7,0)+ROW()-ROW(I$3)-1)&amp;IF(AI11="","",CHAR(10)&amp;TEXT(AI11,"0%")),"")</f>
        <v/>
      </c>
      <c r="J11" s="104"/>
      <c r="K11" s="104"/>
      <c r="AA11" s="188" t="str" cm="1">
        <f t="array" ref="AA11">IF(ROW()-ROW(A$3)&lt;=COUNTIF(Data!$DI$7:$EH$7,A$3),INDEX(Data!$DI$3:$EH$8,1,MATCH(A$3,Data!$DI$7:$EH$7,0)+ROW()-ROW(A$3)-1),"")</f>
        <v/>
      </c>
      <c r="AB11" s="188" t="str" cm="1">
        <f t="array" ref="AB11">IF(ROW()-ROW(B$3)&lt;=COUNTIF(Data!$DI$7:$EH$7,B$3),INDEX(Data!$DI$3:$EH$8,1,MATCH(B$3,Data!$DI$7:$EH$7,0)+ROW()-ROW(B$3)-1),"")</f>
        <v/>
      </c>
      <c r="AC11" s="188" t="str" cm="1">
        <f t="array" ref="AC11">IF(ROW()-ROW(C$3)&lt;=COUNTIF(Data!$DI$7:$EH$7,C$3),INDEX(Data!$DI$3:$EH$8,1,MATCH(C$3,Data!$DI$7:$EH$7,0)+ROW()-ROW(C$3)-1),"")</f>
        <v/>
      </c>
      <c r="AD11" s="188" t="str" cm="1">
        <f t="array" ref="AD11">IF(ROW()-ROW(D$3)&lt;=COUNTIF(Data!$DI$7:$EH$7,D$3),INDEX(Data!$DI$3:$EH$8,1,MATCH(D$3,Data!$DI$7:$EH$7,0)+ROW()-ROW(D$3)-1),"")</f>
        <v/>
      </c>
      <c r="AE11" s="188" t="str" cm="1">
        <f t="array" ref="AE11">IF(ROW()-ROW(E$3)&lt;=COUNTIF(Data!$DI$7:$EH$7,E$3),INDEX(Data!$DI$3:$EH$8,1,MATCH(E$3,Data!$DI$7:$EH$7,0)+ROW()-ROW(E$3)-1),"")</f>
        <v/>
      </c>
      <c r="AF11" s="188" t="str" cm="1">
        <f t="array" ref="AF11">IF(ROW()-ROW(F$3)&lt;=COUNTIF(Data!$DI$7:$EH$7,F$3),INDEX(Data!$DI$3:$EH$8,1,MATCH(F$3,Data!$DI$7:$EH$7,0)+ROW()-ROW(F$3)-1),"")</f>
        <v/>
      </c>
      <c r="AG11" s="188" t="str" cm="1">
        <f t="array" ref="AG11">IF(ROW()-ROW(G$3)&lt;=COUNTIF(Data!$DI$7:$EH$7,G$3),INDEX(Data!$DI$3:$EH$8,1,MATCH(G$3,Data!$DI$7:$EH$7,0)+ROW()-ROW(G$3)-1),"")</f>
        <v/>
      </c>
      <c r="AH11" s="188" t="str" cm="1">
        <f t="array" ref="AH11">IF(ROW()-ROW(H$3)&lt;=COUNTIF(Data!$DI$7:$EH$7,H$3),INDEX(Data!$DI$3:$EH$8,1,MATCH(H$3,Data!$DI$7:$EH$7,0)+ROW()-ROW(H$3)-1),"")</f>
        <v/>
      </c>
      <c r="AI11" s="188" t="str" cm="1">
        <f t="array" ref="AI11">IF(ROW()-ROW(I$3)&lt;=COUNTIF(Data!$DI$7:$EH$7,I$3),INDEX(Data!$DI$3:$EH$8,1,MATCH(I$3,Data!$DI$7:$EH$7,0)+ROW()-ROW(I$3)-1),"")</f>
        <v/>
      </c>
    </row>
    <row r="12" spans="1:36" ht="15" hidden="1" x14ac:dyDescent="0.4">
      <c r="A12" s="105"/>
      <c r="B12" s="105"/>
      <c r="C12" s="105"/>
      <c r="D12" s="105"/>
      <c r="E12" s="105"/>
      <c r="F12" s="104"/>
      <c r="G12" s="105"/>
      <c r="H12" s="104"/>
      <c r="I12" s="105"/>
      <c r="J12" s="104"/>
      <c r="K12" s="104"/>
      <c r="AA12" s="105"/>
      <c r="AB12" s="105"/>
      <c r="AC12" s="105"/>
      <c r="AD12" s="105"/>
      <c r="AE12" s="105"/>
      <c r="AF12" s="104"/>
      <c r="AG12" s="105"/>
      <c r="AH12" s="104"/>
      <c r="AI12" s="105"/>
    </row>
    <row r="13" spans="1:36" ht="15" hidden="1" x14ac:dyDescent="0.4">
      <c r="A13" s="105"/>
      <c r="B13" s="105"/>
      <c r="C13" s="105"/>
      <c r="D13" s="105"/>
      <c r="E13" s="105"/>
      <c r="F13" s="104"/>
      <c r="G13" s="105"/>
      <c r="H13" s="104"/>
      <c r="I13" s="105"/>
      <c r="J13" s="104"/>
      <c r="K13" s="104"/>
      <c r="AA13" s="105"/>
      <c r="AB13" s="105"/>
      <c r="AC13" s="105"/>
      <c r="AD13" s="105"/>
      <c r="AE13" s="105"/>
      <c r="AF13" s="104"/>
      <c r="AG13" s="105"/>
      <c r="AH13" s="104"/>
      <c r="AI13" s="105"/>
    </row>
    <row r="14" spans="1:36" ht="15" hidden="1" x14ac:dyDescent="0.4">
      <c r="A14" s="104"/>
      <c r="B14" s="104"/>
      <c r="C14" s="104"/>
      <c r="D14" s="104"/>
      <c r="E14" s="104"/>
      <c r="F14" s="104"/>
      <c r="G14" s="104"/>
      <c r="H14" s="104"/>
      <c r="I14" s="104"/>
      <c r="J14" s="104"/>
      <c r="K14" s="104"/>
      <c r="AA14" s="104"/>
      <c r="AB14" s="104"/>
      <c r="AC14" s="104"/>
      <c r="AD14" s="104"/>
      <c r="AE14" s="104"/>
      <c r="AF14" s="104"/>
      <c r="AG14" s="104"/>
      <c r="AH14" s="104"/>
      <c r="AI14" s="104"/>
    </row>
    <row r="15" spans="1:36" ht="15" hidden="1" x14ac:dyDescent="0.4">
      <c r="A15" s="104"/>
      <c r="B15" s="104"/>
      <c r="C15" s="104"/>
      <c r="D15" s="104"/>
      <c r="E15" s="104"/>
      <c r="F15" s="104"/>
      <c r="G15" s="104"/>
      <c r="H15" s="104"/>
      <c r="I15" s="104"/>
      <c r="J15" s="104"/>
      <c r="K15" s="104"/>
      <c r="AA15" s="104"/>
      <c r="AB15" s="104"/>
      <c r="AC15" s="104"/>
      <c r="AD15" s="104"/>
      <c r="AE15" s="104"/>
      <c r="AF15" s="104"/>
      <c r="AG15" s="104"/>
      <c r="AH15" s="104"/>
      <c r="AI15" s="104"/>
    </row>
    <row r="16" spans="1:36" ht="15" hidden="1" x14ac:dyDescent="0.4"/>
    <row r="17" spans="1:7" ht="15" hidden="1" x14ac:dyDescent="0.4"/>
    <row r="18" spans="1:7" ht="15" hidden="1" x14ac:dyDescent="0.4"/>
    <row r="19" spans="1:7" ht="15" x14ac:dyDescent="0.4"/>
    <row r="20" spans="1:7" ht="15.5" thickBot="1" x14ac:dyDescent="0.45"/>
    <row r="21" spans="1:7" ht="15" x14ac:dyDescent="0.4">
      <c r="A21" s="637" t="s">
        <v>228</v>
      </c>
      <c r="B21" s="638"/>
      <c r="C21" s="638"/>
      <c r="D21" s="638"/>
      <c r="E21" s="638"/>
      <c r="F21" s="638"/>
      <c r="G21" s="639"/>
    </row>
    <row r="22" spans="1:7" ht="15" x14ac:dyDescent="0.4">
      <c r="A22" s="248" t="s">
        <v>229</v>
      </c>
      <c r="B22" s="640" t="s">
        <v>7</v>
      </c>
      <c r="C22" s="640"/>
      <c r="D22" s="640"/>
      <c r="E22" s="640"/>
      <c r="F22" s="640"/>
      <c r="G22" s="641"/>
    </row>
    <row r="23" spans="1:7" ht="15" x14ac:dyDescent="0.4">
      <c r="A23" s="209" t="s">
        <v>230</v>
      </c>
      <c r="B23" s="642" t="s">
        <v>253</v>
      </c>
      <c r="C23" s="642"/>
      <c r="D23" s="642"/>
      <c r="E23" s="642"/>
      <c r="F23" s="642"/>
      <c r="G23" s="643"/>
    </row>
    <row r="24" spans="1:7" ht="15" x14ac:dyDescent="0.4">
      <c r="A24" s="210" t="s">
        <v>254</v>
      </c>
      <c r="B24" s="642" t="s">
        <v>255</v>
      </c>
      <c r="C24" s="642"/>
      <c r="D24" s="642"/>
      <c r="E24" s="642"/>
      <c r="F24" s="642"/>
      <c r="G24" s="643"/>
    </row>
    <row r="25" spans="1:7" ht="15" x14ac:dyDescent="0.4">
      <c r="A25" s="211" t="s">
        <v>256</v>
      </c>
      <c r="B25" s="642" t="s">
        <v>257</v>
      </c>
      <c r="C25" s="642"/>
      <c r="D25" s="642"/>
      <c r="E25" s="642"/>
      <c r="F25" s="642"/>
      <c r="G25" s="643"/>
    </row>
    <row r="26" spans="1:7" ht="15.5" thickBot="1" x14ac:dyDescent="0.45">
      <c r="A26" s="250" t="s">
        <v>258</v>
      </c>
      <c r="B26" s="635" t="s">
        <v>259</v>
      </c>
      <c r="C26" s="635"/>
      <c r="D26" s="635"/>
      <c r="E26" s="635"/>
      <c r="F26" s="635"/>
      <c r="G26" s="636"/>
    </row>
    <row r="27" spans="1:7" ht="15" x14ac:dyDescent="0.4"/>
    <row r="28" spans="1:7" ht="15" x14ac:dyDescent="0.4"/>
    <row r="29" spans="1:7" ht="15" x14ac:dyDescent="0.4"/>
    <row r="30" spans="1:7" ht="15" x14ac:dyDescent="0.4"/>
    <row r="31" spans="1:7" ht="15" x14ac:dyDescent="0.4"/>
  </sheetData>
  <mergeCells count="6">
    <mergeCell ref="B26:G26"/>
    <mergeCell ref="A21:G21"/>
    <mergeCell ref="B22:G22"/>
    <mergeCell ref="B23:G23"/>
    <mergeCell ref="B24:G24"/>
    <mergeCell ref="B25:G25"/>
  </mergeCells>
  <conditionalFormatting sqref="A4:I11">
    <cfRule type="expression" dxfId="74" priority="1">
      <formula>AND(AA4=0,A4&lt;&gt;"")</formula>
    </cfRule>
    <cfRule type="expression" dxfId="73" priority="2">
      <formula>AND(AA4&gt;0,AA4&lt;1,A4&lt;&gt;"")</formula>
    </cfRule>
    <cfRule type="expression" dxfId="72" priority="3">
      <formula>AND(AA4=1,A4&lt;&gt;"")</formula>
    </cfRule>
    <cfRule type="expression" dxfId="71" priority="5">
      <formula>A4&lt;&gt;""</formula>
    </cfRule>
  </conditionalFormatting>
  <conditionalFormatting sqref="AA4:AI11">
    <cfRule type="expression" dxfId="70" priority="4">
      <formula>AA4&lt;&gt;""</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71"/>
  <sheetViews>
    <sheetView zoomScale="80" zoomScaleNormal="80" zoomScaleSheetLayoutView="80" workbookViewId="0">
      <selection activeCell="D18" sqref="D18"/>
    </sheetView>
  </sheetViews>
  <sheetFormatPr defaultColWidth="0" defaultRowHeight="15" x14ac:dyDescent="0.4"/>
  <cols>
    <col min="1" max="1" width="14.3046875" style="17" bestFit="1" customWidth="1"/>
    <col min="2" max="2" width="29.07421875" style="17" bestFit="1" customWidth="1"/>
    <col min="3" max="3" width="19.69140625" style="17" customWidth="1"/>
    <col min="4" max="4" width="17.07421875" style="17" customWidth="1"/>
    <col min="5" max="5" width="8.3046875" style="21" customWidth="1"/>
    <col min="6" max="26" width="9.07421875" style="1" customWidth="1"/>
    <col min="27" max="28" width="9.07421875" style="1" hidden="1" customWidth="1"/>
    <col min="29" max="38" width="0" style="1" hidden="1" customWidth="1"/>
    <col min="39" max="16384" width="9.07421875" style="1" hidden="1"/>
  </cols>
  <sheetData>
    <row r="1" spans="1:5" ht="15.5" thickBot="1" x14ac:dyDescent="0.45">
      <c r="A1" s="486" t="s">
        <v>38</v>
      </c>
      <c r="B1" s="233"/>
      <c r="C1" s="245" t="str" cm="1">
        <f t="array" aca="1" ref="C1" ca="1">MID(CELL("filename",A1),FIND("]",CELL("filename",A1))+1,255)</f>
        <v>2.1-CISA Visibility Requirement</v>
      </c>
      <c r="D1" s="509" t="s">
        <v>260</v>
      </c>
      <c r="E1" s="511"/>
    </row>
    <row r="2" spans="1:5" ht="30.5" thickBot="1" x14ac:dyDescent="0.45">
      <c r="A2" s="234" t="s">
        <v>39</v>
      </c>
      <c r="B2" s="235" t="s">
        <v>40</v>
      </c>
      <c r="C2" s="232" t="s">
        <v>41</v>
      </c>
      <c r="D2" s="41" t="s">
        <v>261</v>
      </c>
      <c r="E2" s="42" t="s">
        <v>262</v>
      </c>
    </row>
    <row r="3" spans="1:5" ht="15.75" customHeight="1" x14ac:dyDescent="0.4">
      <c r="A3" s="594" t="str">
        <f>'1.2-Visibility Data'!A3</f>
        <v>Email</v>
      </c>
      <c r="B3" s="614" t="str">
        <f>'1.2-Visibility Data'!B3</f>
        <v>Email Received</v>
      </c>
      <c r="C3" s="473" t="str">
        <f>'1.2-Visibility Data'!C3</f>
        <v>Sender</v>
      </c>
      <c r="D3" s="473" t="s">
        <v>263</v>
      </c>
      <c r="E3" s="39">
        <v>1</v>
      </c>
    </row>
    <row r="4" spans="1:5" x14ac:dyDescent="0.4">
      <c r="A4" s="595"/>
      <c r="B4" s="601">
        <f>'1.2-Visibility Data'!B4</f>
        <v>0</v>
      </c>
      <c r="C4" s="471" t="str">
        <f>'1.2-Visibility Data'!C4</f>
        <v>Receiver</v>
      </c>
      <c r="D4" s="471" t="s">
        <v>263</v>
      </c>
      <c r="E4" s="37">
        <v>1</v>
      </c>
    </row>
    <row r="5" spans="1:5" x14ac:dyDescent="0.4">
      <c r="A5" s="595"/>
      <c r="B5" s="601">
        <f>'1.2-Visibility Data'!B5</f>
        <v>0</v>
      </c>
      <c r="C5" s="471" t="str">
        <f>'1.2-Visibility Data'!C5</f>
        <v>Subject</v>
      </c>
      <c r="D5" s="471" t="s">
        <v>263</v>
      </c>
      <c r="E5" s="37">
        <v>1</v>
      </c>
    </row>
    <row r="6" spans="1:5" x14ac:dyDescent="0.4">
      <c r="A6" s="595"/>
      <c r="B6" s="601">
        <f>'1.2-Visibility Data'!B6</f>
        <v>0</v>
      </c>
      <c r="C6" s="471" t="str">
        <f>'1.2-Visibility Data'!C6</f>
        <v>Other Headers</v>
      </c>
      <c r="D6" s="471" t="s">
        <v>263</v>
      </c>
      <c r="E6" s="37">
        <v>1</v>
      </c>
    </row>
    <row r="7" spans="1:5" x14ac:dyDescent="0.4">
      <c r="A7" s="595"/>
      <c r="B7" s="601">
        <f>'1.2-Visibility Data'!B7</f>
        <v>0</v>
      </c>
      <c r="C7" s="471" t="str">
        <f>'1.2-Visibility Data'!C7</f>
        <v>URLs</v>
      </c>
      <c r="D7" s="471" t="s">
        <v>263</v>
      </c>
      <c r="E7" s="37">
        <v>1</v>
      </c>
    </row>
    <row r="8" spans="1:5" x14ac:dyDescent="0.4">
      <c r="A8" s="595"/>
      <c r="B8" s="601">
        <f>'1.2-Visibility Data'!B8</f>
        <v>0</v>
      </c>
      <c r="C8" s="471" t="str">
        <f>'1.2-Visibility Data'!C8</f>
        <v>Body</v>
      </c>
      <c r="D8" s="471" t="s">
        <v>263</v>
      </c>
      <c r="E8" s="37">
        <v>1</v>
      </c>
    </row>
    <row r="9" spans="1:5" x14ac:dyDescent="0.4">
      <c r="A9" s="595"/>
      <c r="B9" s="601">
        <f>'1.2-Visibility Data'!B9</f>
        <v>0</v>
      </c>
      <c r="C9" s="471" t="str">
        <f>'1.2-Visibility Data'!C9</f>
        <v>Message Trace</v>
      </c>
      <c r="D9" s="474" t="s">
        <v>263</v>
      </c>
      <c r="E9" s="37">
        <v>1</v>
      </c>
    </row>
    <row r="10" spans="1:5" ht="15.5" thickBot="1" x14ac:dyDescent="0.45">
      <c r="A10" s="595"/>
      <c r="B10" s="632">
        <f>'1.2-Visibility Data'!B10</f>
        <v>0</v>
      </c>
      <c r="C10" s="20" t="str">
        <f>'1.2-Visibility Data'!C10</f>
        <v>Attachments</v>
      </c>
      <c r="D10" s="18" t="s">
        <v>263</v>
      </c>
      <c r="E10" s="213">
        <v>1</v>
      </c>
    </row>
    <row r="11" spans="1:5" x14ac:dyDescent="0.4">
      <c r="A11" s="595"/>
      <c r="B11" s="614" t="str">
        <f>'1.2-Visibility Data'!B11</f>
        <v>Email Sent</v>
      </c>
      <c r="C11" s="473" t="str">
        <f>'1.2-Visibility Data'!C11</f>
        <v>Sender</v>
      </c>
      <c r="D11" s="473" t="s">
        <v>263</v>
      </c>
      <c r="E11" s="39">
        <v>1</v>
      </c>
    </row>
    <row r="12" spans="1:5" x14ac:dyDescent="0.4">
      <c r="A12" s="595"/>
      <c r="B12" s="601"/>
      <c r="C12" s="471" t="str">
        <f>'1.2-Visibility Data'!C12</f>
        <v>Receiver</v>
      </c>
      <c r="D12" s="471" t="s">
        <v>263</v>
      </c>
      <c r="E12" s="37">
        <v>1</v>
      </c>
    </row>
    <row r="13" spans="1:5" x14ac:dyDescent="0.4">
      <c r="A13" s="595"/>
      <c r="B13" s="601"/>
      <c r="C13" s="471" t="str">
        <f>'1.2-Visibility Data'!C13</f>
        <v>Subject</v>
      </c>
      <c r="D13" s="471" t="s">
        <v>263</v>
      </c>
      <c r="E13" s="37">
        <v>1</v>
      </c>
    </row>
    <row r="14" spans="1:5" x14ac:dyDescent="0.4">
      <c r="A14" s="595"/>
      <c r="B14" s="601"/>
      <c r="C14" s="471" t="str">
        <f>'1.2-Visibility Data'!C14</f>
        <v>Other Headers</v>
      </c>
      <c r="D14" s="471" t="s">
        <v>263</v>
      </c>
      <c r="E14" s="37">
        <v>1</v>
      </c>
    </row>
    <row r="15" spans="1:5" x14ac:dyDescent="0.4">
      <c r="A15" s="595"/>
      <c r="B15" s="601"/>
      <c r="C15" s="471" t="str">
        <f>'1.2-Visibility Data'!C15</f>
        <v>URLs</v>
      </c>
      <c r="D15" s="471" t="s">
        <v>263</v>
      </c>
      <c r="E15" s="37">
        <v>1</v>
      </c>
    </row>
    <row r="16" spans="1:5" x14ac:dyDescent="0.4">
      <c r="A16" s="595"/>
      <c r="B16" s="601"/>
      <c r="C16" s="471" t="str">
        <f>'1.2-Visibility Data'!C16</f>
        <v>Body</v>
      </c>
      <c r="D16" s="471" t="s">
        <v>263</v>
      </c>
      <c r="E16" s="37">
        <v>1</v>
      </c>
    </row>
    <row r="17" spans="1:5" x14ac:dyDescent="0.4">
      <c r="A17" s="595"/>
      <c r="B17" s="601"/>
      <c r="C17" s="471" t="str">
        <f>'1.2-Visibility Data'!C17</f>
        <v>Message Trace</v>
      </c>
      <c r="D17" s="471" t="s">
        <v>263</v>
      </c>
      <c r="E17" s="37">
        <v>1</v>
      </c>
    </row>
    <row r="18" spans="1:5" ht="15.5" thickBot="1" x14ac:dyDescent="0.45">
      <c r="A18" s="595"/>
      <c r="B18" s="632"/>
      <c r="C18" s="18" t="str">
        <f>'1.2-Visibility Data'!C18</f>
        <v>Attachments</v>
      </c>
      <c r="D18" s="18" t="s">
        <v>264</v>
      </c>
      <c r="E18" s="38">
        <v>0</v>
      </c>
    </row>
    <row r="19" spans="1:5" x14ac:dyDescent="0.4">
      <c r="A19" s="595"/>
      <c r="B19" s="614" t="str">
        <f>'1.2-Visibility Data'!B19</f>
        <v>Malicious Email Received</v>
      </c>
      <c r="C19" s="473" t="str">
        <f>'1.2-Visibility Data'!C19</f>
        <v>Sender</v>
      </c>
      <c r="D19" s="473" t="s">
        <v>264</v>
      </c>
      <c r="E19" s="39">
        <v>0</v>
      </c>
    </row>
    <row r="20" spans="1:5" x14ac:dyDescent="0.4">
      <c r="A20" s="595"/>
      <c r="B20" s="601"/>
      <c r="C20" s="471" t="str">
        <f>'1.2-Visibility Data'!C20</f>
        <v>Receiver</v>
      </c>
      <c r="D20" s="471" t="s">
        <v>264</v>
      </c>
      <c r="E20" s="37">
        <v>0</v>
      </c>
    </row>
    <row r="21" spans="1:5" x14ac:dyDescent="0.4">
      <c r="A21" s="595"/>
      <c r="B21" s="601"/>
      <c r="C21" s="471" t="str">
        <f>'1.2-Visibility Data'!C21</f>
        <v>Subject</v>
      </c>
      <c r="D21" s="471" t="s">
        <v>264</v>
      </c>
      <c r="E21" s="37">
        <v>0</v>
      </c>
    </row>
    <row r="22" spans="1:5" x14ac:dyDescent="0.4">
      <c r="A22" s="595"/>
      <c r="B22" s="601"/>
      <c r="C22" s="471" t="str">
        <f>'1.2-Visibility Data'!C22</f>
        <v>Other Headers</v>
      </c>
      <c r="D22" s="471" t="s">
        <v>264</v>
      </c>
      <c r="E22" s="37">
        <v>0</v>
      </c>
    </row>
    <row r="23" spans="1:5" x14ac:dyDescent="0.4">
      <c r="A23" s="595"/>
      <c r="B23" s="601"/>
      <c r="C23" s="471" t="str">
        <f>'1.2-Visibility Data'!C23</f>
        <v>URLs</v>
      </c>
      <c r="D23" s="471" t="s">
        <v>264</v>
      </c>
      <c r="E23" s="37">
        <v>0</v>
      </c>
    </row>
    <row r="24" spans="1:5" x14ac:dyDescent="0.4">
      <c r="A24" s="595"/>
      <c r="B24" s="601"/>
      <c r="C24" s="471" t="str">
        <f>'1.2-Visibility Data'!C24</f>
        <v>Body</v>
      </c>
      <c r="D24" s="471" t="s">
        <v>264</v>
      </c>
      <c r="E24" s="37">
        <v>0</v>
      </c>
    </row>
    <row r="25" spans="1:5" x14ac:dyDescent="0.4">
      <c r="A25" s="595"/>
      <c r="B25" s="601"/>
      <c r="C25" s="471" t="str">
        <f>'1.2-Visibility Data'!C25</f>
        <v>Message Trace</v>
      </c>
      <c r="D25" s="471" t="s">
        <v>264</v>
      </c>
      <c r="E25" s="37">
        <v>0</v>
      </c>
    </row>
    <row r="26" spans="1:5" ht="15.5" thickBot="1" x14ac:dyDescent="0.45">
      <c r="A26" s="595"/>
      <c r="B26" s="632"/>
      <c r="C26" s="18" t="str">
        <f>'1.2-Visibility Data'!C26</f>
        <v>Attachments</v>
      </c>
      <c r="D26" s="18" t="s">
        <v>264</v>
      </c>
      <c r="E26" s="38">
        <v>0</v>
      </c>
    </row>
    <row r="27" spans="1:5" x14ac:dyDescent="0.4">
      <c r="A27" s="595"/>
      <c r="B27" s="614" t="str">
        <f>'1.2-Visibility Data'!B27</f>
        <v>Malicious Email Sent</v>
      </c>
      <c r="C27" s="473" t="str">
        <f>'1.2-Visibility Data'!C27</f>
        <v>Sender</v>
      </c>
      <c r="D27" s="473" t="s">
        <v>264</v>
      </c>
      <c r="E27" s="39">
        <v>0</v>
      </c>
    </row>
    <row r="28" spans="1:5" x14ac:dyDescent="0.4">
      <c r="A28" s="595"/>
      <c r="B28" s="601"/>
      <c r="C28" s="471" t="str">
        <f>'1.2-Visibility Data'!C28</f>
        <v>Receiver</v>
      </c>
      <c r="D28" s="471" t="s">
        <v>264</v>
      </c>
      <c r="E28" s="37">
        <v>0</v>
      </c>
    </row>
    <row r="29" spans="1:5" ht="15.75" customHeight="1" x14ac:dyDescent="0.4">
      <c r="A29" s="595"/>
      <c r="B29" s="601"/>
      <c r="C29" s="471" t="str">
        <f>'1.2-Visibility Data'!C29</f>
        <v>Subject</v>
      </c>
      <c r="D29" s="471" t="s">
        <v>264</v>
      </c>
      <c r="E29" s="37">
        <v>0</v>
      </c>
    </row>
    <row r="30" spans="1:5" x14ac:dyDescent="0.4">
      <c r="A30" s="595"/>
      <c r="B30" s="601"/>
      <c r="C30" s="471" t="str">
        <f>'1.2-Visibility Data'!C30</f>
        <v>Other Headers</v>
      </c>
      <c r="D30" s="471" t="s">
        <v>264</v>
      </c>
      <c r="E30" s="37">
        <v>0</v>
      </c>
    </row>
    <row r="31" spans="1:5" x14ac:dyDescent="0.4">
      <c r="A31" s="595"/>
      <c r="B31" s="601"/>
      <c r="C31" s="471" t="str">
        <f>'1.2-Visibility Data'!C31</f>
        <v>URLs</v>
      </c>
      <c r="D31" s="471" t="s">
        <v>264</v>
      </c>
      <c r="E31" s="37">
        <v>0</v>
      </c>
    </row>
    <row r="32" spans="1:5" x14ac:dyDescent="0.4">
      <c r="A32" s="595"/>
      <c r="B32" s="601"/>
      <c r="C32" s="471" t="str">
        <f>'1.2-Visibility Data'!C32</f>
        <v>Body</v>
      </c>
      <c r="D32" s="471" t="s">
        <v>264</v>
      </c>
      <c r="E32" s="37">
        <v>0</v>
      </c>
    </row>
    <row r="33" spans="1:5" x14ac:dyDescent="0.4">
      <c r="A33" s="595"/>
      <c r="B33" s="601"/>
      <c r="C33" s="471" t="str">
        <f>'1.2-Visibility Data'!C33</f>
        <v>Message Trace</v>
      </c>
      <c r="D33" s="471" t="s">
        <v>263</v>
      </c>
      <c r="E33" s="37">
        <v>0</v>
      </c>
    </row>
    <row r="34" spans="1:5" ht="15.5" thickBot="1" x14ac:dyDescent="0.45">
      <c r="A34" s="595"/>
      <c r="B34" s="632"/>
      <c r="C34" s="18" t="str">
        <f>'1.2-Visibility Data'!C34</f>
        <v>Attachments</v>
      </c>
      <c r="D34" s="18" t="s">
        <v>263</v>
      </c>
      <c r="E34" s="38">
        <v>0</v>
      </c>
    </row>
    <row r="35" spans="1:5" x14ac:dyDescent="0.4">
      <c r="A35" s="595"/>
      <c r="B35" s="65" t="str">
        <f>'1.2-Visibility Data'!B35</f>
        <v>Organization Modifications</v>
      </c>
      <c r="C35" s="473" t="str">
        <f>'1.2-Visibility Data'!C35</f>
        <v>All</v>
      </c>
      <c r="D35" s="473" t="s">
        <v>263</v>
      </c>
      <c r="E35" s="39">
        <v>1</v>
      </c>
    </row>
    <row r="36" spans="1:5" x14ac:dyDescent="0.4">
      <c r="A36" s="595"/>
      <c r="B36" s="66" t="str">
        <f>'1.2-Visibility Data'!B36</f>
        <v>User Modifications</v>
      </c>
      <c r="C36" s="471" t="str">
        <f>'1.2-Visibility Data'!C36</f>
        <v>All</v>
      </c>
      <c r="D36" s="471" t="s">
        <v>264</v>
      </c>
      <c r="E36" s="37">
        <v>0</v>
      </c>
    </row>
    <row r="37" spans="1:5" x14ac:dyDescent="0.4">
      <c r="A37" s="595"/>
      <c r="B37" s="66" t="str">
        <f>'1.2-Visibility Data'!B37</f>
        <v>User Login Activity</v>
      </c>
      <c r="C37" s="471" t="str">
        <f>'1.2-Visibility Data'!C37</f>
        <v>All</v>
      </c>
      <c r="D37" s="471" t="s">
        <v>263</v>
      </c>
      <c r="E37" s="37">
        <v>1</v>
      </c>
    </row>
    <row r="38" spans="1:5" x14ac:dyDescent="0.4">
      <c r="A38" s="595"/>
      <c r="B38" s="66" t="str">
        <f>'1.2-Visibility Data'!B38</f>
        <v>Anomalous User Login Activity</v>
      </c>
      <c r="C38" s="471" t="str">
        <f>'1.2-Visibility Data'!C38</f>
        <v>All</v>
      </c>
      <c r="D38" s="471" t="s">
        <v>264</v>
      </c>
      <c r="E38" s="37">
        <v>0</v>
      </c>
    </row>
    <row r="39" spans="1:5" x14ac:dyDescent="0.4">
      <c r="A39" s="595"/>
      <c r="B39" s="66" t="str">
        <f>'1.2-Visibility Data'!B39</f>
        <v>User Activity</v>
      </c>
      <c r="C39" s="471" t="str">
        <f>'1.2-Visibility Data'!C39</f>
        <v>All</v>
      </c>
      <c r="D39" s="471" t="s">
        <v>263</v>
      </c>
      <c r="E39" s="37">
        <v>1</v>
      </c>
    </row>
    <row r="40" spans="1:5" x14ac:dyDescent="0.4">
      <c r="A40" s="595"/>
      <c r="B40" s="66" t="str">
        <f>'1.2-Visibility Data'!B40</f>
        <v>Anomalous User Activity</v>
      </c>
      <c r="C40" s="471" t="str">
        <f>'1.2-Visibility Data'!C40</f>
        <v>All</v>
      </c>
      <c r="D40" s="471" t="s">
        <v>264</v>
      </c>
      <c r="E40" s="37">
        <v>0</v>
      </c>
    </row>
    <row r="41" spans="1:5" x14ac:dyDescent="0.4">
      <c r="A41" s="595"/>
      <c r="B41" s="66" t="str">
        <f>'1.2-Visibility Data'!B41</f>
        <v>Search Activity</v>
      </c>
      <c r="C41" s="471" t="str">
        <f>'1.2-Visibility Data'!C41</f>
        <v>All</v>
      </c>
      <c r="D41" s="471" t="s">
        <v>263</v>
      </c>
      <c r="E41" s="37">
        <v>0</v>
      </c>
    </row>
    <row r="42" spans="1:5" x14ac:dyDescent="0.4">
      <c r="A42" s="595"/>
      <c r="B42" s="66" t="str">
        <f>'1.2-Visibility Data'!B42</f>
        <v>Anomalous Search Activity</v>
      </c>
      <c r="C42" s="471" t="str">
        <f>'1.2-Visibility Data'!C42</f>
        <v>All</v>
      </c>
      <c r="D42" s="471" t="s">
        <v>263</v>
      </c>
      <c r="E42" s="37">
        <v>0</v>
      </c>
    </row>
    <row r="43" spans="1:5" x14ac:dyDescent="0.4">
      <c r="A43" s="595"/>
      <c r="B43" s="66" t="str">
        <f>'1.2-Visibility Data'!B43</f>
        <v>Mailbox Modifications</v>
      </c>
      <c r="C43" s="471" t="str">
        <f>'1.2-Visibility Data'!C43</f>
        <v>All</v>
      </c>
      <c r="D43" s="471" t="s">
        <v>264</v>
      </c>
      <c r="E43" s="37">
        <v>0</v>
      </c>
    </row>
    <row r="44" spans="1:5" x14ac:dyDescent="0.4">
      <c r="A44" s="595"/>
      <c r="B44" s="66" t="str">
        <f>'1.2-Visibility Data'!B44</f>
        <v>Mailbox Read</v>
      </c>
      <c r="C44" s="471" t="str">
        <f>'1.2-Visibility Data'!C44</f>
        <v>All</v>
      </c>
      <c r="D44" s="471" t="s">
        <v>264</v>
      </c>
      <c r="E44" s="37">
        <v>0</v>
      </c>
    </row>
    <row r="45" spans="1:5" x14ac:dyDescent="0.4">
      <c r="A45" s="595"/>
      <c r="B45" s="66" t="str">
        <f>'1.2-Visibility Data'!B45</f>
        <v>File Malware Detected</v>
      </c>
      <c r="C45" s="471" t="str">
        <f>'1.2-Visibility Data'!C45</f>
        <v>All</v>
      </c>
      <c r="D45" s="471" t="s">
        <v>264</v>
      </c>
      <c r="E45" s="37">
        <v>0</v>
      </c>
    </row>
    <row r="46" spans="1:5" x14ac:dyDescent="0.4">
      <c r="A46" s="595"/>
      <c r="B46" s="66" t="str">
        <f>'1.2-Visibility Data'!B46</f>
        <v>File Malware Retrieved</v>
      </c>
      <c r="C46" s="471" t="str">
        <f>'1.2-Visibility Data'!C46</f>
        <v>All</v>
      </c>
      <c r="D46" s="471" t="s">
        <v>264</v>
      </c>
      <c r="E46" s="37">
        <v>0</v>
      </c>
    </row>
    <row r="47" spans="1:5" x14ac:dyDescent="0.4">
      <c r="A47" s="595"/>
      <c r="B47" s="66" t="str">
        <f>'1.2-Visibility Data'!B47</f>
        <v>Malicious URL Detected</v>
      </c>
      <c r="C47" s="471" t="str">
        <f>'1.2-Visibility Data'!C47</f>
        <v>All</v>
      </c>
      <c r="D47" s="471" t="s">
        <v>264</v>
      </c>
      <c r="E47" s="37">
        <v>0</v>
      </c>
    </row>
    <row r="48" spans="1:5" x14ac:dyDescent="0.4">
      <c r="A48" s="595"/>
      <c r="B48" s="66" t="str">
        <f>'1.2-Visibility Data'!B48</f>
        <v>Malicious URL Clicked</v>
      </c>
      <c r="C48" s="471" t="str">
        <f>'1.2-Visibility Data'!C48</f>
        <v>All</v>
      </c>
      <c r="D48" s="471" t="s">
        <v>263</v>
      </c>
      <c r="E48" s="37">
        <v>1</v>
      </c>
    </row>
    <row r="49" spans="1:5" ht="15.5" thickBot="1" x14ac:dyDescent="0.45">
      <c r="A49" s="596"/>
      <c r="B49" s="33" t="str">
        <f>'1.2-Visibility Data'!B49</f>
        <v>Email Forwarding Rules Changed</v>
      </c>
      <c r="C49" s="18" t="str">
        <f>'1.2-Visibility Data'!C49</f>
        <v>All</v>
      </c>
      <c r="D49" s="18" t="s">
        <v>264</v>
      </c>
      <c r="E49" s="38">
        <v>0</v>
      </c>
    </row>
    <row r="50" spans="1:5" x14ac:dyDescent="0.4">
      <c r="A50" s="594" t="str">
        <f>'1.2-Visibility Data'!A53</f>
        <v>Enterprise Content Management</v>
      </c>
      <c r="B50" s="65" t="str">
        <f>'1.2-Visibility Data'!B50</f>
        <v>Synchronization Activity</v>
      </c>
      <c r="C50" s="473" t="str">
        <f>'1.2-Visibility Data'!C50</f>
        <v>All</v>
      </c>
      <c r="D50" s="473" t="s">
        <v>263</v>
      </c>
      <c r="E50" s="39">
        <v>0</v>
      </c>
    </row>
    <row r="51" spans="1:5" x14ac:dyDescent="0.4">
      <c r="A51" s="595"/>
      <c r="B51" s="66" t="str">
        <f>'1.2-Visibility Data'!B51</f>
        <v>Denial of Service Activity</v>
      </c>
      <c r="C51" s="471" t="str">
        <f>'1.2-Visibility Data'!C51</f>
        <v>All</v>
      </c>
      <c r="D51" s="471" t="s">
        <v>263</v>
      </c>
      <c r="E51" s="37">
        <v>0</v>
      </c>
    </row>
    <row r="52" spans="1:5" x14ac:dyDescent="0.4">
      <c r="A52" s="595"/>
      <c r="B52" s="66" t="str">
        <f>'1.2-Visibility Data'!B52</f>
        <v>Administrator Activity</v>
      </c>
      <c r="C52" s="471" t="str">
        <f>'1.2-Visibility Data'!C52</f>
        <v>All</v>
      </c>
      <c r="D52" s="471" t="s">
        <v>263</v>
      </c>
      <c r="E52" s="37">
        <v>1</v>
      </c>
    </row>
    <row r="53" spans="1:5" x14ac:dyDescent="0.4">
      <c r="A53" s="595"/>
      <c r="B53" s="66" t="str">
        <f>'1.2-Visibility Data'!B53</f>
        <v>Organization Modifications</v>
      </c>
      <c r="C53" s="471" t="str">
        <f>'1.2-Visibility Data'!C53</f>
        <v>All</v>
      </c>
      <c r="D53" s="471" t="s">
        <v>264</v>
      </c>
      <c r="E53" s="37">
        <v>0</v>
      </c>
    </row>
    <row r="54" spans="1:5" x14ac:dyDescent="0.4">
      <c r="A54" s="595"/>
      <c r="B54" s="66" t="str">
        <f>'1.2-Visibility Data'!B54</f>
        <v>User Modifications</v>
      </c>
      <c r="C54" s="471" t="str">
        <f>'1.2-Visibility Data'!C54</f>
        <v>All</v>
      </c>
      <c r="D54" s="471" t="s">
        <v>263</v>
      </c>
      <c r="E54" s="37">
        <v>1</v>
      </c>
    </row>
    <row r="55" spans="1:5" x14ac:dyDescent="0.4">
      <c r="A55" s="595"/>
      <c r="B55" s="66" t="str">
        <f>'1.2-Visibility Data'!B55</f>
        <v>User Login Activity</v>
      </c>
      <c r="C55" s="471" t="str">
        <f>'1.2-Visibility Data'!C55</f>
        <v>All</v>
      </c>
      <c r="D55" s="471" t="s">
        <v>264</v>
      </c>
      <c r="E55" s="37">
        <v>0</v>
      </c>
    </row>
    <row r="56" spans="1:5" x14ac:dyDescent="0.4">
      <c r="A56" s="595"/>
      <c r="B56" s="66" t="str">
        <f>'1.2-Visibility Data'!B56</f>
        <v>Anomalous User Login Activity</v>
      </c>
      <c r="C56" s="471" t="str">
        <f>'1.2-Visibility Data'!C56</f>
        <v>All</v>
      </c>
      <c r="D56" s="471" t="s">
        <v>263</v>
      </c>
      <c r="E56" s="37">
        <v>1</v>
      </c>
    </row>
    <row r="57" spans="1:5" x14ac:dyDescent="0.4">
      <c r="A57" s="595"/>
      <c r="B57" s="66" t="str">
        <f>'1.2-Visibility Data'!B57</f>
        <v>User Activity</v>
      </c>
      <c r="C57" s="471" t="str">
        <f>'1.2-Visibility Data'!C57</f>
        <v>All</v>
      </c>
      <c r="D57" s="471" t="s">
        <v>264</v>
      </c>
      <c r="E57" s="37">
        <v>0</v>
      </c>
    </row>
    <row r="58" spans="1:5" x14ac:dyDescent="0.4">
      <c r="A58" s="595"/>
      <c r="B58" s="66" t="str">
        <f>'1.2-Visibility Data'!B58</f>
        <v>Anomalous User Activity</v>
      </c>
      <c r="C58" s="471" t="str">
        <f>'1.2-Visibility Data'!C58</f>
        <v>All</v>
      </c>
      <c r="D58" s="471" t="s">
        <v>263</v>
      </c>
      <c r="E58" s="37">
        <v>1</v>
      </c>
    </row>
    <row r="59" spans="1:5" x14ac:dyDescent="0.4">
      <c r="A59" s="595"/>
      <c r="B59" s="66" t="str">
        <f>'1.2-Visibility Data'!B59</f>
        <v>Search Activity</v>
      </c>
      <c r="C59" s="471" t="str">
        <f>'1.2-Visibility Data'!C59</f>
        <v>All</v>
      </c>
      <c r="D59" s="471" t="s">
        <v>263</v>
      </c>
      <c r="E59" s="37">
        <v>0</v>
      </c>
    </row>
    <row r="60" spans="1:5" x14ac:dyDescent="0.4">
      <c r="A60" s="595"/>
      <c r="B60" s="66" t="str">
        <f>'1.2-Visibility Data'!B60</f>
        <v>Anomalous Search Activity</v>
      </c>
      <c r="C60" s="471" t="str">
        <f>'1.2-Visibility Data'!C60</f>
        <v>All</v>
      </c>
      <c r="D60" s="471" t="s">
        <v>263</v>
      </c>
      <c r="E60" s="37">
        <v>1</v>
      </c>
    </row>
    <row r="61" spans="1:5" x14ac:dyDescent="0.4">
      <c r="A61" s="595"/>
      <c r="B61" s="66" t="str">
        <f>'1.2-Visibility Data'!B61</f>
        <v>Site Modifications</v>
      </c>
      <c r="C61" s="471" t="str">
        <f>'1.2-Visibility Data'!C61</f>
        <v>All</v>
      </c>
      <c r="D61" s="471" t="s">
        <v>263</v>
      </c>
      <c r="E61" s="37">
        <v>1</v>
      </c>
    </row>
    <row r="62" spans="1:5" x14ac:dyDescent="0.4">
      <c r="A62" s="595"/>
      <c r="B62" s="66" t="str">
        <f>'1.2-Visibility Data'!B62</f>
        <v>Group Modifications</v>
      </c>
      <c r="C62" s="471" t="str">
        <f>'1.2-Visibility Data'!C62</f>
        <v>All</v>
      </c>
      <c r="D62" s="471" t="s">
        <v>263</v>
      </c>
      <c r="E62" s="37">
        <v>1</v>
      </c>
    </row>
    <row r="63" spans="1:5" x14ac:dyDescent="0.4">
      <c r="A63" s="595"/>
      <c r="B63" s="66" t="str">
        <f>'1.2-Visibility Data'!B63</f>
        <v>Folder Modifications</v>
      </c>
      <c r="C63" s="471" t="str">
        <f>'1.2-Visibility Data'!C63</f>
        <v>All</v>
      </c>
      <c r="D63" s="471" t="s">
        <v>264</v>
      </c>
      <c r="E63" s="37">
        <v>0</v>
      </c>
    </row>
    <row r="64" spans="1:5" x14ac:dyDescent="0.4">
      <c r="A64" s="595"/>
      <c r="B64" s="66" t="str">
        <f>'1.2-Visibility Data'!B64</f>
        <v>File Activity</v>
      </c>
      <c r="C64" s="471" t="str">
        <f>'1.2-Visibility Data'!C64</f>
        <v>All</v>
      </c>
      <c r="D64" s="471" t="s">
        <v>263</v>
      </c>
      <c r="E64" s="37">
        <v>1</v>
      </c>
    </row>
    <row r="65" spans="1:5" x14ac:dyDescent="0.4">
      <c r="A65" s="595"/>
      <c r="B65" s="66" t="str">
        <f>'1.2-Visibility Data'!B65</f>
        <v>Trash/Recycle Bin Activity</v>
      </c>
      <c r="C65" s="471" t="str">
        <f>'1.2-Visibility Data'!C65</f>
        <v>All</v>
      </c>
      <c r="D65" s="471" t="s">
        <v>264</v>
      </c>
      <c r="E65" s="37">
        <v>0</v>
      </c>
    </row>
    <row r="66" spans="1:5" ht="30" x14ac:dyDescent="0.4">
      <c r="A66" s="595"/>
      <c r="B66" s="66" t="str">
        <f>'1.2-Visibility Data'!B66</f>
        <v>File or Folder Version History Modifications</v>
      </c>
      <c r="C66" s="471" t="str">
        <f>'1.2-Visibility Data'!C66</f>
        <v>All</v>
      </c>
      <c r="D66" s="471" t="s">
        <v>264</v>
      </c>
      <c r="E66" s="37">
        <v>0</v>
      </c>
    </row>
    <row r="67" spans="1:5" x14ac:dyDescent="0.4">
      <c r="A67" s="595"/>
      <c r="B67" s="66" t="str">
        <f>'1.2-Visibility Data'!B67</f>
        <v>File Retention Modifications</v>
      </c>
      <c r="C67" s="471" t="str">
        <f>'1.2-Visibility Data'!C67</f>
        <v>All</v>
      </c>
      <c r="D67" s="471" t="s">
        <v>263</v>
      </c>
      <c r="E67" s="37">
        <v>2</v>
      </c>
    </row>
    <row r="68" spans="1:5" x14ac:dyDescent="0.4">
      <c r="A68" s="595"/>
      <c r="B68" s="66" t="str">
        <f>'1.2-Visibility Data'!B68</f>
        <v>File Malware Detected</v>
      </c>
      <c r="C68" s="471" t="str">
        <f>'1.2-Visibility Data'!C68</f>
        <v>All</v>
      </c>
      <c r="D68" s="471" t="s">
        <v>263</v>
      </c>
      <c r="E68" s="37">
        <v>1</v>
      </c>
    </row>
    <row r="69" spans="1:5" x14ac:dyDescent="0.4">
      <c r="A69" s="595"/>
      <c r="B69" s="66" t="str">
        <f>'1.2-Visibility Data'!B69</f>
        <v>File Malware Retrieved</v>
      </c>
      <c r="C69" s="471" t="str">
        <f>'1.2-Visibility Data'!C69</f>
        <v>All</v>
      </c>
      <c r="D69" s="471" t="s">
        <v>264</v>
      </c>
      <c r="E69" s="37">
        <v>0</v>
      </c>
    </row>
    <row r="70" spans="1:5" x14ac:dyDescent="0.4">
      <c r="A70" s="595"/>
      <c r="B70" s="66" t="str">
        <f>'1.2-Visibility Data'!B70</f>
        <v>List Modifications</v>
      </c>
      <c r="C70" s="471" t="str">
        <f>'1.2-Visibility Data'!C70</f>
        <v>All</v>
      </c>
      <c r="D70" s="471" t="s">
        <v>264</v>
      </c>
      <c r="E70" s="37">
        <v>0</v>
      </c>
    </row>
    <row r="71" spans="1:5" x14ac:dyDescent="0.4">
      <c r="A71" s="595"/>
      <c r="B71" s="66" t="str">
        <f>'1.2-Visibility Data'!B71</f>
        <v>Sharing Activity</v>
      </c>
      <c r="C71" s="471" t="str">
        <f>'1.2-Visibility Data'!C71</f>
        <v>All</v>
      </c>
      <c r="D71" s="471" t="s">
        <v>263</v>
      </c>
      <c r="E71" s="37">
        <v>1</v>
      </c>
    </row>
    <row r="72" spans="1:5" x14ac:dyDescent="0.4">
      <c r="A72" s="595"/>
      <c r="B72" s="66" t="str">
        <f>'1.2-Visibility Data'!B72</f>
        <v>Malicious URL Detected</v>
      </c>
      <c r="C72" s="471" t="str">
        <f>'1.2-Visibility Data'!C72</f>
        <v>All</v>
      </c>
      <c r="D72" s="471" t="s">
        <v>263</v>
      </c>
      <c r="E72" s="37">
        <v>1</v>
      </c>
    </row>
    <row r="73" spans="1:5" ht="15.5" thickBot="1" x14ac:dyDescent="0.45">
      <c r="A73" s="596"/>
      <c r="B73" s="33" t="str">
        <f>'1.2-Visibility Data'!B73</f>
        <v>Malicious URL Clicked</v>
      </c>
      <c r="C73" s="18" t="str">
        <f>'1.2-Visibility Data'!C73</f>
        <v>All</v>
      </c>
      <c r="D73" s="18" t="s">
        <v>263</v>
      </c>
      <c r="E73" s="38">
        <v>0</v>
      </c>
    </row>
    <row r="74" spans="1:5" x14ac:dyDescent="0.4">
      <c r="A74" s="594" t="str">
        <f>'1.2-Visibility Data'!A78</f>
        <v>Messaging Platform</v>
      </c>
      <c r="B74" s="65" t="str">
        <f>'1.2-Visibility Data'!B74</f>
        <v>Anonymous Sharing Activity</v>
      </c>
      <c r="C74" s="473" t="str">
        <f>'1.2-Visibility Data'!C74</f>
        <v>All</v>
      </c>
      <c r="D74" s="473" t="s">
        <v>263</v>
      </c>
      <c r="E74" s="39">
        <v>0</v>
      </c>
    </row>
    <row r="75" spans="1:5" x14ac:dyDescent="0.4">
      <c r="A75" s="595"/>
      <c r="B75" s="66" t="str">
        <f>'1.2-Visibility Data'!B75</f>
        <v>Synchronization Activity</v>
      </c>
      <c r="C75" s="471" t="str">
        <f>'1.2-Visibility Data'!C75</f>
        <v>All</v>
      </c>
      <c r="D75" s="471" t="s">
        <v>263</v>
      </c>
      <c r="E75" s="37">
        <v>0</v>
      </c>
    </row>
    <row r="76" spans="1:5" x14ac:dyDescent="0.4">
      <c r="A76" s="595"/>
      <c r="B76" s="66" t="str">
        <f>'1.2-Visibility Data'!B76</f>
        <v>Denial of Service Activity</v>
      </c>
      <c r="C76" s="471" t="str">
        <f>'1.2-Visibility Data'!C76</f>
        <v>All</v>
      </c>
      <c r="D76" s="471" t="s">
        <v>263</v>
      </c>
      <c r="E76" s="37">
        <v>1</v>
      </c>
    </row>
    <row r="77" spans="1:5" x14ac:dyDescent="0.4">
      <c r="A77" s="595"/>
      <c r="B77" s="66" t="str">
        <f>'1.2-Visibility Data'!B77</f>
        <v>Administrator Activity</v>
      </c>
      <c r="C77" s="471" t="str">
        <f>'1.2-Visibility Data'!C77</f>
        <v>All</v>
      </c>
      <c r="D77" s="471" t="s">
        <v>264</v>
      </c>
      <c r="E77" s="37">
        <v>0</v>
      </c>
    </row>
    <row r="78" spans="1:5" x14ac:dyDescent="0.4">
      <c r="A78" s="595"/>
      <c r="B78" s="66" t="str">
        <f>'1.2-Visibility Data'!B78</f>
        <v>Organization Modifications</v>
      </c>
      <c r="C78" s="471" t="str">
        <f>'1.2-Visibility Data'!C78</f>
        <v>All</v>
      </c>
      <c r="D78" s="471" t="s">
        <v>263</v>
      </c>
      <c r="E78" s="37">
        <v>1</v>
      </c>
    </row>
    <row r="79" spans="1:5" x14ac:dyDescent="0.4">
      <c r="A79" s="595"/>
      <c r="B79" s="66" t="str">
        <f>'1.2-Visibility Data'!B79</f>
        <v>User Modifications</v>
      </c>
      <c r="C79" s="471" t="str">
        <f>'1.2-Visibility Data'!C79</f>
        <v>All</v>
      </c>
      <c r="D79" s="471" t="s">
        <v>264</v>
      </c>
      <c r="E79" s="37">
        <v>0</v>
      </c>
    </row>
    <row r="80" spans="1:5" x14ac:dyDescent="0.4">
      <c r="A80" s="595"/>
      <c r="B80" s="66" t="str">
        <f>'1.2-Visibility Data'!B80</f>
        <v>User Login Activity</v>
      </c>
      <c r="C80" s="471" t="str">
        <f>'1.2-Visibility Data'!C80</f>
        <v>All</v>
      </c>
      <c r="D80" s="471" t="s">
        <v>263</v>
      </c>
      <c r="E80" s="37">
        <v>1</v>
      </c>
    </row>
    <row r="81" spans="1:5" x14ac:dyDescent="0.4">
      <c r="A81" s="595"/>
      <c r="B81" s="66" t="str">
        <f>'1.2-Visibility Data'!B81</f>
        <v>Anomalous User Login Activity</v>
      </c>
      <c r="C81" s="471" t="str">
        <f>'1.2-Visibility Data'!C81</f>
        <v>All</v>
      </c>
      <c r="D81" s="471" t="s">
        <v>263</v>
      </c>
      <c r="E81" s="37">
        <v>1</v>
      </c>
    </row>
    <row r="82" spans="1:5" x14ac:dyDescent="0.4">
      <c r="A82" s="595"/>
      <c r="B82" s="66" t="str">
        <f>'1.2-Visibility Data'!B82</f>
        <v>User Activity</v>
      </c>
      <c r="C82" s="471" t="str">
        <f>'1.2-Visibility Data'!C82</f>
        <v>All</v>
      </c>
      <c r="D82" s="471" t="s">
        <v>263</v>
      </c>
      <c r="E82" s="37">
        <v>1</v>
      </c>
    </row>
    <row r="83" spans="1:5" x14ac:dyDescent="0.4">
      <c r="A83" s="595"/>
      <c r="B83" s="66" t="str">
        <f>'1.2-Visibility Data'!B83</f>
        <v>Anomalous User Activity</v>
      </c>
      <c r="C83" s="471" t="str">
        <f>'1.2-Visibility Data'!C83</f>
        <v>All</v>
      </c>
      <c r="D83" s="471" t="s">
        <v>263</v>
      </c>
      <c r="E83" s="37">
        <v>2</v>
      </c>
    </row>
    <row r="84" spans="1:5" x14ac:dyDescent="0.4">
      <c r="A84" s="595"/>
      <c r="B84" s="66" t="str">
        <f>'1.2-Visibility Data'!B84</f>
        <v>Guest User Activity</v>
      </c>
      <c r="C84" s="471" t="str">
        <f>'1.2-Visibility Data'!C84</f>
        <v>All</v>
      </c>
      <c r="D84" s="471" t="s">
        <v>263</v>
      </c>
      <c r="E84" s="37">
        <v>1</v>
      </c>
    </row>
    <row r="85" spans="1:5" x14ac:dyDescent="0.4">
      <c r="A85" s="595"/>
      <c r="B85" s="66" t="str">
        <f>'1.2-Visibility Data'!B85</f>
        <v>Collaboration Space Modifications</v>
      </c>
      <c r="C85" s="471" t="str">
        <f>'1.2-Visibility Data'!C85</f>
        <v>All</v>
      </c>
      <c r="D85" s="471" t="s">
        <v>263</v>
      </c>
      <c r="E85" s="37">
        <v>2</v>
      </c>
    </row>
    <row r="86" spans="1:5" ht="14.25" customHeight="1" x14ac:dyDescent="0.4">
      <c r="A86" s="595"/>
      <c r="B86" s="66" t="str">
        <f>'1.2-Visibility Data'!B86</f>
        <v>Channel Modifications</v>
      </c>
      <c r="C86" s="471" t="str">
        <f>'1.2-Visibility Data'!C86</f>
        <v>All</v>
      </c>
      <c r="D86" s="471"/>
      <c r="E86" s="37"/>
    </row>
    <row r="87" spans="1:5" x14ac:dyDescent="0.4">
      <c r="A87" s="595"/>
      <c r="B87" s="66" t="str">
        <f>'1.2-Visibility Data'!B87</f>
        <v>Chat Modifications</v>
      </c>
      <c r="C87" s="471" t="str">
        <f>'1.2-Visibility Data'!C87</f>
        <v>All</v>
      </c>
      <c r="D87" s="471" t="s">
        <v>264</v>
      </c>
      <c r="E87" s="37">
        <v>0</v>
      </c>
    </row>
    <row r="88" spans="1:5" x14ac:dyDescent="0.4">
      <c r="A88" s="595"/>
      <c r="B88" s="66" t="str">
        <f>'1.2-Visibility Data'!B88</f>
        <v>Message Activity</v>
      </c>
      <c r="C88" s="471" t="str">
        <f>'1.2-Visibility Data'!C88</f>
        <v>All</v>
      </c>
      <c r="D88" s="471" t="s">
        <v>263</v>
      </c>
      <c r="E88" s="37">
        <v>1</v>
      </c>
    </row>
    <row r="89" spans="1:5" x14ac:dyDescent="0.4">
      <c r="A89" s="595"/>
      <c r="B89" s="66" t="str">
        <f>'1.2-Visibility Data'!B89</f>
        <v>Messages Read</v>
      </c>
      <c r="C89" s="471" t="str">
        <f>'1.2-Visibility Data'!C89</f>
        <v>All</v>
      </c>
      <c r="D89" s="471" t="s">
        <v>264</v>
      </c>
      <c r="E89" s="37">
        <v>0</v>
      </c>
    </row>
    <row r="90" spans="1:5" x14ac:dyDescent="0.4">
      <c r="A90" s="595"/>
      <c r="B90" s="66" t="str">
        <f>'1.2-Visibility Data'!B90</f>
        <v>Malicious URL Detected</v>
      </c>
      <c r="C90" s="471" t="str">
        <f>'1.2-Visibility Data'!C90</f>
        <v>All</v>
      </c>
      <c r="D90" s="471" t="s">
        <v>264</v>
      </c>
      <c r="E90" s="37">
        <v>0</v>
      </c>
    </row>
    <row r="91" spans="1:5" x14ac:dyDescent="0.4">
      <c r="A91" s="595"/>
      <c r="B91" s="66" t="str">
        <f>'1.2-Visibility Data'!B91</f>
        <v>Malicious URL Clicked</v>
      </c>
      <c r="C91" s="471" t="str">
        <f>'1.2-Visibility Data'!C91</f>
        <v>All</v>
      </c>
      <c r="D91" s="471" t="s">
        <v>263</v>
      </c>
      <c r="E91" s="37">
        <v>1</v>
      </c>
    </row>
    <row r="92" spans="1:5" x14ac:dyDescent="0.4">
      <c r="A92" s="595"/>
      <c r="B92" s="66" t="str">
        <f>'1.2-Visibility Data'!B92</f>
        <v>File Activity</v>
      </c>
      <c r="C92" s="471" t="str">
        <f>'1.2-Visibility Data'!C92</f>
        <v>All</v>
      </c>
      <c r="D92" s="471" t="s">
        <v>263</v>
      </c>
      <c r="E92" s="37">
        <v>1</v>
      </c>
    </row>
    <row r="93" spans="1:5" x14ac:dyDescent="0.4">
      <c r="A93" s="595"/>
      <c r="B93" s="66" t="str">
        <f>'1.2-Visibility Data'!B93</f>
        <v>File Malware Detected</v>
      </c>
      <c r="C93" s="471" t="str">
        <f>'1.2-Visibility Data'!C93</f>
        <v>All</v>
      </c>
      <c r="D93" s="471" t="s">
        <v>263</v>
      </c>
      <c r="E93" s="37">
        <v>1</v>
      </c>
    </row>
    <row r="94" spans="1:5" x14ac:dyDescent="0.4">
      <c r="A94" s="595"/>
      <c r="B94" s="66" t="str">
        <f>'1.2-Visibility Data'!B94</f>
        <v>File Malware Retrieved</v>
      </c>
      <c r="C94" s="471" t="str">
        <f>'1.2-Visibility Data'!C94</f>
        <v>All</v>
      </c>
      <c r="D94" s="471" t="s">
        <v>263</v>
      </c>
      <c r="E94" s="37">
        <v>0</v>
      </c>
    </row>
    <row r="95" spans="1:5" x14ac:dyDescent="0.4">
      <c r="A95" s="595"/>
      <c r="B95" s="66" t="str">
        <f>'1.2-Visibility Data'!B95</f>
        <v>Sharing Activity</v>
      </c>
      <c r="C95" s="471" t="str">
        <f>'1.2-Visibility Data'!C95</f>
        <v>All</v>
      </c>
      <c r="D95" s="471" t="s">
        <v>264</v>
      </c>
      <c r="E95" s="37">
        <v>0</v>
      </c>
    </row>
    <row r="96" spans="1:5" x14ac:dyDescent="0.4">
      <c r="A96" s="595"/>
      <c r="B96" s="66" t="str">
        <f>'1.2-Visibility Data'!B96</f>
        <v>Chat Bot Activity</v>
      </c>
      <c r="C96" s="471" t="str">
        <f>'1.2-Visibility Data'!C96</f>
        <v>All</v>
      </c>
      <c r="D96" s="471" t="s">
        <v>263</v>
      </c>
      <c r="E96" s="37">
        <v>1</v>
      </c>
    </row>
    <row r="97" spans="1:5" x14ac:dyDescent="0.4">
      <c r="A97" s="595"/>
      <c r="B97" s="66" t="str">
        <f>'1.2-Visibility Data'!B97</f>
        <v>Application Activity</v>
      </c>
      <c r="C97" s="471" t="str">
        <f>'1.2-Visibility Data'!C97</f>
        <v>All</v>
      </c>
      <c r="D97" s="471" t="s">
        <v>263</v>
      </c>
      <c r="E97" s="37">
        <v>1</v>
      </c>
    </row>
    <row r="98" spans="1:5" x14ac:dyDescent="0.4">
      <c r="A98" s="595"/>
      <c r="B98" s="66" t="str">
        <f>'1.2-Visibility Data'!B98</f>
        <v>Application Deployment</v>
      </c>
      <c r="C98" s="471" t="str">
        <f>'1.2-Visibility Data'!C98</f>
        <v>All</v>
      </c>
      <c r="D98" s="471" t="s">
        <v>263</v>
      </c>
      <c r="E98" s="37">
        <v>1</v>
      </c>
    </row>
    <row r="99" spans="1:5" x14ac:dyDescent="0.4">
      <c r="A99" s="595"/>
      <c r="B99" s="66" t="str">
        <f>'1.2-Visibility Data'!B99</f>
        <v>Denial of Service Activity</v>
      </c>
      <c r="C99" s="471" t="str">
        <f>'1.2-Visibility Data'!C99</f>
        <v>All</v>
      </c>
      <c r="D99" s="471" t="s">
        <v>264</v>
      </c>
      <c r="E99" s="37">
        <v>0</v>
      </c>
    </row>
    <row r="100" spans="1:5" ht="15.5" thickBot="1" x14ac:dyDescent="0.45">
      <c r="A100" s="596"/>
      <c r="B100" s="33" t="str">
        <f>'1.2-Visibility Data'!B100</f>
        <v>Administrator Activity</v>
      </c>
      <c r="C100" s="18" t="str">
        <f>'1.2-Visibility Data'!C100</f>
        <v>All</v>
      </c>
      <c r="D100" s="18" t="s">
        <v>263</v>
      </c>
      <c r="E100" s="38">
        <v>1</v>
      </c>
    </row>
    <row r="101" spans="1:5" x14ac:dyDescent="0.4">
      <c r="A101" s="1"/>
      <c r="B101" s="1"/>
      <c r="C101" s="1"/>
      <c r="D101" s="1"/>
      <c r="E101" s="1"/>
    </row>
    <row r="102" spans="1:5" x14ac:dyDescent="0.4">
      <c r="A102" s="1"/>
      <c r="B102" s="1"/>
      <c r="C102" s="1"/>
      <c r="D102" s="1"/>
      <c r="E102" s="1"/>
    </row>
    <row r="103" spans="1:5" x14ac:dyDescent="0.4">
      <c r="A103" s="1"/>
      <c r="B103" s="1"/>
      <c r="C103" s="1"/>
      <c r="D103" s="1"/>
      <c r="E103" s="1"/>
    </row>
    <row r="104" spans="1:5" x14ac:dyDescent="0.4">
      <c r="A104" s="1"/>
      <c r="B104" s="1"/>
      <c r="C104" s="1"/>
      <c r="D104" s="1"/>
      <c r="E104" s="1"/>
    </row>
    <row r="105" spans="1:5" x14ac:dyDescent="0.4">
      <c r="A105" s="1"/>
      <c r="B105" s="1"/>
      <c r="C105" s="1"/>
      <c r="D105" s="1"/>
      <c r="E105" s="1"/>
    </row>
    <row r="106" spans="1:5" x14ac:dyDescent="0.4">
      <c r="A106" s="1"/>
      <c r="B106" s="1"/>
      <c r="C106" s="1"/>
      <c r="D106" s="1"/>
      <c r="E106" s="1"/>
    </row>
    <row r="107" spans="1:5" x14ac:dyDescent="0.4">
      <c r="A107" s="1"/>
      <c r="B107" s="1"/>
      <c r="C107" s="1"/>
      <c r="D107" s="1"/>
      <c r="E107" s="1"/>
    </row>
    <row r="108" spans="1:5" x14ac:dyDescent="0.4">
      <c r="A108" s="1"/>
      <c r="B108" s="1"/>
      <c r="C108" s="1"/>
      <c r="D108" s="1"/>
      <c r="E108" s="1"/>
    </row>
    <row r="109" spans="1:5" x14ac:dyDescent="0.4">
      <c r="A109" s="1"/>
      <c r="B109" s="1"/>
      <c r="C109" s="1"/>
      <c r="D109" s="1"/>
      <c r="E109" s="1"/>
    </row>
    <row r="110" spans="1:5" x14ac:dyDescent="0.4">
      <c r="A110" s="1"/>
      <c r="B110" s="1"/>
      <c r="C110" s="1"/>
      <c r="D110" s="1"/>
      <c r="E110" s="1"/>
    </row>
    <row r="111" spans="1:5" x14ac:dyDescent="0.4">
      <c r="A111" s="1"/>
      <c r="B111" s="1"/>
      <c r="C111" s="1"/>
      <c r="D111" s="1"/>
      <c r="E111" s="1"/>
    </row>
    <row r="112" spans="1:5" x14ac:dyDescent="0.4">
      <c r="A112" s="1"/>
      <c r="B112" s="1"/>
      <c r="C112" s="1"/>
      <c r="D112" s="1"/>
      <c r="E112" s="1"/>
    </row>
    <row r="113" spans="1:5" x14ac:dyDescent="0.4">
      <c r="A113" s="1"/>
      <c r="B113" s="1"/>
      <c r="C113" s="1"/>
      <c r="D113" s="1"/>
      <c r="E113" s="1"/>
    </row>
    <row r="114" spans="1:5" x14ac:dyDescent="0.4">
      <c r="A114" s="1"/>
      <c r="B114" s="1"/>
      <c r="C114" s="1"/>
      <c r="D114" s="1"/>
      <c r="E114" s="1"/>
    </row>
    <row r="115" spans="1:5" x14ac:dyDescent="0.4">
      <c r="A115" s="1"/>
      <c r="B115" s="1"/>
      <c r="C115" s="1"/>
      <c r="D115" s="1"/>
      <c r="E115" s="1"/>
    </row>
    <row r="116" spans="1:5" x14ac:dyDescent="0.4">
      <c r="A116" s="1"/>
      <c r="B116" s="1"/>
      <c r="C116" s="1"/>
      <c r="D116" s="1"/>
      <c r="E116" s="1"/>
    </row>
    <row r="117" spans="1:5" x14ac:dyDescent="0.4">
      <c r="A117" s="1"/>
      <c r="B117" s="1"/>
      <c r="C117" s="1"/>
      <c r="D117" s="1"/>
      <c r="E117" s="1"/>
    </row>
    <row r="118" spans="1:5" x14ac:dyDescent="0.4">
      <c r="A118" s="1"/>
      <c r="B118" s="1"/>
      <c r="C118" s="1"/>
      <c r="D118" s="1"/>
      <c r="E118" s="1"/>
    </row>
    <row r="119" spans="1:5" x14ac:dyDescent="0.4">
      <c r="A119" s="1"/>
      <c r="B119" s="1"/>
      <c r="C119" s="1"/>
      <c r="D119" s="1"/>
      <c r="E119" s="1"/>
    </row>
    <row r="120" spans="1:5" x14ac:dyDescent="0.4">
      <c r="E120" s="17"/>
    </row>
    <row r="121" spans="1:5" x14ac:dyDescent="0.4">
      <c r="E121" s="17"/>
    </row>
    <row r="122" spans="1:5" x14ac:dyDescent="0.4">
      <c r="E122" s="17"/>
    </row>
    <row r="123" spans="1:5" x14ac:dyDescent="0.4">
      <c r="E123" s="17"/>
    </row>
    <row r="124" spans="1:5" x14ac:dyDescent="0.4">
      <c r="E124" s="17"/>
    </row>
    <row r="125" spans="1:5" x14ac:dyDescent="0.4">
      <c r="E125" s="17"/>
    </row>
    <row r="126" spans="1:5" x14ac:dyDescent="0.4">
      <c r="E126" s="17"/>
    </row>
    <row r="127" spans="1:5" x14ac:dyDescent="0.4">
      <c r="E127" s="17"/>
    </row>
    <row r="128" spans="1:5" x14ac:dyDescent="0.4">
      <c r="E128" s="17"/>
    </row>
    <row r="129" spans="5:5" x14ac:dyDescent="0.4">
      <c r="E129" s="17"/>
    </row>
    <row r="130" spans="5:5" x14ac:dyDescent="0.4">
      <c r="E130" s="17"/>
    </row>
    <row r="131" spans="5:5" x14ac:dyDescent="0.4">
      <c r="E131" s="17"/>
    </row>
    <row r="132" spans="5:5" x14ac:dyDescent="0.4">
      <c r="E132" s="17"/>
    </row>
    <row r="133" spans="5:5" x14ac:dyDescent="0.4">
      <c r="E133" s="17"/>
    </row>
    <row r="134" spans="5:5" x14ac:dyDescent="0.4">
      <c r="E134" s="17"/>
    </row>
    <row r="135" spans="5:5" x14ac:dyDescent="0.4">
      <c r="E135" s="17"/>
    </row>
    <row r="136" spans="5:5" x14ac:dyDescent="0.4">
      <c r="E136" s="17"/>
    </row>
    <row r="137" spans="5:5" x14ac:dyDescent="0.4">
      <c r="E137" s="17"/>
    </row>
    <row r="138" spans="5:5" x14ac:dyDescent="0.4">
      <c r="E138" s="17"/>
    </row>
    <row r="139" spans="5:5" x14ac:dyDescent="0.4">
      <c r="E139" s="17"/>
    </row>
    <row r="140" spans="5:5" x14ac:dyDescent="0.4">
      <c r="E140" s="17"/>
    </row>
    <row r="141" spans="5:5" x14ac:dyDescent="0.4">
      <c r="E141" s="17"/>
    </row>
    <row r="142" spans="5:5" x14ac:dyDescent="0.4">
      <c r="E142" s="17"/>
    </row>
    <row r="143" spans="5:5" x14ac:dyDescent="0.4">
      <c r="E143" s="17"/>
    </row>
    <row r="144" spans="5:5" x14ac:dyDescent="0.4">
      <c r="E144" s="17"/>
    </row>
    <row r="145" spans="5:5" x14ac:dyDescent="0.4">
      <c r="E145" s="17"/>
    </row>
    <row r="146" spans="5:5" x14ac:dyDescent="0.4">
      <c r="E146" s="17"/>
    </row>
    <row r="147" spans="5:5" x14ac:dyDescent="0.4">
      <c r="E147" s="17"/>
    </row>
    <row r="148" spans="5:5" x14ac:dyDescent="0.4">
      <c r="E148" s="17"/>
    </row>
    <row r="149" spans="5:5" x14ac:dyDescent="0.4">
      <c r="E149" s="17"/>
    </row>
    <row r="150" spans="5:5" x14ac:dyDescent="0.4">
      <c r="E150" s="17"/>
    </row>
    <row r="151" spans="5:5" x14ac:dyDescent="0.4">
      <c r="E151" s="17"/>
    </row>
    <row r="152" spans="5:5" x14ac:dyDescent="0.4">
      <c r="E152" s="17"/>
    </row>
    <row r="153" spans="5:5" x14ac:dyDescent="0.4">
      <c r="E153" s="17"/>
    </row>
    <row r="154" spans="5:5" x14ac:dyDescent="0.4">
      <c r="E154" s="17"/>
    </row>
    <row r="155" spans="5:5" x14ac:dyDescent="0.4">
      <c r="E155" s="17"/>
    </row>
    <row r="156" spans="5:5" x14ac:dyDescent="0.4">
      <c r="E156" s="17"/>
    </row>
    <row r="157" spans="5:5" x14ac:dyDescent="0.4">
      <c r="E157" s="17"/>
    </row>
    <row r="158" spans="5:5" x14ac:dyDescent="0.4">
      <c r="E158" s="17"/>
    </row>
    <row r="159" spans="5:5" x14ac:dyDescent="0.4">
      <c r="E159" s="17"/>
    </row>
    <row r="160" spans="5:5" x14ac:dyDescent="0.4">
      <c r="E160" s="17"/>
    </row>
    <row r="161" spans="5:5" x14ac:dyDescent="0.4">
      <c r="E161" s="17"/>
    </row>
    <row r="162" spans="5:5" x14ac:dyDescent="0.4">
      <c r="E162" s="17"/>
    </row>
    <row r="163" spans="5:5" x14ac:dyDescent="0.4">
      <c r="E163" s="17"/>
    </row>
    <row r="164" spans="5:5" x14ac:dyDescent="0.4">
      <c r="E164" s="17"/>
    </row>
    <row r="165" spans="5:5" x14ac:dyDescent="0.4">
      <c r="E165" s="17"/>
    </row>
    <row r="166" spans="5:5" x14ac:dyDescent="0.4">
      <c r="E166" s="17"/>
    </row>
    <row r="167" spans="5:5" x14ac:dyDescent="0.4">
      <c r="E167" s="17"/>
    </row>
    <row r="168" spans="5:5" x14ac:dyDescent="0.4">
      <c r="E168" s="17"/>
    </row>
    <row r="169" spans="5:5" x14ac:dyDescent="0.4">
      <c r="E169" s="17"/>
    </row>
    <row r="170" spans="5:5" x14ac:dyDescent="0.4">
      <c r="E170" s="17"/>
    </row>
    <row r="171" spans="5:5" x14ac:dyDescent="0.4">
      <c r="E171" s="17"/>
    </row>
  </sheetData>
  <mergeCells count="8">
    <mergeCell ref="A74:A100"/>
    <mergeCell ref="B11:B18"/>
    <mergeCell ref="B19:B26"/>
    <mergeCell ref="B27:B34"/>
    <mergeCell ref="D1:E1"/>
    <mergeCell ref="A3:A49"/>
    <mergeCell ref="B3:B10"/>
    <mergeCell ref="A50:A73"/>
  </mergeCells>
  <pageMargins left="0.7" right="0.7" top="0.75" bottom="0.75" header="0.3" footer="0.3"/>
  <pageSetup orientation="portrait" horizontalDpi="4294967295" verticalDpi="4294967295"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288"/>
  </sheetPr>
  <dimension ref="A1:AA173"/>
  <sheetViews>
    <sheetView zoomScale="70" zoomScaleNormal="70" zoomScaleSheetLayoutView="80" workbookViewId="0">
      <selection activeCell="L1" sqref="D1:O1"/>
    </sheetView>
  </sheetViews>
  <sheetFormatPr defaultColWidth="0" defaultRowHeight="15" x14ac:dyDescent="0.4"/>
  <cols>
    <col min="1" max="1" width="16.23046875" style="17" customWidth="1"/>
    <col min="2" max="2" width="31.69140625" style="17" bestFit="1" customWidth="1"/>
    <col min="3" max="3" width="14.3046875" style="17" bestFit="1" customWidth="1"/>
    <col min="4" max="5" width="10.84375" style="17" customWidth="1"/>
    <col min="6" max="6" width="10.84375" style="21" customWidth="1"/>
    <col min="7" max="15" width="10.84375" customWidth="1"/>
    <col min="16" max="16" width="13.07421875" customWidth="1"/>
    <col min="17" max="23" width="9.07421875" style="1" customWidth="1"/>
    <col min="24" max="24" width="7.69140625" style="1" customWidth="1"/>
    <col min="25" max="27" width="0" style="1" hidden="1" customWidth="1"/>
    <col min="28" max="16384" width="9.07421875" style="1" hidden="1"/>
  </cols>
  <sheetData>
    <row r="1" spans="1:16" ht="25.9" customHeight="1" thickBot="1" x14ac:dyDescent="0.45">
      <c r="A1" s="201" t="s">
        <v>265</v>
      </c>
      <c r="B1" s="202" t="s">
        <v>266</v>
      </c>
      <c r="C1" s="648" t="s">
        <v>235</v>
      </c>
      <c r="D1" s="606" t="s">
        <v>236</v>
      </c>
      <c r="E1" s="608"/>
      <c r="F1" s="606" t="s">
        <v>267</v>
      </c>
      <c r="G1" s="607"/>
      <c r="H1" s="607"/>
      <c r="I1" s="608"/>
      <c r="J1" s="606" t="s">
        <v>268</v>
      </c>
      <c r="K1" s="608"/>
      <c r="L1" s="606" t="s">
        <v>269</v>
      </c>
      <c r="M1" s="607"/>
      <c r="N1" s="607"/>
      <c r="O1" s="608"/>
      <c r="P1" s="1"/>
    </row>
    <row r="2" spans="1:16" ht="45.5" thickBot="1" x14ac:dyDescent="0.45">
      <c r="A2" s="204" t="str" cm="1">
        <f t="array" aca="1" ref="A2" ca="1">MID(CELL("filename",A1),FIND("]",CELL("filename",A1))+1,255)</f>
        <v>2.1b-OriginalProduct Visibility</v>
      </c>
      <c r="B2" s="203"/>
      <c r="C2" s="649"/>
      <c r="D2" s="106" t="s">
        <v>240</v>
      </c>
      <c r="E2" s="106" t="s">
        <v>241</v>
      </c>
      <c r="F2" s="106" t="s">
        <v>242</v>
      </c>
      <c r="G2" s="106" t="s">
        <v>243</v>
      </c>
      <c r="H2" s="106" t="s">
        <v>244</v>
      </c>
      <c r="I2" s="106" t="s">
        <v>245</v>
      </c>
      <c r="J2" s="106" t="s">
        <v>246</v>
      </c>
      <c r="K2" s="106" t="s">
        <v>247</v>
      </c>
      <c r="L2" s="106" t="s">
        <v>248</v>
      </c>
      <c r="M2" s="106" t="s">
        <v>249</v>
      </c>
      <c r="N2" s="106" t="s">
        <v>250</v>
      </c>
      <c r="O2" s="36" t="s">
        <v>251</v>
      </c>
      <c r="P2" s="1"/>
    </row>
    <row r="3" spans="1:16" ht="15.5" thickBot="1" x14ac:dyDescent="0.45">
      <c r="A3" s="611" t="s">
        <v>38</v>
      </c>
      <c r="B3" s="612"/>
      <c r="C3" s="627"/>
      <c r="D3" s="630"/>
      <c r="E3" s="644"/>
      <c r="F3" s="644"/>
      <c r="G3" s="644"/>
      <c r="H3" s="644"/>
      <c r="I3" s="644"/>
      <c r="J3" s="644"/>
      <c r="K3" s="644"/>
      <c r="L3" s="644"/>
      <c r="M3" s="644"/>
      <c r="N3" s="644"/>
      <c r="O3" s="645"/>
      <c r="P3" s="1"/>
    </row>
    <row r="4" spans="1:16" ht="15.5" thickBot="1" x14ac:dyDescent="0.45">
      <c r="A4" s="231" t="s">
        <v>39</v>
      </c>
      <c r="B4" s="231" t="s">
        <v>40</v>
      </c>
      <c r="C4" s="232" t="s">
        <v>41</v>
      </c>
      <c r="D4" s="631"/>
      <c r="E4" s="646"/>
      <c r="F4" s="646"/>
      <c r="G4" s="646"/>
      <c r="H4" s="646"/>
      <c r="I4" s="646"/>
      <c r="J4" s="646"/>
      <c r="K4" s="646"/>
      <c r="L4" s="646"/>
      <c r="M4" s="646"/>
      <c r="N4" s="646"/>
      <c r="O4" s="647"/>
      <c r="P4" s="1"/>
    </row>
    <row r="5" spans="1:16" x14ac:dyDescent="0.4">
      <c r="A5" s="594" t="str">
        <f>'1.2-Visibility Data'!A3</f>
        <v>Email</v>
      </c>
      <c r="B5" s="614" t="str">
        <f>'1.2-Visibility Data'!B3</f>
        <v>Email Received</v>
      </c>
      <c r="C5" s="472" t="str">
        <f>'1.2-Visibility Data'!C3</f>
        <v>Sender</v>
      </c>
      <c r="D5" s="89"/>
      <c r="E5" s="89"/>
      <c r="F5" s="90" t="s">
        <v>225</v>
      </c>
      <c r="G5" s="90" t="s">
        <v>225</v>
      </c>
      <c r="H5" s="90"/>
      <c r="I5" s="90"/>
      <c r="J5" s="90"/>
      <c r="K5" s="90"/>
      <c r="L5" s="90"/>
      <c r="M5" s="90"/>
      <c r="N5" s="90"/>
      <c r="O5" s="91"/>
      <c r="P5" s="1"/>
    </row>
    <row r="6" spans="1:16" x14ac:dyDescent="0.4">
      <c r="A6" s="595"/>
      <c r="B6" s="601">
        <f>'1.2-Visibility Data'!B4</f>
        <v>0</v>
      </c>
      <c r="C6" s="37" t="str">
        <f>'1.2-Visibility Data'!C4</f>
        <v>Receiver</v>
      </c>
      <c r="D6" s="76"/>
      <c r="E6" s="76"/>
      <c r="F6" s="490" t="s">
        <v>225</v>
      </c>
      <c r="G6" s="490" t="s">
        <v>225</v>
      </c>
      <c r="H6" s="490"/>
      <c r="I6" s="490"/>
      <c r="J6" s="490"/>
      <c r="K6" s="490"/>
      <c r="L6" s="490"/>
      <c r="M6" s="490"/>
      <c r="N6" s="490"/>
      <c r="O6" s="92"/>
      <c r="P6" s="1"/>
    </row>
    <row r="7" spans="1:16" x14ac:dyDescent="0.4">
      <c r="A7" s="595"/>
      <c r="B7" s="601">
        <f>'1.2-Visibility Data'!B5</f>
        <v>0</v>
      </c>
      <c r="C7" s="37" t="str">
        <f>'1.2-Visibility Data'!C5</f>
        <v>Subject</v>
      </c>
      <c r="D7" s="76"/>
      <c r="E7" s="76"/>
      <c r="F7" s="490" t="s">
        <v>225</v>
      </c>
      <c r="G7" s="490" t="s">
        <v>225</v>
      </c>
      <c r="H7" s="490"/>
      <c r="I7" s="490"/>
      <c r="J7" s="490"/>
      <c r="K7" s="490"/>
      <c r="L7" s="490"/>
      <c r="M7" s="490"/>
      <c r="N7" s="490"/>
      <c r="O7" s="92"/>
      <c r="P7" s="1"/>
    </row>
    <row r="8" spans="1:16" x14ac:dyDescent="0.4">
      <c r="A8" s="595"/>
      <c r="B8" s="601">
        <f>'1.2-Visibility Data'!B6</f>
        <v>0</v>
      </c>
      <c r="C8" s="37" t="str">
        <f>'1.2-Visibility Data'!C6</f>
        <v>Other Headers</v>
      </c>
      <c r="D8" s="76"/>
      <c r="E8" s="76"/>
      <c r="F8" s="490" t="s">
        <v>225</v>
      </c>
      <c r="G8" s="490" t="s">
        <v>225</v>
      </c>
      <c r="H8" s="490"/>
      <c r="I8" s="490"/>
      <c r="J8" s="490"/>
      <c r="K8" s="490"/>
      <c r="L8" s="490"/>
      <c r="M8" s="490"/>
      <c r="N8" s="490"/>
      <c r="O8" s="92"/>
      <c r="P8" s="1"/>
    </row>
    <row r="9" spans="1:16" x14ac:dyDescent="0.4">
      <c r="A9" s="595"/>
      <c r="B9" s="601">
        <f>'1.2-Visibility Data'!B7</f>
        <v>0</v>
      </c>
      <c r="C9" s="37" t="str">
        <f>'1.2-Visibility Data'!C7</f>
        <v>URLs</v>
      </c>
      <c r="D9" s="76"/>
      <c r="E9" s="76"/>
      <c r="F9" s="490"/>
      <c r="G9" s="490" t="s">
        <v>225</v>
      </c>
      <c r="H9" s="490"/>
      <c r="I9" s="490"/>
      <c r="J9" s="490"/>
      <c r="K9" s="490"/>
      <c r="L9" s="490"/>
      <c r="M9" s="490"/>
      <c r="N9" s="490"/>
      <c r="O9" s="92"/>
      <c r="P9" s="1"/>
    </row>
    <row r="10" spans="1:16" x14ac:dyDescent="0.4">
      <c r="A10" s="595"/>
      <c r="B10" s="601">
        <f>'1.2-Visibility Data'!B8</f>
        <v>0</v>
      </c>
      <c r="C10" s="37" t="str">
        <f>'1.2-Visibility Data'!C8</f>
        <v>Body</v>
      </c>
      <c r="D10" s="76"/>
      <c r="E10" s="76"/>
      <c r="F10" s="490"/>
      <c r="G10" s="490" t="s">
        <v>225</v>
      </c>
      <c r="H10" s="490"/>
      <c r="I10" s="490"/>
      <c r="J10" s="490"/>
      <c r="K10" s="490"/>
      <c r="L10" s="490"/>
      <c r="M10" s="490"/>
      <c r="N10" s="490"/>
      <c r="O10" s="92"/>
      <c r="P10" s="1"/>
    </row>
    <row r="11" spans="1:16" x14ac:dyDescent="0.4">
      <c r="A11" s="595"/>
      <c r="B11" s="601">
        <f>'1.2-Visibility Data'!B9</f>
        <v>0</v>
      </c>
      <c r="C11" s="37" t="str">
        <f>'1.2-Visibility Data'!C9</f>
        <v>Message Trace</v>
      </c>
      <c r="D11" s="76"/>
      <c r="E11" s="76"/>
      <c r="F11" s="490"/>
      <c r="G11" s="490"/>
      <c r="H11" s="490" t="s">
        <v>225</v>
      </c>
      <c r="I11" s="490"/>
      <c r="J11" s="490"/>
      <c r="K11" s="490"/>
      <c r="L11" s="490"/>
      <c r="M11" s="490"/>
      <c r="N11" s="490"/>
      <c r="O11" s="92"/>
      <c r="P11" s="1"/>
    </row>
    <row r="12" spans="1:16" ht="15.5" thickBot="1" x14ac:dyDescent="0.45">
      <c r="A12" s="595"/>
      <c r="B12" s="632">
        <f>'1.2-Visibility Data'!B10</f>
        <v>0</v>
      </c>
      <c r="C12" s="38" t="str">
        <f>'1.2-Visibility Data'!C10</f>
        <v>Attachments</v>
      </c>
      <c r="D12" s="96"/>
      <c r="E12" s="96"/>
      <c r="F12" s="251"/>
      <c r="G12" s="251" t="s">
        <v>225</v>
      </c>
      <c r="H12" s="251"/>
      <c r="I12" s="251"/>
      <c r="J12" s="251"/>
      <c r="K12" s="251"/>
      <c r="L12" s="251"/>
      <c r="M12" s="251"/>
      <c r="N12" s="251"/>
      <c r="O12" s="252"/>
      <c r="P12" s="1"/>
    </row>
    <row r="13" spans="1:16" x14ac:dyDescent="0.4">
      <c r="A13" s="595"/>
      <c r="B13" s="601" t="str">
        <f>'1.2-Visibility Data'!B11</f>
        <v>Email Sent</v>
      </c>
      <c r="C13" s="477" t="str">
        <f>'1.2-Visibility Data'!C11</f>
        <v>Sender</v>
      </c>
      <c r="D13" s="98"/>
      <c r="E13" s="98"/>
      <c r="F13" s="254"/>
      <c r="G13" s="254"/>
      <c r="H13" s="254"/>
      <c r="I13" s="254"/>
      <c r="J13" s="254"/>
      <c r="K13" s="254"/>
      <c r="L13" s="254"/>
      <c r="M13" s="254"/>
      <c r="N13" s="254"/>
      <c r="O13" s="255"/>
      <c r="P13" s="1"/>
    </row>
    <row r="14" spans="1:16" x14ac:dyDescent="0.4">
      <c r="A14" s="595"/>
      <c r="B14" s="601">
        <f>'1.2-Visibility Data'!B12</f>
        <v>0</v>
      </c>
      <c r="C14" s="37" t="str">
        <f>'1.2-Visibility Data'!C12</f>
        <v>Receiver</v>
      </c>
      <c r="D14" s="76"/>
      <c r="E14" s="76"/>
      <c r="F14" s="490"/>
      <c r="G14" s="490"/>
      <c r="H14" s="490"/>
      <c r="I14" s="490"/>
      <c r="J14" s="490"/>
      <c r="K14" s="490"/>
      <c r="L14" s="490"/>
      <c r="M14" s="490"/>
      <c r="N14" s="490"/>
      <c r="O14" s="92"/>
      <c r="P14" s="1"/>
    </row>
    <row r="15" spans="1:16" x14ac:dyDescent="0.4">
      <c r="A15" s="595"/>
      <c r="B15" s="601">
        <f>'1.2-Visibility Data'!B13</f>
        <v>0</v>
      </c>
      <c r="C15" s="37" t="str">
        <f>'1.2-Visibility Data'!C13</f>
        <v>Subject</v>
      </c>
      <c r="D15" s="76"/>
      <c r="E15" s="76"/>
      <c r="F15" s="490"/>
      <c r="G15" s="490"/>
      <c r="H15" s="490"/>
      <c r="I15" s="490"/>
      <c r="J15" s="490"/>
      <c r="K15" s="490"/>
      <c r="L15" s="490"/>
      <c r="M15" s="490"/>
      <c r="N15" s="490"/>
      <c r="O15" s="92"/>
      <c r="P15" s="1"/>
    </row>
    <row r="16" spans="1:16" x14ac:dyDescent="0.4">
      <c r="A16" s="595"/>
      <c r="B16" s="601">
        <f>'1.2-Visibility Data'!B14</f>
        <v>0</v>
      </c>
      <c r="C16" s="37" t="str">
        <f>'1.2-Visibility Data'!C14</f>
        <v>Other Headers</v>
      </c>
      <c r="D16" s="76"/>
      <c r="E16" s="76"/>
      <c r="F16" s="490"/>
      <c r="G16" s="490"/>
      <c r="H16" s="490"/>
      <c r="I16" s="490"/>
      <c r="J16" s="490"/>
      <c r="K16" s="490"/>
      <c r="L16" s="490"/>
      <c r="M16" s="490"/>
      <c r="N16" s="490"/>
      <c r="O16" s="92"/>
      <c r="P16" s="1"/>
    </row>
    <row r="17" spans="1:16" x14ac:dyDescent="0.4">
      <c r="A17" s="595"/>
      <c r="B17" s="601">
        <f>'1.2-Visibility Data'!B15</f>
        <v>0</v>
      </c>
      <c r="C17" s="37" t="str">
        <f>'1.2-Visibility Data'!C15</f>
        <v>URLs</v>
      </c>
      <c r="D17" s="76"/>
      <c r="E17" s="76"/>
      <c r="F17" s="490"/>
      <c r="G17" s="490"/>
      <c r="H17" s="490"/>
      <c r="I17" s="490"/>
      <c r="J17" s="490"/>
      <c r="K17" s="490"/>
      <c r="L17" s="490"/>
      <c r="M17" s="490"/>
      <c r="N17" s="490"/>
      <c r="O17" s="92"/>
      <c r="P17" s="1"/>
    </row>
    <row r="18" spans="1:16" x14ac:dyDescent="0.4">
      <c r="A18" s="595"/>
      <c r="B18" s="601">
        <f>'1.2-Visibility Data'!B16</f>
        <v>0</v>
      </c>
      <c r="C18" s="37" t="str">
        <f>'1.2-Visibility Data'!C16</f>
        <v>Body</v>
      </c>
      <c r="D18" s="76"/>
      <c r="E18" s="76"/>
      <c r="F18" s="490"/>
      <c r="G18" s="490"/>
      <c r="H18" s="490"/>
      <c r="I18" s="490"/>
      <c r="J18" s="490"/>
      <c r="K18" s="490"/>
      <c r="L18" s="490"/>
      <c r="M18" s="490"/>
      <c r="N18" s="490"/>
      <c r="O18" s="92"/>
      <c r="P18" s="1"/>
    </row>
    <row r="19" spans="1:16" x14ac:dyDescent="0.4">
      <c r="A19" s="595"/>
      <c r="B19" s="601">
        <f>'1.2-Visibility Data'!B17</f>
        <v>0</v>
      </c>
      <c r="C19" s="37" t="str">
        <f>'1.2-Visibility Data'!C17</f>
        <v>Message Trace</v>
      </c>
      <c r="D19" s="76"/>
      <c r="E19" s="76"/>
      <c r="F19" s="490"/>
      <c r="G19" s="490"/>
      <c r="H19" s="490"/>
      <c r="I19" s="490"/>
      <c r="J19" s="490"/>
      <c r="K19" s="490"/>
      <c r="L19" s="490"/>
      <c r="M19" s="490"/>
      <c r="N19" s="490"/>
      <c r="O19" s="92"/>
      <c r="P19" s="1"/>
    </row>
    <row r="20" spans="1:16" ht="15.5" thickBot="1" x14ac:dyDescent="0.45">
      <c r="A20" s="595"/>
      <c r="B20" s="601">
        <f>'1.2-Visibility Data'!B18</f>
        <v>0</v>
      </c>
      <c r="C20" s="476" t="str">
        <f>'1.2-Visibility Data'!C18</f>
        <v>Attachments</v>
      </c>
      <c r="D20" s="129"/>
      <c r="E20" s="129"/>
      <c r="F20" s="75"/>
      <c r="G20" s="75"/>
      <c r="H20" s="75"/>
      <c r="I20" s="75" t="s">
        <v>225</v>
      </c>
      <c r="J20" s="75"/>
      <c r="K20" s="75"/>
      <c r="L20" s="75"/>
      <c r="M20" s="75"/>
      <c r="N20" s="75"/>
      <c r="O20" s="97"/>
      <c r="P20" s="1"/>
    </row>
    <row r="21" spans="1:16" x14ac:dyDescent="0.4">
      <c r="A21" s="595"/>
      <c r="B21" s="614" t="str">
        <f>'1.2-Visibility Data'!B19</f>
        <v>Malicious Email Received</v>
      </c>
      <c r="C21" s="39" t="str">
        <f>'1.2-Visibility Data'!C19</f>
        <v>Sender</v>
      </c>
      <c r="D21" s="89"/>
      <c r="E21" s="89"/>
      <c r="F21" s="90"/>
      <c r="G21" s="90"/>
      <c r="H21" s="90"/>
      <c r="I21" s="90" t="s">
        <v>225</v>
      </c>
      <c r="J21" s="90"/>
      <c r="K21" s="90"/>
      <c r="L21" s="90"/>
      <c r="M21" s="90"/>
      <c r="N21" s="90"/>
      <c r="O21" s="91"/>
      <c r="P21" s="1"/>
    </row>
    <row r="22" spans="1:16" x14ac:dyDescent="0.4">
      <c r="A22" s="595"/>
      <c r="B22" s="601">
        <f>'1.2-Visibility Data'!B20</f>
        <v>0</v>
      </c>
      <c r="C22" s="37" t="str">
        <f>'1.2-Visibility Data'!C20</f>
        <v>Receiver</v>
      </c>
      <c r="D22" s="76"/>
      <c r="E22" s="76"/>
      <c r="F22" s="490"/>
      <c r="G22" s="490"/>
      <c r="H22" s="490"/>
      <c r="I22" s="490" t="s">
        <v>225</v>
      </c>
      <c r="J22" s="490"/>
      <c r="K22" s="490"/>
      <c r="L22" s="490"/>
      <c r="M22" s="490"/>
      <c r="N22" s="490"/>
      <c r="O22" s="92"/>
      <c r="P22" s="1"/>
    </row>
    <row r="23" spans="1:16" x14ac:dyDescent="0.4">
      <c r="A23" s="595"/>
      <c r="B23" s="601">
        <f>'1.2-Visibility Data'!B21</f>
        <v>0</v>
      </c>
      <c r="C23" s="37" t="str">
        <f>'1.2-Visibility Data'!C21</f>
        <v>Subject</v>
      </c>
      <c r="D23" s="76"/>
      <c r="E23" s="76"/>
      <c r="F23" s="490"/>
      <c r="G23" s="490"/>
      <c r="H23" s="490"/>
      <c r="I23" s="490" t="s">
        <v>225</v>
      </c>
      <c r="J23" s="490"/>
      <c r="K23" s="490"/>
      <c r="L23" s="490"/>
      <c r="M23" s="490"/>
      <c r="N23" s="490"/>
      <c r="O23" s="92"/>
      <c r="P23" s="1"/>
    </row>
    <row r="24" spans="1:16" x14ac:dyDescent="0.4">
      <c r="A24" s="595"/>
      <c r="B24" s="601">
        <f>'1.2-Visibility Data'!B22</f>
        <v>0</v>
      </c>
      <c r="C24" s="37" t="str">
        <f>'1.2-Visibility Data'!C22</f>
        <v>Other Headers</v>
      </c>
      <c r="D24" s="76"/>
      <c r="E24" s="76"/>
      <c r="F24" s="490"/>
      <c r="G24" s="490"/>
      <c r="H24" s="490"/>
      <c r="I24" s="490" t="s">
        <v>225</v>
      </c>
      <c r="J24" s="490"/>
      <c r="K24" s="490"/>
      <c r="L24" s="490"/>
      <c r="M24" s="490"/>
      <c r="N24" s="490"/>
      <c r="O24" s="92"/>
      <c r="P24" s="1"/>
    </row>
    <row r="25" spans="1:16" x14ac:dyDescent="0.4">
      <c r="A25" s="595"/>
      <c r="B25" s="601">
        <f>'1.2-Visibility Data'!B23</f>
        <v>0</v>
      </c>
      <c r="C25" s="37" t="str">
        <f>'1.2-Visibility Data'!C23</f>
        <v>URLs</v>
      </c>
      <c r="D25" s="93"/>
      <c r="E25" s="93"/>
      <c r="F25" s="94"/>
      <c r="G25" s="94"/>
      <c r="H25" s="94"/>
      <c r="I25" s="490" t="s">
        <v>225</v>
      </c>
      <c r="J25" s="94"/>
      <c r="K25" s="94"/>
      <c r="L25" s="94"/>
      <c r="M25" s="94"/>
      <c r="N25" s="94"/>
      <c r="O25" s="95"/>
      <c r="P25" s="1"/>
    </row>
    <row r="26" spans="1:16" x14ac:dyDescent="0.4">
      <c r="A26" s="595"/>
      <c r="B26" s="601">
        <f>'1.2-Visibility Data'!B24</f>
        <v>0</v>
      </c>
      <c r="C26" s="37" t="str">
        <f>'1.2-Visibility Data'!C24</f>
        <v>Body</v>
      </c>
      <c r="D26" s="76"/>
      <c r="E26" s="76"/>
      <c r="F26" s="490"/>
      <c r="G26" s="490"/>
      <c r="H26" s="490" t="s">
        <v>225</v>
      </c>
      <c r="I26" s="490" t="s">
        <v>225</v>
      </c>
      <c r="J26" s="490"/>
      <c r="K26" s="490"/>
      <c r="L26" s="490"/>
      <c r="M26" s="490"/>
      <c r="N26" s="490"/>
      <c r="O26" s="92"/>
      <c r="P26" s="1"/>
    </row>
    <row r="27" spans="1:16" x14ac:dyDescent="0.4">
      <c r="A27" s="595"/>
      <c r="B27" s="601">
        <f>'1.2-Visibility Data'!B25</f>
        <v>0</v>
      </c>
      <c r="C27" s="37" t="str">
        <f>'1.2-Visibility Data'!C25</f>
        <v>Message Trace</v>
      </c>
      <c r="D27" s="76"/>
      <c r="E27" s="76"/>
      <c r="F27" s="490"/>
      <c r="G27" s="490"/>
      <c r="H27" s="490"/>
      <c r="I27" s="490" t="s">
        <v>225</v>
      </c>
      <c r="J27" s="490"/>
      <c r="K27" s="490"/>
      <c r="L27" s="490"/>
      <c r="M27" s="490"/>
      <c r="N27" s="490"/>
      <c r="O27" s="92"/>
      <c r="P27" s="1"/>
    </row>
    <row r="28" spans="1:16" ht="15.5" thickBot="1" x14ac:dyDescent="0.45">
      <c r="A28" s="595"/>
      <c r="B28" s="632">
        <f>'1.2-Visibility Data'!B26</f>
        <v>0</v>
      </c>
      <c r="C28" s="38" t="str">
        <f>'1.2-Visibility Data'!C26</f>
        <v>Attachments</v>
      </c>
      <c r="D28" s="96"/>
      <c r="E28" s="96"/>
      <c r="F28" s="251"/>
      <c r="G28" s="251"/>
      <c r="H28" s="251"/>
      <c r="I28" s="251" t="s">
        <v>225</v>
      </c>
      <c r="J28" s="251"/>
      <c r="K28" s="251"/>
      <c r="L28" s="251"/>
      <c r="M28" s="251"/>
      <c r="N28" s="251"/>
      <c r="O28" s="252"/>
      <c r="P28" s="1"/>
    </row>
    <row r="29" spans="1:16" x14ac:dyDescent="0.4">
      <c r="A29" s="595"/>
      <c r="B29" s="614" t="str">
        <f>'1.2-Visibility Data'!B27</f>
        <v>Malicious Email Sent</v>
      </c>
      <c r="C29" s="39" t="str">
        <f>'1.2-Visibility Data'!C27</f>
        <v>Sender</v>
      </c>
      <c r="D29" s="89"/>
      <c r="E29" s="89"/>
      <c r="F29" s="90"/>
      <c r="G29" s="90"/>
      <c r="H29" s="90"/>
      <c r="I29" s="90" t="s">
        <v>225</v>
      </c>
      <c r="J29" s="90"/>
      <c r="K29" s="90"/>
      <c r="L29" s="90"/>
      <c r="M29" s="90"/>
      <c r="N29" s="90"/>
      <c r="O29" s="91"/>
      <c r="P29" s="1"/>
    </row>
    <row r="30" spans="1:16" x14ac:dyDescent="0.4">
      <c r="A30" s="595"/>
      <c r="B30" s="601">
        <f>'1.2-Visibility Data'!B28</f>
        <v>0</v>
      </c>
      <c r="C30" s="37" t="str">
        <f>'1.2-Visibility Data'!C28</f>
        <v>Receiver</v>
      </c>
      <c r="D30" s="76"/>
      <c r="E30" s="76"/>
      <c r="F30" s="490"/>
      <c r="G30" s="490"/>
      <c r="H30" s="490"/>
      <c r="I30" s="490" t="s">
        <v>225</v>
      </c>
      <c r="J30" s="490"/>
      <c r="K30" s="490"/>
      <c r="L30" s="490"/>
      <c r="M30" s="490"/>
      <c r="N30" s="490"/>
      <c r="O30" s="92"/>
      <c r="P30" s="1"/>
    </row>
    <row r="31" spans="1:16" x14ac:dyDescent="0.4">
      <c r="A31" s="595"/>
      <c r="B31" s="601">
        <f>'1.2-Visibility Data'!B29</f>
        <v>0</v>
      </c>
      <c r="C31" s="37" t="str">
        <f>'1.2-Visibility Data'!C29</f>
        <v>Subject</v>
      </c>
      <c r="D31" s="76"/>
      <c r="E31" s="76"/>
      <c r="F31" s="490"/>
      <c r="G31" s="490"/>
      <c r="H31" s="490"/>
      <c r="I31" s="490" t="s">
        <v>225</v>
      </c>
      <c r="J31" s="490"/>
      <c r="K31" s="490"/>
      <c r="L31" s="490"/>
      <c r="M31" s="490"/>
      <c r="N31" s="490"/>
      <c r="O31" s="92"/>
      <c r="P31" s="1"/>
    </row>
    <row r="32" spans="1:16" x14ac:dyDescent="0.4">
      <c r="A32" s="595"/>
      <c r="B32" s="601">
        <f>'1.2-Visibility Data'!B30</f>
        <v>0</v>
      </c>
      <c r="C32" s="37" t="str">
        <f>'1.2-Visibility Data'!C30</f>
        <v>Other Headers</v>
      </c>
      <c r="D32" s="76"/>
      <c r="E32" s="76"/>
      <c r="F32" s="490"/>
      <c r="G32" s="490"/>
      <c r="H32" s="490"/>
      <c r="I32" s="490" t="s">
        <v>225</v>
      </c>
      <c r="J32" s="490"/>
      <c r="K32" s="490"/>
      <c r="L32" s="490"/>
      <c r="M32" s="490"/>
      <c r="N32" s="490"/>
      <c r="O32" s="92"/>
      <c r="P32" s="1"/>
    </row>
    <row r="33" spans="1:16" x14ac:dyDescent="0.4">
      <c r="A33" s="595"/>
      <c r="B33" s="601">
        <f>'1.2-Visibility Data'!B31</f>
        <v>0</v>
      </c>
      <c r="C33" s="37" t="str">
        <f>'1.2-Visibility Data'!C31</f>
        <v>URLs</v>
      </c>
      <c r="D33" s="76"/>
      <c r="E33" s="76"/>
      <c r="F33" s="490"/>
      <c r="G33" s="490"/>
      <c r="H33" s="490"/>
      <c r="I33" s="490" t="s">
        <v>225</v>
      </c>
      <c r="J33" s="490"/>
      <c r="K33" s="490"/>
      <c r="L33" s="490"/>
      <c r="M33" s="490"/>
      <c r="N33" s="490"/>
      <c r="O33" s="92"/>
      <c r="P33" s="1"/>
    </row>
    <row r="34" spans="1:16" x14ac:dyDescent="0.4">
      <c r="A34" s="595"/>
      <c r="B34" s="601">
        <f>'1.2-Visibility Data'!B32</f>
        <v>0</v>
      </c>
      <c r="C34" s="37" t="str">
        <f>'1.2-Visibility Data'!C32</f>
        <v>Body</v>
      </c>
      <c r="D34" s="76"/>
      <c r="E34" s="76"/>
      <c r="F34" s="490"/>
      <c r="G34" s="490"/>
      <c r="H34" s="490"/>
      <c r="I34" s="490" t="s">
        <v>225</v>
      </c>
      <c r="J34" s="490"/>
      <c r="K34" s="490"/>
      <c r="L34" s="490"/>
      <c r="M34" s="490"/>
      <c r="N34" s="490"/>
      <c r="O34" s="92"/>
      <c r="P34" s="1"/>
    </row>
    <row r="35" spans="1:16" x14ac:dyDescent="0.4">
      <c r="A35" s="595"/>
      <c r="B35" s="601">
        <f>'1.2-Visibility Data'!B33</f>
        <v>0</v>
      </c>
      <c r="C35" s="37" t="str">
        <f>'1.2-Visibility Data'!C33</f>
        <v>Message Trace</v>
      </c>
      <c r="D35" s="76" t="s">
        <v>225</v>
      </c>
      <c r="E35" s="76" t="s">
        <v>225</v>
      </c>
      <c r="F35" s="490"/>
      <c r="G35" s="490"/>
      <c r="H35" s="490"/>
      <c r="I35" s="490"/>
      <c r="J35" s="490"/>
      <c r="K35" s="490"/>
      <c r="L35" s="490"/>
      <c r="M35" s="490"/>
      <c r="N35" s="490"/>
      <c r="O35" s="92"/>
      <c r="P35" s="1"/>
    </row>
    <row r="36" spans="1:16" ht="15.5" thickBot="1" x14ac:dyDescent="0.45">
      <c r="A36" s="595"/>
      <c r="B36" s="632">
        <f>'1.2-Visibility Data'!B34</f>
        <v>0</v>
      </c>
      <c r="C36" s="38" t="str">
        <f>'1.2-Visibility Data'!C34</f>
        <v>Attachments</v>
      </c>
      <c r="D36" s="96" t="s">
        <v>225</v>
      </c>
      <c r="E36" s="96" t="s">
        <v>225</v>
      </c>
      <c r="F36" s="251"/>
      <c r="G36" s="251"/>
      <c r="H36" s="251"/>
      <c r="I36" s="251"/>
      <c r="J36" s="251"/>
      <c r="K36" s="251"/>
      <c r="L36" s="251"/>
      <c r="M36" s="251"/>
      <c r="N36" s="251"/>
      <c r="O36" s="252"/>
      <c r="P36" s="1"/>
    </row>
    <row r="37" spans="1:16" x14ac:dyDescent="0.4">
      <c r="A37" s="595"/>
      <c r="B37" s="128" t="str">
        <f>'1.2-Visibility Data'!B35</f>
        <v>Organization Modifications</v>
      </c>
      <c r="C37" s="477" t="str">
        <f>'1.2-Visibility Data'!C35</f>
        <v>All</v>
      </c>
      <c r="D37" s="98" t="s">
        <v>225</v>
      </c>
      <c r="E37" s="98" t="s">
        <v>225</v>
      </c>
      <c r="F37" s="254"/>
      <c r="G37" s="254"/>
      <c r="H37" s="254"/>
      <c r="I37" s="254"/>
      <c r="J37" s="254"/>
      <c r="K37" s="254"/>
      <c r="L37" s="254" t="s">
        <v>225</v>
      </c>
      <c r="M37" s="254" t="s">
        <v>225</v>
      </c>
      <c r="N37" s="254"/>
      <c r="O37" s="255"/>
      <c r="P37" s="1"/>
    </row>
    <row r="38" spans="1:16" x14ac:dyDescent="0.4">
      <c r="A38" s="595"/>
      <c r="B38" s="66" t="str">
        <f>'1.2-Visibility Data'!B36</f>
        <v>User Modifications</v>
      </c>
      <c r="C38" s="37" t="str">
        <f>'1.2-Visibility Data'!C36</f>
        <v>All</v>
      </c>
      <c r="D38" s="76"/>
      <c r="E38" s="76" t="s">
        <v>225</v>
      </c>
      <c r="F38" s="490"/>
      <c r="G38" s="490"/>
      <c r="H38" s="490"/>
      <c r="I38" s="490"/>
      <c r="J38" s="490"/>
      <c r="K38" s="490"/>
      <c r="L38" s="490" t="s">
        <v>225</v>
      </c>
      <c r="M38" s="490" t="s">
        <v>225</v>
      </c>
      <c r="N38" s="490" t="s">
        <v>225</v>
      </c>
      <c r="O38" s="92" t="s">
        <v>225</v>
      </c>
      <c r="P38" s="1"/>
    </row>
    <row r="39" spans="1:16" x14ac:dyDescent="0.4">
      <c r="A39" s="595"/>
      <c r="B39" s="66" t="str">
        <f>'1.2-Visibility Data'!B37</f>
        <v>User Login Activity</v>
      </c>
      <c r="C39" s="37" t="str">
        <f>'1.2-Visibility Data'!C37</f>
        <v>All</v>
      </c>
      <c r="D39" s="76" t="s">
        <v>225</v>
      </c>
      <c r="E39" s="76" t="s">
        <v>225</v>
      </c>
      <c r="F39" s="490"/>
      <c r="G39" s="490"/>
      <c r="H39" s="490"/>
      <c r="I39" s="490"/>
      <c r="J39" s="490"/>
      <c r="K39" s="490"/>
      <c r="L39" s="490"/>
      <c r="M39" s="490"/>
      <c r="N39" s="490"/>
      <c r="O39" s="92"/>
      <c r="P39" s="1"/>
    </row>
    <row r="40" spans="1:16" x14ac:dyDescent="0.4">
      <c r="A40" s="595"/>
      <c r="B40" s="66" t="str">
        <f>'1.2-Visibility Data'!B38</f>
        <v>Anomalous User Login Activity</v>
      </c>
      <c r="C40" s="37" t="str">
        <f>'1.2-Visibility Data'!C38</f>
        <v>All</v>
      </c>
      <c r="D40" s="76"/>
      <c r="E40" s="76" t="s">
        <v>225</v>
      </c>
      <c r="F40" s="490"/>
      <c r="G40" s="490"/>
      <c r="H40" s="490"/>
      <c r="I40" s="490"/>
      <c r="J40" s="490"/>
      <c r="K40" s="490"/>
      <c r="L40" s="490"/>
      <c r="M40" s="490"/>
      <c r="N40" s="490"/>
      <c r="O40" s="92" t="s">
        <v>225</v>
      </c>
      <c r="P40" s="1"/>
    </row>
    <row r="41" spans="1:16" x14ac:dyDescent="0.4">
      <c r="A41" s="595"/>
      <c r="B41" s="66" t="str">
        <f>'1.2-Visibility Data'!B39</f>
        <v>User Activity</v>
      </c>
      <c r="C41" s="37" t="str">
        <f>'1.2-Visibility Data'!C39</f>
        <v>All</v>
      </c>
      <c r="D41" s="76" t="s">
        <v>225</v>
      </c>
      <c r="E41" s="76" t="s">
        <v>225</v>
      </c>
      <c r="F41" s="490"/>
      <c r="G41" s="490"/>
      <c r="H41" s="490"/>
      <c r="I41" s="490"/>
      <c r="J41" s="490"/>
      <c r="K41" s="490"/>
      <c r="L41" s="490"/>
      <c r="M41" s="490"/>
      <c r="N41" s="490"/>
      <c r="O41" s="92"/>
      <c r="P41" s="1"/>
    </row>
    <row r="42" spans="1:16" x14ac:dyDescent="0.4">
      <c r="A42" s="595"/>
      <c r="B42" s="66" t="str">
        <f>'1.2-Visibility Data'!B40</f>
        <v>Anomalous User Activity</v>
      </c>
      <c r="C42" s="37" t="str">
        <f>'1.2-Visibility Data'!C40</f>
        <v>All</v>
      </c>
      <c r="D42" s="76"/>
      <c r="E42" s="76" t="s">
        <v>225</v>
      </c>
      <c r="F42" s="490"/>
      <c r="G42" s="490"/>
      <c r="H42" s="490"/>
      <c r="I42" s="490"/>
      <c r="J42" s="490"/>
      <c r="K42" s="490"/>
      <c r="L42" s="490"/>
      <c r="M42" s="490"/>
      <c r="N42" s="490"/>
      <c r="O42" s="92" t="s">
        <v>225</v>
      </c>
      <c r="P42" s="1"/>
    </row>
    <row r="43" spans="1:16" x14ac:dyDescent="0.4">
      <c r="A43" s="595"/>
      <c r="B43" s="66" t="str">
        <f>'1.2-Visibility Data'!B41</f>
        <v>Search Activity</v>
      </c>
      <c r="C43" s="37" t="str">
        <f>'1.2-Visibility Data'!C41</f>
        <v>All</v>
      </c>
      <c r="D43" s="76"/>
      <c r="E43" s="76"/>
      <c r="F43" s="490" t="s">
        <v>225</v>
      </c>
      <c r="G43" s="490" t="s">
        <v>225</v>
      </c>
      <c r="H43" s="490"/>
      <c r="I43" s="490"/>
      <c r="J43" s="490"/>
      <c r="K43" s="490"/>
      <c r="L43" s="490"/>
      <c r="M43" s="490"/>
      <c r="N43" s="490"/>
      <c r="O43" s="92"/>
      <c r="P43" s="1"/>
    </row>
    <row r="44" spans="1:16" x14ac:dyDescent="0.4">
      <c r="A44" s="595"/>
      <c r="B44" s="66" t="str">
        <f>'1.2-Visibility Data'!B42</f>
        <v>Anomalous Search Activity</v>
      </c>
      <c r="C44" s="37" t="str">
        <f>'1.2-Visibility Data'!C42</f>
        <v>All</v>
      </c>
      <c r="D44" s="76"/>
      <c r="E44" s="76"/>
      <c r="F44" s="490"/>
      <c r="G44" s="490" t="s">
        <v>225</v>
      </c>
      <c r="H44" s="490"/>
      <c r="I44" s="490"/>
      <c r="J44" s="490"/>
      <c r="K44" s="490"/>
      <c r="L44" s="490"/>
      <c r="M44" s="490"/>
      <c r="N44" s="490"/>
      <c r="O44" s="92"/>
      <c r="P44" s="1"/>
    </row>
    <row r="45" spans="1:16" x14ac:dyDescent="0.4">
      <c r="A45" s="595"/>
      <c r="B45" s="66" t="str">
        <f>'1.2-Visibility Data'!B43</f>
        <v>Mailbox Modifications</v>
      </c>
      <c r="C45" s="37" t="str">
        <f>'1.2-Visibility Data'!C43</f>
        <v>All</v>
      </c>
      <c r="D45" s="76"/>
      <c r="E45" s="76"/>
      <c r="F45" s="490"/>
      <c r="G45" s="490"/>
      <c r="H45" s="490"/>
      <c r="I45" s="490"/>
      <c r="J45" s="490" t="s">
        <v>225</v>
      </c>
      <c r="K45" s="490" t="s">
        <v>225</v>
      </c>
      <c r="L45" s="490"/>
      <c r="M45" s="490"/>
      <c r="N45" s="490"/>
      <c r="O45" s="92"/>
      <c r="P45" s="1"/>
    </row>
    <row r="46" spans="1:16" x14ac:dyDescent="0.4">
      <c r="A46" s="595"/>
      <c r="B46" s="66" t="str">
        <f>'1.2-Visibility Data'!B44</f>
        <v>Mailbox Read</v>
      </c>
      <c r="C46" s="37" t="str">
        <f>'1.2-Visibility Data'!C44</f>
        <v>All</v>
      </c>
      <c r="D46" s="76"/>
      <c r="E46" s="76"/>
      <c r="F46" s="490"/>
      <c r="G46" s="490"/>
      <c r="H46" s="490"/>
      <c r="I46" s="490"/>
      <c r="J46" s="490"/>
      <c r="K46" s="490" t="s">
        <v>225</v>
      </c>
      <c r="L46" s="490"/>
      <c r="M46" s="490" t="s">
        <v>225</v>
      </c>
      <c r="N46" s="490"/>
      <c r="O46" s="92"/>
      <c r="P46" s="1"/>
    </row>
    <row r="47" spans="1:16" x14ac:dyDescent="0.4">
      <c r="A47" s="595"/>
      <c r="B47" s="66" t="str">
        <f>'1.2-Visibility Data'!B45</f>
        <v>File Malware Detected</v>
      </c>
      <c r="C47" s="37" t="str">
        <f>'1.2-Visibility Data'!C45</f>
        <v>All</v>
      </c>
      <c r="D47" s="76"/>
      <c r="E47" s="76"/>
      <c r="F47" s="490"/>
      <c r="G47" s="490"/>
      <c r="H47" s="490"/>
      <c r="I47" s="490" t="s">
        <v>225</v>
      </c>
      <c r="J47" s="490"/>
      <c r="K47" s="490"/>
      <c r="L47" s="490"/>
      <c r="M47" s="490"/>
      <c r="N47" s="490"/>
      <c r="O47" s="92"/>
      <c r="P47" s="1"/>
    </row>
    <row r="48" spans="1:16" x14ac:dyDescent="0.4">
      <c r="A48" s="595"/>
      <c r="B48" s="66" t="str">
        <f>'1.2-Visibility Data'!B46</f>
        <v>File Malware Retrieved</v>
      </c>
      <c r="C48" s="37" t="str">
        <f>'1.2-Visibility Data'!C46</f>
        <v>All</v>
      </c>
      <c r="D48" s="76"/>
      <c r="E48" s="76"/>
      <c r="F48" s="490"/>
      <c r="G48" s="490"/>
      <c r="H48" s="490"/>
      <c r="I48" s="490" t="s">
        <v>225</v>
      </c>
      <c r="J48" s="490"/>
      <c r="K48" s="490"/>
      <c r="L48" s="490"/>
      <c r="M48" s="490"/>
      <c r="N48" s="490"/>
      <c r="O48" s="92"/>
      <c r="P48" s="1"/>
    </row>
    <row r="49" spans="1:16" x14ac:dyDescent="0.4">
      <c r="A49" s="595"/>
      <c r="B49" s="66" t="str">
        <f>'1.2-Visibility Data'!B47</f>
        <v>Malicious URL Detected</v>
      </c>
      <c r="C49" s="37" t="str">
        <f>'1.2-Visibility Data'!C47</f>
        <v>All</v>
      </c>
      <c r="D49" s="76"/>
      <c r="E49" s="76"/>
      <c r="F49" s="490" t="s">
        <v>225</v>
      </c>
      <c r="G49" s="490" t="s">
        <v>225</v>
      </c>
      <c r="H49" s="490"/>
      <c r="I49" s="490"/>
      <c r="J49" s="490"/>
      <c r="K49" s="490"/>
      <c r="L49" s="490"/>
      <c r="M49" s="490"/>
      <c r="N49" s="490"/>
      <c r="O49" s="92"/>
      <c r="P49" s="1"/>
    </row>
    <row r="50" spans="1:16" x14ac:dyDescent="0.4">
      <c r="A50" s="595"/>
      <c r="B50" s="66" t="str">
        <f>'1.2-Visibility Data'!B48</f>
        <v>Malicious URL Clicked</v>
      </c>
      <c r="C50" s="19" t="str">
        <f>'1.2-Visibility Data'!C48</f>
        <v>All</v>
      </c>
      <c r="D50" s="490" t="s">
        <v>225</v>
      </c>
      <c r="E50" s="490" t="s">
        <v>225</v>
      </c>
      <c r="F50" s="490"/>
      <c r="G50" s="490"/>
      <c r="H50" s="490"/>
      <c r="I50" s="490"/>
      <c r="J50" s="490"/>
      <c r="K50" s="490"/>
      <c r="L50" s="490"/>
      <c r="M50" s="490"/>
      <c r="N50" s="490"/>
      <c r="O50" s="92"/>
      <c r="P50" s="1"/>
    </row>
    <row r="51" spans="1:16" x14ac:dyDescent="0.4">
      <c r="A51" s="595"/>
      <c r="B51" s="66" t="str">
        <f>'1.2-Visibility Data'!B49</f>
        <v>Email Forwarding Rules Changed</v>
      </c>
      <c r="C51" s="19" t="str">
        <f>'1.2-Visibility Data'!C49</f>
        <v>All</v>
      </c>
      <c r="D51" s="490" t="s">
        <v>225</v>
      </c>
      <c r="E51" s="490" t="s">
        <v>225</v>
      </c>
      <c r="F51" s="490"/>
      <c r="G51" s="490"/>
      <c r="H51" s="490"/>
      <c r="I51" s="490"/>
      <c r="J51" s="490"/>
      <c r="K51" s="490"/>
      <c r="L51" s="490" t="s">
        <v>225</v>
      </c>
      <c r="M51" s="490" t="s">
        <v>225</v>
      </c>
      <c r="N51" s="490" t="s">
        <v>225</v>
      </c>
      <c r="O51" s="92" t="s">
        <v>225</v>
      </c>
      <c r="P51" s="1"/>
    </row>
    <row r="52" spans="1:16" ht="15.75" customHeight="1" x14ac:dyDescent="0.4">
      <c r="A52" s="595"/>
      <c r="B52" s="66" t="str">
        <f>'1.2-Visibility Data'!B50</f>
        <v>Synchronization Activity</v>
      </c>
      <c r="C52" s="19" t="str">
        <f>'1.2-Visibility Data'!C50</f>
        <v>All</v>
      </c>
      <c r="D52" s="490" t="s">
        <v>225</v>
      </c>
      <c r="E52" s="490" t="s">
        <v>225</v>
      </c>
      <c r="F52" s="490"/>
      <c r="G52" s="490"/>
      <c r="H52" s="490"/>
      <c r="I52" s="490"/>
      <c r="J52" s="490"/>
      <c r="K52" s="490"/>
      <c r="L52" s="490"/>
      <c r="M52" s="490"/>
      <c r="N52" s="490"/>
      <c r="O52" s="92"/>
      <c r="P52" s="1"/>
    </row>
    <row r="53" spans="1:16" x14ac:dyDescent="0.4">
      <c r="A53" s="595"/>
      <c r="B53" s="70" t="str">
        <f>'1.2-Visibility Data'!B51</f>
        <v>Denial of Service Activity</v>
      </c>
      <c r="C53" s="55" t="str">
        <f>'1.2-Visibility Data'!C51</f>
        <v>All</v>
      </c>
      <c r="D53" s="490" t="s">
        <v>225</v>
      </c>
      <c r="E53" s="490" t="s">
        <v>225</v>
      </c>
      <c r="F53" s="490"/>
      <c r="G53" s="490"/>
      <c r="H53" s="490"/>
      <c r="I53" s="490"/>
      <c r="J53" s="490"/>
      <c r="K53" s="490"/>
      <c r="L53" s="490"/>
      <c r="M53" s="490"/>
      <c r="N53" s="490"/>
      <c r="O53" s="92"/>
      <c r="P53" s="1"/>
    </row>
    <row r="54" spans="1:16" ht="15.5" thickBot="1" x14ac:dyDescent="0.45">
      <c r="A54" s="595"/>
      <c r="B54" s="70" t="str">
        <f>'1.2-Visibility Data'!B52</f>
        <v>Administrator Activity</v>
      </c>
      <c r="C54" s="55" t="str">
        <f>'1.2-Visibility Data'!C52</f>
        <v>All</v>
      </c>
      <c r="D54" s="75" t="s">
        <v>225</v>
      </c>
      <c r="E54" s="75" t="s">
        <v>225</v>
      </c>
      <c r="F54" s="75"/>
      <c r="G54" s="75"/>
      <c r="H54" s="75"/>
      <c r="I54" s="75"/>
      <c r="J54" s="75"/>
      <c r="K54" s="75"/>
      <c r="L54" s="75"/>
      <c r="M54" s="75"/>
      <c r="N54" s="75"/>
      <c r="O54" s="97"/>
      <c r="P54" s="1"/>
    </row>
    <row r="55" spans="1:16" x14ac:dyDescent="0.4">
      <c r="A55" s="594" t="str">
        <f>'1.2-Visibility Data'!A53</f>
        <v>Enterprise Content Management</v>
      </c>
      <c r="B55" s="65" t="str">
        <f>'1.2-Visibility Data'!B53</f>
        <v>Organization Modifications</v>
      </c>
      <c r="C55" s="87" t="str">
        <f>'1.2-Visibility Data'!C53</f>
        <v>All</v>
      </c>
      <c r="D55" s="90"/>
      <c r="E55" s="90" t="s">
        <v>225</v>
      </c>
      <c r="F55" s="90"/>
      <c r="G55" s="90"/>
      <c r="H55" s="90"/>
      <c r="I55" s="90"/>
      <c r="J55" s="90"/>
      <c r="K55" s="90"/>
      <c r="L55" s="90" t="s">
        <v>225</v>
      </c>
      <c r="M55" s="90" t="s">
        <v>225</v>
      </c>
      <c r="N55" s="90"/>
      <c r="O55" s="91"/>
      <c r="P55" s="1"/>
    </row>
    <row r="56" spans="1:16" x14ac:dyDescent="0.4">
      <c r="A56" s="595"/>
      <c r="B56" s="66" t="str">
        <f>'1.2-Visibility Data'!B54</f>
        <v>User Modifications</v>
      </c>
      <c r="C56" s="19" t="str">
        <f>'1.2-Visibility Data'!C54</f>
        <v>All</v>
      </c>
      <c r="D56" s="490" t="s">
        <v>225</v>
      </c>
      <c r="E56" s="490" t="s">
        <v>225</v>
      </c>
      <c r="F56" s="490"/>
      <c r="G56" s="490"/>
      <c r="H56" s="490"/>
      <c r="I56" s="490"/>
      <c r="J56" s="490"/>
      <c r="K56" s="490"/>
      <c r="L56" s="490" t="s">
        <v>225</v>
      </c>
      <c r="M56" s="490" t="s">
        <v>225</v>
      </c>
      <c r="N56" s="490" t="s">
        <v>225</v>
      </c>
      <c r="O56" s="92" t="s">
        <v>225</v>
      </c>
      <c r="P56" s="1"/>
    </row>
    <row r="57" spans="1:16" x14ac:dyDescent="0.4">
      <c r="A57" s="595"/>
      <c r="B57" s="66" t="str">
        <f>'1.2-Visibility Data'!B55</f>
        <v>User Login Activity</v>
      </c>
      <c r="C57" s="19" t="str">
        <f>'1.2-Visibility Data'!C55</f>
        <v>All</v>
      </c>
      <c r="D57" s="490"/>
      <c r="E57" s="490" t="s">
        <v>225</v>
      </c>
      <c r="F57" s="490"/>
      <c r="G57" s="490"/>
      <c r="H57" s="490"/>
      <c r="I57" s="490"/>
      <c r="J57" s="490"/>
      <c r="K57" s="490"/>
      <c r="L57" s="490"/>
      <c r="M57" s="490"/>
      <c r="N57" s="490"/>
      <c r="O57" s="92"/>
      <c r="P57" s="1"/>
    </row>
    <row r="58" spans="1:16" x14ac:dyDescent="0.4">
      <c r="A58" s="595"/>
      <c r="B58" s="66" t="str">
        <f>'1.2-Visibility Data'!B56</f>
        <v>Anomalous User Login Activity</v>
      </c>
      <c r="C58" s="19" t="str">
        <f>'1.2-Visibility Data'!C56</f>
        <v>All</v>
      </c>
      <c r="D58" s="490" t="s">
        <v>225</v>
      </c>
      <c r="E58" s="490" t="s">
        <v>225</v>
      </c>
      <c r="F58" s="490"/>
      <c r="G58" s="490"/>
      <c r="H58" s="490"/>
      <c r="I58" s="490"/>
      <c r="J58" s="490"/>
      <c r="K58" s="490"/>
      <c r="L58" s="490"/>
      <c r="M58" s="490"/>
      <c r="N58" s="490"/>
      <c r="O58" s="92" t="s">
        <v>225</v>
      </c>
      <c r="P58" s="1"/>
    </row>
    <row r="59" spans="1:16" x14ac:dyDescent="0.4">
      <c r="A59" s="595"/>
      <c r="B59" s="66" t="str">
        <f>'1.2-Visibility Data'!B57</f>
        <v>User Activity</v>
      </c>
      <c r="C59" s="19" t="str">
        <f>'1.2-Visibility Data'!C57</f>
        <v>All</v>
      </c>
      <c r="D59" s="490"/>
      <c r="E59" s="490" t="s">
        <v>225</v>
      </c>
      <c r="F59" s="490"/>
      <c r="G59" s="490"/>
      <c r="H59" s="490"/>
      <c r="I59" s="490"/>
      <c r="J59" s="490"/>
      <c r="K59" s="490"/>
      <c r="L59" s="490"/>
      <c r="M59" s="490"/>
      <c r="N59" s="490"/>
      <c r="O59" s="92"/>
      <c r="P59" s="1"/>
    </row>
    <row r="60" spans="1:16" x14ac:dyDescent="0.4">
      <c r="A60" s="595"/>
      <c r="B60" s="66" t="str">
        <f>'1.2-Visibility Data'!B58</f>
        <v>Anomalous User Activity</v>
      </c>
      <c r="C60" s="19" t="str">
        <f>'1.2-Visibility Data'!C58</f>
        <v>All</v>
      </c>
      <c r="D60" s="490" t="s">
        <v>225</v>
      </c>
      <c r="E60" s="490" t="s">
        <v>225</v>
      </c>
      <c r="F60" s="490"/>
      <c r="G60" s="490"/>
      <c r="H60" s="490"/>
      <c r="I60" s="490"/>
      <c r="J60" s="490"/>
      <c r="K60" s="490"/>
      <c r="L60" s="490"/>
      <c r="M60" s="490"/>
      <c r="N60" s="490"/>
      <c r="O60" s="92" t="s">
        <v>225</v>
      </c>
      <c r="P60" s="1"/>
    </row>
    <row r="61" spans="1:16" x14ac:dyDescent="0.4">
      <c r="A61" s="595"/>
      <c r="B61" s="66" t="str">
        <f>'1.2-Visibility Data'!B59</f>
        <v>Search Activity</v>
      </c>
      <c r="C61" s="19" t="str">
        <f>'1.2-Visibility Data'!C59</f>
        <v>All</v>
      </c>
      <c r="D61" s="490" t="s">
        <v>225</v>
      </c>
      <c r="E61" s="490" t="s">
        <v>225</v>
      </c>
      <c r="F61" s="490"/>
      <c r="G61" s="490"/>
      <c r="H61" s="490"/>
      <c r="I61" s="490"/>
      <c r="J61" s="490"/>
      <c r="K61" s="490"/>
      <c r="L61" s="490"/>
      <c r="M61" s="490"/>
      <c r="N61" s="490"/>
      <c r="O61" s="92"/>
      <c r="P61" s="1"/>
    </row>
    <row r="62" spans="1:16" x14ac:dyDescent="0.4">
      <c r="A62" s="595"/>
      <c r="B62" s="66" t="str">
        <f>'1.2-Visibility Data'!B60</f>
        <v>Anomalous Search Activity</v>
      </c>
      <c r="C62" s="19" t="str">
        <f>'1.2-Visibility Data'!C60</f>
        <v>All</v>
      </c>
      <c r="D62" s="490" t="s">
        <v>225</v>
      </c>
      <c r="E62" s="490" t="s">
        <v>225</v>
      </c>
      <c r="F62" s="490"/>
      <c r="G62" s="490"/>
      <c r="H62" s="490"/>
      <c r="I62" s="490"/>
      <c r="J62" s="490"/>
      <c r="K62" s="490"/>
      <c r="L62" s="490"/>
      <c r="M62" s="490"/>
      <c r="N62" s="490"/>
      <c r="O62" s="92"/>
      <c r="P62" s="1"/>
    </row>
    <row r="63" spans="1:16" x14ac:dyDescent="0.4">
      <c r="A63" s="595"/>
      <c r="B63" s="66" t="str">
        <f>'1.2-Visibility Data'!B61</f>
        <v>Site Modifications</v>
      </c>
      <c r="C63" s="19" t="str">
        <f>'1.2-Visibility Data'!C61</f>
        <v>All</v>
      </c>
      <c r="D63" s="490" t="s">
        <v>225</v>
      </c>
      <c r="E63" s="490" t="s">
        <v>225</v>
      </c>
      <c r="F63" s="490"/>
      <c r="G63" s="490"/>
      <c r="H63" s="490"/>
      <c r="I63" s="490"/>
      <c r="J63" s="490"/>
      <c r="K63" s="490"/>
      <c r="L63" s="490"/>
      <c r="M63" s="490"/>
      <c r="N63" s="490"/>
      <c r="O63" s="92"/>
      <c r="P63" s="1"/>
    </row>
    <row r="64" spans="1:16" x14ac:dyDescent="0.4">
      <c r="A64" s="595"/>
      <c r="B64" s="66" t="str">
        <f>'1.2-Visibility Data'!B62</f>
        <v>Group Modifications</v>
      </c>
      <c r="C64" s="19" t="str">
        <f>'1.2-Visibility Data'!C62</f>
        <v>All</v>
      </c>
      <c r="D64" s="490" t="s">
        <v>225</v>
      </c>
      <c r="E64" s="490" t="s">
        <v>225</v>
      </c>
      <c r="F64" s="490"/>
      <c r="G64" s="490"/>
      <c r="H64" s="490"/>
      <c r="I64" s="490"/>
      <c r="J64" s="490"/>
      <c r="K64" s="490"/>
      <c r="L64" s="490"/>
      <c r="M64" s="490"/>
      <c r="N64" s="490"/>
      <c r="O64" s="92"/>
      <c r="P64" s="1"/>
    </row>
    <row r="65" spans="1:16" x14ac:dyDescent="0.4">
      <c r="A65" s="595"/>
      <c r="B65" s="66" t="str">
        <f>'1.2-Visibility Data'!B63</f>
        <v>Folder Modifications</v>
      </c>
      <c r="C65" s="19" t="str">
        <f>'1.2-Visibility Data'!C63</f>
        <v>All</v>
      </c>
      <c r="D65" s="490" t="s">
        <v>225</v>
      </c>
      <c r="E65" s="490" t="s">
        <v>225</v>
      </c>
      <c r="F65" s="490"/>
      <c r="G65" s="490"/>
      <c r="H65" s="490"/>
      <c r="I65" s="490"/>
      <c r="J65" s="490"/>
      <c r="K65" s="490"/>
      <c r="L65" s="490"/>
      <c r="M65" s="490"/>
      <c r="N65" s="490"/>
      <c r="O65" s="92"/>
      <c r="P65" s="1"/>
    </row>
    <row r="66" spans="1:16" x14ac:dyDescent="0.4">
      <c r="A66" s="595"/>
      <c r="B66" s="66" t="str">
        <f>'1.2-Visibility Data'!B64</f>
        <v>File Activity</v>
      </c>
      <c r="C66" s="19" t="str">
        <f>'1.2-Visibility Data'!C64</f>
        <v>All</v>
      </c>
      <c r="D66" s="490" t="s">
        <v>225</v>
      </c>
      <c r="E66" s="490" t="s">
        <v>225</v>
      </c>
      <c r="F66" s="490"/>
      <c r="G66" s="490"/>
      <c r="H66" s="490"/>
      <c r="I66" s="490"/>
      <c r="J66" s="490"/>
      <c r="K66" s="490"/>
      <c r="L66" s="490"/>
      <c r="M66" s="490"/>
      <c r="N66" s="490"/>
      <c r="O66" s="92"/>
      <c r="P66" s="1"/>
    </row>
    <row r="67" spans="1:16" x14ac:dyDescent="0.4">
      <c r="A67" s="595"/>
      <c r="B67" s="66" t="str">
        <f>'1.2-Visibility Data'!B65</f>
        <v>Trash/Recycle Bin Activity</v>
      </c>
      <c r="C67" s="19" t="str">
        <f>'1.2-Visibility Data'!C65</f>
        <v>All</v>
      </c>
      <c r="D67" s="490"/>
      <c r="E67" s="490"/>
      <c r="F67" s="490"/>
      <c r="G67" s="490"/>
      <c r="H67" s="490"/>
      <c r="I67" s="490"/>
      <c r="J67" s="490" t="s">
        <v>225</v>
      </c>
      <c r="K67" s="490" t="s">
        <v>225</v>
      </c>
      <c r="L67" s="490"/>
      <c r="M67" s="490"/>
      <c r="N67" s="490"/>
      <c r="O67" s="92"/>
      <c r="P67" s="1"/>
    </row>
    <row r="68" spans="1:16" x14ac:dyDescent="0.4">
      <c r="A68" s="595"/>
      <c r="B68" s="66" t="str">
        <f>'1.2-Visibility Data'!B66</f>
        <v>File or Folder Version History Modifications</v>
      </c>
      <c r="C68" s="19" t="str">
        <f>'1.2-Visibility Data'!C66</f>
        <v>All</v>
      </c>
      <c r="D68" s="490"/>
      <c r="E68" s="490"/>
      <c r="F68" s="490"/>
      <c r="G68" s="490"/>
      <c r="H68" s="490"/>
      <c r="I68" s="490"/>
      <c r="J68" s="490"/>
      <c r="K68" s="490" t="s">
        <v>225</v>
      </c>
      <c r="L68" s="490"/>
      <c r="M68" s="490"/>
      <c r="N68" s="490"/>
      <c r="O68" s="92"/>
      <c r="P68" s="1"/>
    </row>
    <row r="69" spans="1:16" x14ac:dyDescent="0.4">
      <c r="A69" s="595"/>
      <c r="B69" s="66" t="str">
        <f>'1.2-Visibility Data'!B67</f>
        <v>File Retention Modifications</v>
      </c>
      <c r="C69" s="19" t="str">
        <f>'1.2-Visibility Data'!C67</f>
        <v>All</v>
      </c>
      <c r="D69" s="490" t="s">
        <v>225</v>
      </c>
      <c r="E69" s="490" t="s">
        <v>225</v>
      </c>
      <c r="F69" s="490"/>
      <c r="G69" s="490"/>
      <c r="H69" s="490"/>
      <c r="I69" s="490"/>
      <c r="J69" s="490"/>
      <c r="K69" s="490"/>
      <c r="L69" s="490"/>
      <c r="M69" s="490"/>
      <c r="N69" s="490"/>
      <c r="O69" s="92"/>
      <c r="P69" s="1"/>
    </row>
    <row r="70" spans="1:16" x14ac:dyDescent="0.4">
      <c r="A70" s="595"/>
      <c r="B70" s="66" t="str">
        <f>'1.2-Visibility Data'!B68</f>
        <v>File Malware Detected</v>
      </c>
      <c r="C70" s="19" t="str">
        <f>'1.2-Visibility Data'!C68</f>
        <v>All</v>
      </c>
      <c r="D70" s="490" t="s">
        <v>225</v>
      </c>
      <c r="E70" s="490" t="s">
        <v>225</v>
      </c>
      <c r="F70" s="490"/>
      <c r="G70" s="490"/>
      <c r="H70" s="490"/>
      <c r="I70" s="490"/>
      <c r="J70" s="490"/>
      <c r="K70" s="490"/>
      <c r="L70" s="490"/>
      <c r="M70" s="490"/>
      <c r="N70" s="490"/>
      <c r="O70" s="92"/>
      <c r="P70" s="1"/>
    </row>
    <row r="71" spans="1:16" x14ac:dyDescent="0.4">
      <c r="A71" s="595"/>
      <c r="B71" s="66" t="str">
        <f>'1.2-Visibility Data'!B69</f>
        <v>File Malware Retrieved</v>
      </c>
      <c r="C71" s="19" t="str">
        <f>'1.2-Visibility Data'!C69</f>
        <v>All</v>
      </c>
      <c r="D71" s="490"/>
      <c r="E71" s="490"/>
      <c r="F71" s="490"/>
      <c r="G71" s="490"/>
      <c r="H71" s="490"/>
      <c r="I71" s="490" t="s">
        <v>225</v>
      </c>
      <c r="J71" s="490"/>
      <c r="K71" s="490"/>
      <c r="L71" s="490"/>
      <c r="M71" s="490"/>
      <c r="N71" s="490"/>
      <c r="O71" s="92"/>
      <c r="P71" s="1"/>
    </row>
    <row r="72" spans="1:16" x14ac:dyDescent="0.4">
      <c r="A72" s="595"/>
      <c r="B72" s="66" t="str">
        <f>'1.2-Visibility Data'!B70</f>
        <v>List Modifications</v>
      </c>
      <c r="C72" s="19" t="str">
        <f>'1.2-Visibility Data'!C70</f>
        <v>All</v>
      </c>
      <c r="D72" s="490"/>
      <c r="E72" s="490"/>
      <c r="F72" s="490"/>
      <c r="G72" s="490"/>
      <c r="H72" s="490"/>
      <c r="I72" s="490" t="s">
        <v>225</v>
      </c>
      <c r="J72" s="490"/>
      <c r="K72" s="490"/>
      <c r="L72" s="490"/>
      <c r="M72" s="490"/>
      <c r="N72" s="490"/>
      <c r="O72" s="92"/>
      <c r="P72" s="1"/>
    </row>
    <row r="73" spans="1:16" x14ac:dyDescent="0.4">
      <c r="A73" s="595"/>
      <c r="B73" s="66" t="str">
        <f>'1.2-Visibility Data'!B71</f>
        <v>Sharing Activity</v>
      </c>
      <c r="C73" s="19" t="str">
        <f>'1.2-Visibility Data'!C71</f>
        <v>All</v>
      </c>
      <c r="D73" s="490"/>
      <c r="E73" s="490"/>
      <c r="F73" s="490"/>
      <c r="G73" s="490"/>
      <c r="H73" s="490"/>
      <c r="I73" s="490"/>
      <c r="J73" s="490"/>
      <c r="K73" s="490"/>
      <c r="L73" s="490"/>
      <c r="M73" s="490"/>
      <c r="N73" s="490"/>
      <c r="O73" s="92"/>
      <c r="P73" s="1"/>
    </row>
    <row r="74" spans="1:16" x14ac:dyDescent="0.4">
      <c r="A74" s="595"/>
      <c r="B74" s="66" t="str">
        <f>'1.2-Visibility Data'!B72</f>
        <v>Malicious URL Detected</v>
      </c>
      <c r="C74" s="19" t="str">
        <f>'1.2-Visibility Data'!C72</f>
        <v>All</v>
      </c>
      <c r="D74" s="490" t="s">
        <v>225</v>
      </c>
      <c r="E74" s="490" t="s">
        <v>225</v>
      </c>
      <c r="F74" s="490"/>
      <c r="G74" s="490"/>
      <c r="H74" s="490"/>
      <c r="I74" s="490"/>
      <c r="J74" s="490"/>
      <c r="K74" s="490"/>
      <c r="L74" s="490"/>
      <c r="M74" s="490"/>
      <c r="N74" s="490"/>
      <c r="O74" s="92"/>
      <c r="P74" s="1"/>
    </row>
    <row r="75" spans="1:16" x14ac:dyDescent="0.4">
      <c r="A75" s="595"/>
      <c r="B75" s="66" t="str">
        <f>'1.2-Visibility Data'!B73</f>
        <v>Malicious URL Clicked</v>
      </c>
      <c r="C75" s="19" t="str">
        <f>'1.2-Visibility Data'!C73</f>
        <v>All</v>
      </c>
      <c r="D75" s="490" t="s">
        <v>225</v>
      </c>
      <c r="E75" s="490" t="s">
        <v>225</v>
      </c>
      <c r="F75" s="490"/>
      <c r="G75" s="490"/>
      <c r="H75" s="490"/>
      <c r="I75" s="490"/>
      <c r="J75" s="490"/>
      <c r="K75" s="490"/>
      <c r="L75" s="490" t="s">
        <v>225</v>
      </c>
      <c r="M75" s="490" t="s">
        <v>225</v>
      </c>
      <c r="N75" s="490" t="s">
        <v>225</v>
      </c>
      <c r="O75" s="92" t="s">
        <v>225</v>
      </c>
      <c r="P75" s="1"/>
    </row>
    <row r="76" spans="1:16" ht="15.75" customHeight="1" x14ac:dyDescent="0.4">
      <c r="A76" s="595"/>
      <c r="B76" s="66" t="str">
        <f>'1.2-Visibility Data'!B74</f>
        <v>Anonymous Sharing Activity</v>
      </c>
      <c r="C76" s="19" t="str">
        <f>'1.2-Visibility Data'!C74</f>
        <v>All</v>
      </c>
      <c r="D76" s="490" t="s">
        <v>225</v>
      </c>
      <c r="E76" s="490" t="s">
        <v>225</v>
      </c>
      <c r="F76" s="490"/>
      <c r="G76" s="490"/>
      <c r="H76" s="490"/>
      <c r="I76" s="490"/>
      <c r="J76" s="490"/>
      <c r="K76" s="490"/>
      <c r="L76" s="490"/>
      <c r="M76" s="490"/>
      <c r="N76" s="490"/>
      <c r="O76" s="92"/>
      <c r="P76" s="1"/>
    </row>
    <row r="77" spans="1:16" x14ac:dyDescent="0.4">
      <c r="A77" s="595"/>
      <c r="B77" s="66" t="str">
        <f>'1.2-Visibility Data'!B75</f>
        <v>Synchronization Activity</v>
      </c>
      <c r="C77" s="19" t="str">
        <f>'1.2-Visibility Data'!C75</f>
        <v>All</v>
      </c>
      <c r="D77" s="490" t="s">
        <v>225</v>
      </c>
      <c r="E77" s="490" t="s">
        <v>225</v>
      </c>
      <c r="F77" s="490"/>
      <c r="G77" s="490"/>
      <c r="H77" s="490"/>
      <c r="I77" s="490"/>
      <c r="J77" s="490"/>
      <c r="K77" s="490"/>
      <c r="L77" s="490"/>
      <c r="M77" s="490"/>
      <c r="N77" s="490"/>
      <c r="O77" s="92"/>
      <c r="P77" s="1"/>
    </row>
    <row r="78" spans="1:16" x14ac:dyDescent="0.4">
      <c r="A78" s="595"/>
      <c r="B78" s="70" t="str">
        <f>'1.2-Visibility Data'!B76</f>
        <v>Denial of Service Activity</v>
      </c>
      <c r="C78" s="55" t="str">
        <f>'1.2-Visibility Data'!C76</f>
        <v>All</v>
      </c>
      <c r="D78" s="490" t="s">
        <v>225</v>
      </c>
      <c r="E78" s="490" t="s">
        <v>225</v>
      </c>
      <c r="F78" s="490"/>
      <c r="G78" s="490"/>
      <c r="H78" s="490"/>
      <c r="I78" s="490"/>
      <c r="J78" s="490"/>
      <c r="K78" s="490"/>
      <c r="L78" s="490"/>
      <c r="M78" s="490"/>
      <c r="N78" s="490"/>
      <c r="O78" s="92"/>
      <c r="P78" s="1"/>
    </row>
    <row r="79" spans="1:16" ht="15.5" thickBot="1" x14ac:dyDescent="0.45">
      <c r="A79" s="596"/>
      <c r="B79" s="33" t="str">
        <f>'1.2-Visibility Data'!B77</f>
        <v>Administrator Activity</v>
      </c>
      <c r="C79" s="20" t="str">
        <f>'1.2-Visibility Data'!C77</f>
        <v>All</v>
      </c>
      <c r="D79" s="251"/>
      <c r="E79" s="251"/>
      <c r="F79" s="251"/>
      <c r="G79" s="251"/>
      <c r="H79" s="251"/>
      <c r="I79" s="251"/>
      <c r="J79" s="251"/>
      <c r="K79" s="251"/>
      <c r="L79" s="251" t="s">
        <v>225</v>
      </c>
      <c r="M79" s="251" t="s">
        <v>225</v>
      </c>
      <c r="N79" s="251"/>
      <c r="O79" s="252"/>
      <c r="P79" s="1"/>
    </row>
    <row r="80" spans="1:16" x14ac:dyDescent="0.4">
      <c r="A80" s="595" t="str">
        <f>'1.2-Visibility Data'!A78</f>
        <v>Messaging Platform</v>
      </c>
      <c r="B80" s="128" t="str">
        <f>'1.2-Visibility Data'!B78</f>
        <v>Organization Modifications</v>
      </c>
      <c r="C80" s="56" t="str">
        <f>'1.2-Visibility Data'!C78</f>
        <v>All</v>
      </c>
      <c r="D80" s="254"/>
      <c r="E80" s="254"/>
      <c r="F80" s="254"/>
      <c r="G80" s="254"/>
      <c r="H80" s="254"/>
      <c r="I80" s="254"/>
      <c r="J80" s="254"/>
      <c r="K80" s="254"/>
      <c r="L80" s="254" t="s">
        <v>225</v>
      </c>
      <c r="M80" s="254" t="s">
        <v>225</v>
      </c>
      <c r="N80" s="254" t="s">
        <v>225</v>
      </c>
      <c r="O80" s="255" t="s">
        <v>225</v>
      </c>
      <c r="P80" s="1"/>
    </row>
    <row r="81" spans="1:16" x14ac:dyDescent="0.4">
      <c r="A81" s="595"/>
      <c r="B81" s="66" t="str">
        <f>'1.2-Visibility Data'!B79</f>
        <v>User Modifications</v>
      </c>
      <c r="C81" s="19" t="str">
        <f>'1.2-Visibility Data'!C79</f>
        <v>All</v>
      </c>
      <c r="D81" s="490"/>
      <c r="E81" s="490"/>
      <c r="F81" s="490"/>
      <c r="G81" s="490"/>
      <c r="H81" s="490"/>
      <c r="I81" s="490"/>
      <c r="J81" s="490"/>
      <c r="K81" s="490"/>
      <c r="L81" s="490"/>
      <c r="M81" s="490"/>
      <c r="N81" s="490"/>
      <c r="O81" s="92"/>
      <c r="P81" s="1"/>
    </row>
    <row r="82" spans="1:16" x14ac:dyDescent="0.4">
      <c r="A82" s="595"/>
      <c r="B82" s="66" t="str">
        <f>'1.2-Visibility Data'!B80</f>
        <v>User Login Activity</v>
      </c>
      <c r="C82" s="19" t="str">
        <f>'1.2-Visibility Data'!C80</f>
        <v>All</v>
      </c>
      <c r="D82" s="490" t="s">
        <v>225</v>
      </c>
      <c r="E82" s="490"/>
      <c r="F82" s="490"/>
      <c r="G82" s="490"/>
      <c r="H82" s="490"/>
      <c r="I82" s="490"/>
      <c r="J82" s="490"/>
      <c r="K82" s="490"/>
      <c r="L82" s="490"/>
      <c r="M82" s="490"/>
      <c r="N82" s="490"/>
      <c r="O82" s="92" t="s">
        <v>225</v>
      </c>
      <c r="P82" s="1"/>
    </row>
    <row r="83" spans="1:16" x14ac:dyDescent="0.4">
      <c r="A83" s="595"/>
      <c r="B83" s="66" t="str">
        <f>'1.2-Visibility Data'!B81</f>
        <v>Anomalous User Login Activity</v>
      </c>
      <c r="C83" s="19" t="str">
        <f>'1.2-Visibility Data'!C81</f>
        <v>All</v>
      </c>
      <c r="D83" s="490" t="s">
        <v>225</v>
      </c>
      <c r="E83" s="490"/>
      <c r="F83" s="490"/>
      <c r="G83" s="490"/>
      <c r="H83" s="490"/>
      <c r="I83" s="490"/>
      <c r="J83" s="490"/>
      <c r="K83" s="490"/>
      <c r="L83" s="490"/>
      <c r="M83" s="490"/>
      <c r="N83" s="490"/>
      <c r="O83" s="92"/>
      <c r="P83" s="1"/>
    </row>
    <row r="84" spans="1:16" x14ac:dyDescent="0.4">
      <c r="A84" s="595"/>
      <c r="B84" s="66" t="str">
        <f>'1.2-Visibility Data'!B82</f>
        <v>User Activity</v>
      </c>
      <c r="C84" s="19" t="str">
        <f>'1.2-Visibility Data'!C82</f>
        <v>All</v>
      </c>
      <c r="D84" s="490" t="s">
        <v>225</v>
      </c>
      <c r="E84" s="490"/>
      <c r="F84" s="490"/>
      <c r="G84" s="490"/>
      <c r="H84" s="490"/>
      <c r="I84" s="490"/>
      <c r="J84" s="490"/>
      <c r="K84" s="490"/>
      <c r="L84" s="490"/>
      <c r="M84" s="490"/>
      <c r="N84" s="490"/>
      <c r="O84" s="92"/>
      <c r="P84" s="1"/>
    </row>
    <row r="85" spans="1:16" x14ac:dyDescent="0.4">
      <c r="A85" s="595"/>
      <c r="B85" s="66" t="str">
        <f>'1.2-Visibility Data'!B83</f>
        <v>Anomalous User Activity</v>
      </c>
      <c r="C85" s="19" t="str">
        <f>'1.2-Visibility Data'!C83</f>
        <v>All</v>
      </c>
      <c r="D85" s="490" t="s">
        <v>225</v>
      </c>
      <c r="E85" s="490"/>
      <c r="F85" s="490"/>
      <c r="G85" s="490"/>
      <c r="H85" s="490"/>
      <c r="I85" s="490"/>
      <c r="J85" s="490"/>
      <c r="K85" s="490"/>
      <c r="L85" s="490"/>
      <c r="M85" s="490"/>
      <c r="N85" s="490"/>
      <c r="O85" s="92"/>
      <c r="P85" s="1"/>
    </row>
    <row r="86" spans="1:16" x14ac:dyDescent="0.4">
      <c r="A86" s="595"/>
      <c r="B86" s="66" t="str">
        <f>'1.2-Visibility Data'!B84</f>
        <v>Guest User Activity</v>
      </c>
      <c r="C86" s="19" t="str">
        <f>'1.2-Visibility Data'!C84</f>
        <v>All</v>
      </c>
      <c r="D86" s="490"/>
      <c r="E86" s="490" t="s">
        <v>225</v>
      </c>
      <c r="F86" s="490"/>
      <c r="G86" s="490"/>
      <c r="H86" s="490"/>
      <c r="I86" s="490"/>
      <c r="J86" s="490"/>
      <c r="K86" s="490"/>
      <c r="L86" s="490"/>
      <c r="M86" s="490"/>
      <c r="N86" s="490"/>
      <c r="O86" s="92"/>
      <c r="P86" s="1"/>
    </row>
    <row r="87" spans="1:16" x14ac:dyDescent="0.4">
      <c r="A87" s="595"/>
      <c r="B87" s="66" t="str">
        <f>'1.2-Visibility Data'!B85</f>
        <v>Collaboration Space Modifications</v>
      </c>
      <c r="C87" s="19" t="str">
        <f>'1.2-Visibility Data'!C85</f>
        <v>All</v>
      </c>
      <c r="D87" s="490"/>
      <c r="E87" s="490" t="s">
        <v>225</v>
      </c>
      <c r="F87" s="490"/>
      <c r="G87" s="490"/>
      <c r="H87" s="490"/>
      <c r="I87" s="490"/>
      <c r="J87" s="490"/>
      <c r="K87" s="490"/>
      <c r="L87" s="490"/>
      <c r="M87" s="490"/>
      <c r="N87" s="490"/>
      <c r="O87" s="92"/>
      <c r="P87" s="1"/>
    </row>
    <row r="88" spans="1:16" x14ac:dyDescent="0.4">
      <c r="A88" s="595"/>
      <c r="B88" s="66" t="str">
        <f>'1.2-Visibility Data'!B86</f>
        <v>Channel Modifications</v>
      </c>
      <c r="C88" s="19" t="str">
        <f>'1.2-Visibility Data'!C86</f>
        <v>All</v>
      </c>
      <c r="D88" s="490"/>
      <c r="E88" s="490"/>
      <c r="F88" s="490"/>
      <c r="G88" s="490"/>
      <c r="H88" s="490"/>
      <c r="I88" s="490"/>
      <c r="J88" s="490"/>
      <c r="K88" s="490"/>
      <c r="L88" s="490"/>
      <c r="M88" s="490"/>
      <c r="N88" s="490"/>
      <c r="O88" s="92"/>
      <c r="P88" s="1"/>
    </row>
    <row r="89" spans="1:16" x14ac:dyDescent="0.4">
      <c r="A89" s="595"/>
      <c r="B89" s="66" t="str">
        <f>'1.2-Visibility Data'!B87</f>
        <v>Chat Modifications</v>
      </c>
      <c r="C89" s="19" t="str">
        <f>'1.2-Visibility Data'!C87</f>
        <v>All</v>
      </c>
      <c r="D89" s="490"/>
      <c r="E89" s="490" t="s">
        <v>225</v>
      </c>
      <c r="F89" s="490"/>
      <c r="G89" s="490"/>
      <c r="H89" s="490" t="s">
        <v>225</v>
      </c>
      <c r="I89" s="490"/>
      <c r="J89" s="490"/>
      <c r="K89" s="490"/>
      <c r="L89" s="490"/>
      <c r="M89" s="490"/>
      <c r="N89" s="490"/>
      <c r="O89" s="92"/>
      <c r="P89" s="1"/>
    </row>
    <row r="90" spans="1:16" x14ac:dyDescent="0.4">
      <c r="A90" s="595"/>
      <c r="B90" s="66" t="str">
        <f>'1.2-Visibility Data'!B88</f>
        <v>Message Activity</v>
      </c>
      <c r="C90" s="19" t="str">
        <f>'1.2-Visibility Data'!C88</f>
        <v>All</v>
      </c>
      <c r="D90" s="490" t="s">
        <v>225</v>
      </c>
      <c r="E90" s="490"/>
      <c r="F90" s="490"/>
      <c r="G90" s="490"/>
      <c r="H90" s="490"/>
      <c r="I90" s="490"/>
      <c r="J90" s="490"/>
      <c r="K90" s="490"/>
      <c r="L90" s="490"/>
      <c r="M90" s="490"/>
      <c r="N90" s="490"/>
      <c r="O90" s="92"/>
      <c r="P90" s="1"/>
    </row>
    <row r="91" spans="1:16" x14ac:dyDescent="0.4">
      <c r="A91" s="595"/>
      <c r="B91" s="66" t="str">
        <f>'1.2-Visibility Data'!B89</f>
        <v>Messages Read</v>
      </c>
      <c r="C91" s="19" t="str">
        <f>'1.2-Visibility Data'!C89</f>
        <v>All</v>
      </c>
      <c r="D91" s="490"/>
      <c r="E91" s="490"/>
      <c r="F91" s="490"/>
      <c r="G91" s="490"/>
      <c r="H91" s="490"/>
      <c r="I91" s="490"/>
      <c r="J91" s="490" t="s">
        <v>225</v>
      </c>
      <c r="K91" s="490" t="s">
        <v>225</v>
      </c>
      <c r="L91" s="490"/>
      <c r="M91" s="490"/>
      <c r="N91" s="490"/>
      <c r="O91" s="92"/>
      <c r="P91" s="1"/>
    </row>
    <row r="92" spans="1:16" x14ac:dyDescent="0.4">
      <c r="A92" s="595"/>
      <c r="B92" s="66" t="str">
        <f>'1.2-Visibility Data'!B90</f>
        <v>Malicious URL Detected</v>
      </c>
      <c r="C92" s="19" t="str">
        <f>'1.2-Visibility Data'!C90</f>
        <v>All</v>
      </c>
      <c r="D92" s="490"/>
      <c r="E92" s="490"/>
      <c r="F92" s="490"/>
      <c r="G92" s="490"/>
      <c r="H92" s="490"/>
      <c r="I92" s="490"/>
      <c r="J92" s="490"/>
      <c r="K92" s="490" t="s">
        <v>225</v>
      </c>
      <c r="L92" s="490"/>
      <c r="M92" s="490"/>
      <c r="N92" s="490"/>
      <c r="O92" s="92"/>
      <c r="P92" s="1"/>
    </row>
    <row r="93" spans="1:16" x14ac:dyDescent="0.4">
      <c r="A93" s="595"/>
      <c r="B93" s="66" t="str">
        <f>'1.2-Visibility Data'!B91</f>
        <v>Malicious URL Clicked</v>
      </c>
      <c r="C93" s="19" t="str">
        <f>'1.2-Visibility Data'!C91</f>
        <v>All</v>
      </c>
      <c r="D93" s="490" t="s">
        <v>225</v>
      </c>
      <c r="E93" s="490" t="s">
        <v>225</v>
      </c>
      <c r="F93" s="490"/>
      <c r="G93" s="490"/>
      <c r="H93" s="490"/>
      <c r="I93" s="490"/>
      <c r="J93" s="490"/>
      <c r="K93" s="490"/>
      <c r="L93" s="490"/>
      <c r="M93" s="490"/>
      <c r="N93" s="490"/>
      <c r="O93" s="92"/>
      <c r="P93" s="1"/>
    </row>
    <row r="94" spans="1:16" x14ac:dyDescent="0.4">
      <c r="A94" s="595"/>
      <c r="B94" s="66" t="str">
        <f>'1.2-Visibility Data'!B92</f>
        <v>File Activity</v>
      </c>
      <c r="C94" s="19" t="str">
        <f>'1.2-Visibility Data'!C92</f>
        <v>All</v>
      </c>
      <c r="D94" s="490" t="s">
        <v>225</v>
      </c>
      <c r="E94" s="490" t="s">
        <v>225</v>
      </c>
      <c r="F94" s="490"/>
      <c r="G94" s="490"/>
      <c r="H94" s="490"/>
      <c r="I94" s="490"/>
      <c r="J94" s="490"/>
      <c r="K94" s="490"/>
      <c r="L94" s="490"/>
      <c r="M94" s="490"/>
      <c r="N94" s="490"/>
      <c r="O94" s="92"/>
      <c r="P94" s="1"/>
    </row>
    <row r="95" spans="1:16" x14ac:dyDescent="0.4">
      <c r="A95" s="595"/>
      <c r="B95" s="66" t="str">
        <f>'1.2-Visibility Data'!B93</f>
        <v>File Malware Detected</v>
      </c>
      <c r="C95" s="19" t="str">
        <f>'1.2-Visibility Data'!C93</f>
        <v>All</v>
      </c>
      <c r="D95" s="490" t="s">
        <v>225</v>
      </c>
      <c r="E95" s="490" t="s">
        <v>225</v>
      </c>
      <c r="F95" s="490"/>
      <c r="G95" s="490"/>
      <c r="H95" s="490"/>
      <c r="I95" s="490"/>
      <c r="J95" s="490"/>
      <c r="K95" s="490"/>
      <c r="L95" s="490"/>
      <c r="M95" s="490"/>
      <c r="N95" s="490"/>
      <c r="O95" s="92"/>
      <c r="P95" s="1"/>
    </row>
    <row r="96" spans="1:16" x14ac:dyDescent="0.4">
      <c r="A96" s="595"/>
      <c r="B96" s="66" t="str">
        <f>'1.2-Visibility Data'!B94</f>
        <v>File Malware Retrieved</v>
      </c>
      <c r="C96" s="19" t="str">
        <f>'1.2-Visibility Data'!C94</f>
        <v>All</v>
      </c>
      <c r="D96" s="490" t="s">
        <v>225</v>
      </c>
      <c r="E96" s="490" t="s">
        <v>225</v>
      </c>
      <c r="F96" s="490"/>
      <c r="G96" s="490"/>
      <c r="H96" s="490"/>
      <c r="I96" s="490"/>
      <c r="J96" s="490"/>
      <c r="K96" s="490"/>
      <c r="L96" s="490"/>
      <c r="M96" s="490"/>
      <c r="N96" s="490"/>
      <c r="O96" s="92"/>
      <c r="P96" s="1"/>
    </row>
    <row r="97" spans="1:26" x14ac:dyDescent="0.4">
      <c r="A97" s="595"/>
      <c r="B97" s="66" t="str">
        <f>'1.2-Visibility Data'!B95</f>
        <v>Sharing Activity</v>
      </c>
      <c r="C97" s="19" t="str">
        <f>'1.2-Visibility Data'!C95</f>
        <v>All</v>
      </c>
      <c r="D97" s="490" t="s">
        <v>225</v>
      </c>
      <c r="E97" s="490" t="s">
        <v>225</v>
      </c>
      <c r="F97" s="490"/>
      <c r="G97" s="490"/>
      <c r="H97" s="490"/>
      <c r="I97" s="490"/>
      <c r="J97" s="490"/>
      <c r="K97" s="490"/>
      <c r="L97" s="490" t="s">
        <v>225</v>
      </c>
      <c r="M97" s="490" t="s">
        <v>225</v>
      </c>
      <c r="N97" s="490" t="s">
        <v>225</v>
      </c>
      <c r="O97" s="92" t="s">
        <v>225</v>
      </c>
      <c r="P97" s="1"/>
    </row>
    <row r="98" spans="1:26" customFormat="1" x14ac:dyDescent="0.4">
      <c r="A98" s="595"/>
      <c r="B98" s="66" t="str">
        <f>'1.2-Visibility Data'!B96</f>
        <v>Chat Bot Activity</v>
      </c>
      <c r="C98" s="19" t="str">
        <f>'1.2-Visibility Data'!C96</f>
        <v>All</v>
      </c>
      <c r="D98" s="490" t="s">
        <v>225</v>
      </c>
      <c r="E98" s="490" t="s">
        <v>225</v>
      </c>
      <c r="F98" s="490"/>
      <c r="G98" s="490"/>
      <c r="H98" s="490"/>
      <c r="I98" s="490"/>
      <c r="J98" s="490"/>
      <c r="K98" s="490"/>
      <c r="L98" s="490" t="s">
        <v>225</v>
      </c>
      <c r="M98" s="490" t="s">
        <v>225</v>
      </c>
      <c r="N98" s="490" t="s">
        <v>225</v>
      </c>
      <c r="O98" s="92" t="s">
        <v>225</v>
      </c>
      <c r="P98" s="1"/>
      <c r="Q98" s="1"/>
      <c r="R98" s="1"/>
      <c r="S98" s="1"/>
      <c r="T98" s="1"/>
      <c r="U98" s="1"/>
      <c r="V98" s="1"/>
      <c r="W98" s="1"/>
      <c r="X98" s="1"/>
      <c r="Y98" s="1"/>
      <c r="Z98" s="1"/>
    </row>
    <row r="99" spans="1:26" customFormat="1" x14ac:dyDescent="0.4">
      <c r="A99" s="595"/>
      <c r="B99" s="66" t="str">
        <f>'1.2-Visibility Data'!B97</f>
        <v>Application Activity</v>
      </c>
      <c r="C99" s="19" t="str">
        <f>'1.2-Visibility Data'!C97</f>
        <v>All</v>
      </c>
      <c r="D99" s="490" t="s">
        <v>225</v>
      </c>
      <c r="E99" s="490" t="s">
        <v>225</v>
      </c>
      <c r="F99" s="490"/>
      <c r="G99" s="490"/>
      <c r="H99" s="490"/>
      <c r="I99" s="490"/>
      <c r="J99" s="490"/>
      <c r="K99" s="490"/>
      <c r="L99" s="490" t="s">
        <v>225</v>
      </c>
      <c r="M99" s="490" t="s">
        <v>225</v>
      </c>
      <c r="N99" s="490" t="s">
        <v>225</v>
      </c>
      <c r="O99" s="92" t="s">
        <v>225</v>
      </c>
      <c r="P99" s="1"/>
      <c r="Q99" s="1"/>
      <c r="R99" s="1"/>
      <c r="S99" s="1"/>
      <c r="T99" s="1"/>
      <c r="U99" s="1"/>
      <c r="V99" s="1"/>
      <c r="W99" s="1"/>
      <c r="X99" s="1"/>
      <c r="Y99" s="1"/>
      <c r="Z99" s="1"/>
    </row>
    <row r="100" spans="1:26" customFormat="1" x14ac:dyDescent="0.4">
      <c r="A100" s="595"/>
      <c r="B100" s="66" t="str">
        <f>'1.2-Visibility Data'!B98</f>
        <v>Application Deployment</v>
      </c>
      <c r="C100" s="19" t="str">
        <f>'1.2-Visibility Data'!C98</f>
        <v>All</v>
      </c>
      <c r="D100" s="490" t="s">
        <v>225</v>
      </c>
      <c r="E100" s="490" t="s">
        <v>225</v>
      </c>
      <c r="F100" s="490"/>
      <c r="G100" s="490"/>
      <c r="H100" s="490"/>
      <c r="I100" s="490"/>
      <c r="J100" s="490"/>
      <c r="K100" s="490"/>
      <c r="L100" s="490" t="s">
        <v>225</v>
      </c>
      <c r="M100" s="490" t="s">
        <v>225</v>
      </c>
      <c r="N100" s="490" t="s">
        <v>225</v>
      </c>
      <c r="O100" s="92" t="s">
        <v>225</v>
      </c>
      <c r="P100" s="1"/>
      <c r="Q100" s="1"/>
      <c r="R100" s="1"/>
      <c r="S100" s="1"/>
      <c r="T100" s="1"/>
      <c r="U100" s="1"/>
      <c r="V100" s="1"/>
      <c r="W100" s="1"/>
      <c r="X100" s="1"/>
      <c r="Y100" s="1"/>
      <c r="Z100" s="1"/>
    </row>
    <row r="101" spans="1:26" customFormat="1" x14ac:dyDescent="0.4">
      <c r="A101" s="595"/>
      <c r="B101" s="70" t="str">
        <f>'1.2-Visibility Data'!B99</f>
        <v>Denial of Service Activity</v>
      </c>
      <c r="C101" s="55" t="str">
        <f>'1.2-Visibility Data'!C99</f>
        <v>All</v>
      </c>
      <c r="D101" s="490" t="s">
        <v>225</v>
      </c>
      <c r="E101" s="490" t="s">
        <v>225</v>
      </c>
      <c r="F101" s="490"/>
      <c r="G101" s="490"/>
      <c r="H101" s="490"/>
      <c r="I101" s="490"/>
      <c r="J101" s="490"/>
      <c r="K101" s="490"/>
      <c r="L101" s="490" t="s">
        <v>225</v>
      </c>
      <c r="M101" s="490" t="s">
        <v>225</v>
      </c>
      <c r="N101" s="490" t="s">
        <v>225</v>
      </c>
      <c r="O101" s="92" t="s">
        <v>225</v>
      </c>
      <c r="P101" s="1"/>
      <c r="Q101" s="1"/>
      <c r="R101" s="1"/>
      <c r="S101" s="1"/>
      <c r="T101" s="1"/>
      <c r="U101" s="1"/>
      <c r="V101" s="1"/>
      <c r="W101" s="1"/>
      <c r="X101" s="1"/>
      <c r="Y101" s="1"/>
      <c r="Z101" s="1"/>
    </row>
    <row r="102" spans="1:26" customFormat="1" ht="15.5" thickBot="1" x14ac:dyDescent="0.45">
      <c r="A102" s="596"/>
      <c r="B102" s="33" t="str">
        <f>'1.2-Visibility Data'!B100</f>
        <v>Administrator Activity</v>
      </c>
      <c r="C102" s="20" t="str">
        <f>'1.2-Visibility Data'!C100</f>
        <v>All</v>
      </c>
      <c r="D102" s="251" t="s">
        <v>225</v>
      </c>
      <c r="E102" s="251" t="s">
        <v>225</v>
      </c>
      <c r="F102" s="251"/>
      <c r="G102" s="251"/>
      <c r="H102" s="251"/>
      <c r="I102" s="251"/>
      <c r="J102" s="251"/>
      <c r="K102" s="251"/>
      <c r="L102" s="251" t="s">
        <v>225</v>
      </c>
      <c r="M102" s="251" t="s">
        <v>225</v>
      </c>
      <c r="N102" s="251" t="s">
        <v>225</v>
      </c>
      <c r="O102" s="252" t="s">
        <v>225</v>
      </c>
      <c r="P102" s="1"/>
      <c r="Q102" s="1"/>
      <c r="R102" s="1"/>
      <c r="S102" s="1"/>
      <c r="T102" s="1"/>
      <c r="U102" s="1"/>
      <c r="V102" s="1"/>
      <c r="W102" s="1"/>
      <c r="X102" s="1"/>
      <c r="Y102" s="1"/>
      <c r="Z102" s="1"/>
    </row>
    <row r="103" spans="1:26" customFormat="1" x14ac:dyDescent="0.4">
      <c r="A103" s="595"/>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ustomFormat="1" x14ac:dyDescent="0.4">
      <c r="A104" s="59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ustomFormat="1" x14ac:dyDescent="0.4">
      <c r="A105" s="595"/>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ustomFormat="1" x14ac:dyDescent="0.4">
      <c r="A106" s="59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ustomFormat="1" x14ac:dyDescent="0.4">
      <c r="A107" s="595"/>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ustomFormat="1" x14ac:dyDescent="0.4">
      <c r="A108" s="595"/>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ustomFormat="1" x14ac:dyDescent="0.4">
      <c r="A109" s="595"/>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ustomFormat="1" x14ac:dyDescent="0.4">
      <c r="A110" s="595"/>
      <c r="B110" s="17"/>
      <c r="C110" s="17"/>
      <c r="D110" s="17"/>
      <c r="E110" s="17"/>
      <c r="F110" s="17"/>
      <c r="G110" s="1"/>
      <c r="H110" s="1"/>
      <c r="I110" s="1"/>
      <c r="J110" s="1"/>
      <c r="K110" s="1"/>
      <c r="L110" s="1"/>
      <c r="M110" s="1"/>
      <c r="N110" s="1"/>
      <c r="O110" s="1"/>
      <c r="P110" s="1"/>
      <c r="Q110" s="1"/>
      <c r="R110" s="1"/>
      <c r="S110" s="1"/>
      <c r="T110" s="1"/>
      <c r="U110" s="1"/>
      <c r="V110" s="1"/>
      <c r="W110" s="1"/>
      <c r="X110" s="1"/>
      <c r="Y110" s="1"/>
      <c r="Z110" s="1"/>
    </row>
    <row r="111" spans="1:26" customFormat="1" x14ac:dyDescent="0.4">
      <c r="A111" s="595"/>
      <c r="B111" s="17"/>
      <c r="C111" s="17"/>
      <c r="D111" s="17"/>
      <c r="E111" s="17"/>
      <c r="F111" s="17"/>
      <c r="G111" s="1"/>
      <c r="H111" s="1"/>
      <c r="I111" s="1"/>
      <c r="J111" s="1"/>
      <c r="K111" s="1"/>
      <c r="L111" s="1"/>
      <c r="M111" s="1"/>
      <c r="N111" s="1"/>
      <c r="O111" s="1"/>
      <c r="P111" s="1"/>
      <c r="Q111" s="1"/>
      <c r="R111" s="1"/>
      <c r="S111" s="1"/>
      <c r="T111" s="1"/>
      <c r="U111" s="1"/>
      <c r="V111" s="1"/>
      <c r="W111" s="1"/>
      <c r="X111" s="1"/>
      <c r="Y111" s="1"/>
      <c r="Z111" s="1"/>
    </row>
    <row r="112" spans="1:26" customFormat="1" x14ac:dyDescent="0.4">
      <c r="A112" s="595"/>
      <c r="B112" s="17"/>
      <c r="C112" s="17"/>
      <c r="D112" s="17"/>
      <c r="E112" s="17"/>
      <c r="F112" s="17"/>
      <c r="G112" s="1"/>
      <c r="H112" s="1"/>
      <c r="I112" s="1"/>
      <c r="J112" s="1"/>
      <c r="K112" s="1"/>
      <c r="L112" s="1"/>
      <c r="M112" s="1"/>
      <c r="N112" s="1"/>
      <c r="O112" s="1"/>
      <c r="P112" s="1"/>
      <c r="Q112" s="1"/>
      <c r="R112" s="1"/>
      <c r="S112" s="1"/>
      <c r="T112" s="1"/>
      <c r="U112" s="1"/>
      <c r="V112" s="1"/>
      <c r="W112" s="1"/>
      <c r="X112" s="1"/>
      <c r="Y112" s="1"/>
      <c r="Z112" s="1"/>
    </row>
    <row r="113" spans="1:26" customFormat="1" x14ac:dyDescent="0.4">
      <c r="A113" s="595"/>
      <c r="B113" s="17"/>
      <c r="C113" s="17"/>
      <c r="D113" s="17"/>
      <c r="E113" s="17"/>
      <c r="F113" s="17"/>
      <c r="G113" s="1"/>
      <c r="H113" s="1"/>
      <c r="I113" s="1"/>
      <c r="J113" s="1"/>
      <c r="K113" s="1"/>
      <c r="L113" s="1"/>
      <c r="M113" s="1"/>
      <c r="N113" s="1"/>
      <c r="O113" s="1"/>
      <c r="P113" s="1"/>
      <c r="Q113" s="1"/>
      <c r="R113" s="1"/>
      <c r="S113" s="1"/>
      <c r="T113" s="1"/>
      <c r="U113" s="1"/>
      <c r="V113" s="1"/>
      <c r="W113" s="1"/>
      <c r="X113" s="1"/>
      <c r="Y113" s="1"/>
      <c r="Z113" s="1"/>
    </row>
    <row r="114" spans="1:26" customFormat="1" x14ac:dyDescent="0.4">
      <c r="A114" s="595"/>
      <c r="B114" s="17"/>
      <c r="C114" s="17"/>
      <c r="D114" s="17"/>
      <c r="E114" s="17"/>
      <c r="F114" s="17"/>
      <c r="G114" s="1"/>
      <c r="H114" s="1"/>
      <c r="I114" s="1"/>
      <c r="J114" s="1"/>
      <c r="K114" s="1"/>
      <c r="L114" s="1"/>
      <c r="M114" s="1"/>
      <c r="N114" s="1"/>
      <c r="O114" s="1"/>
      <c r="P114" s="1"/>
      <c r="Q114" s="1"/>
      <c r="R114" s="1"/>
      <c r="S114" s="1"/>
      <c r="T114" s="1"/>
      <c r="U114" s="1"/>
      <c r="V114" s="1"/>
      <c r="W114" s="1"/>
      <c r="X114" s="1"/>
      <c r="Y114" s="1"/>
      <c r="Z114" s="1"/>
    </row>
    <row r="115" spans="1:26" customFormat="1" x14ac:dyDescent="0.4">
      <c r="A115" s="595"/>
      <c r="B115" s="17"/>
      <c r="C115" s="17"/>
      <c r="D115" s="17"/>
      <c r="E115" s="17"/>
      <c r="F115" s="17"/>
      <c r="G115" s="1"/>
      <c r="H115" s="1"/>
      <c r="I115" s="1"/>
      <c r="J115" s="1"/>
      <c r="K115" s="1"/>
      <c r="L115" s="1"/>
      <c r="M115" s="1"/>
      <c r="N115" s="1"/>
      <c r="O115" s="1"/>
      <c r="P115" s="1"/>
      <c r="Q115" s="1"/>
      <c r="R115" s="1"/>
      <c r="S115" s="1"/>
      <c r="T115" s="1"/>
      <c r="U115" s="1"/>
      <c r="V115" s="1"/>
      <c r="W115" s="1"/>
      <c r="X115" s="1"/>
      <c r="Y115" s="1"/>
      <c r="Z115" s="1"/>
    </row>
    <row r="116" spans="1:26" customFormat="1" x14ac:dyDescent="0.4">
      <c r="A116" s="595"/>
      <c r="B116" s="17"/>
      <c r="C116" s="17"/>
      <c r="D116" s="17"/>
      <c r="E116" s="17"/>
      <c r="F116" s="17"/>
      <c r="G116" s="1"/>
      <c r="H116" s="1"/>
      <c r="I116" s="1"/>
      <c r="J116" s="1"/>
      <c r="K116" s="1"/>
      <c r="L116" s="1"/>
      <c r="M116" s="1"/>
      <c r="N116" s="1"/>
      <c r="O116" s="1"/>
      <c r="P116" s="1"/>
      <c r="Q116" s="1"/>
      <c r="R116" s="1"/>
      <c r="S116" s="1"/>
      <c r="T116" s="1"/>
      <c r="U116" s="1"/>
      <c r="V116" s="1"/>
      <c r="W116" s="1"/>
      <c r="X116" s="1"/>
      <c r="Y116" s="1"/>
      <c r="Z116" s="1"/>
    </row>
    <row r="117" spans="1:26" customFormat="1" x14ac:dyDescent="0.4">
      <c r="A117" s="595"/>
      <c r="B117" s="17"/>
      <c r="C117" s="17"/>
      <c r="D117" s="17"/>
      <c r="E117" s="17"/>
      <c r="F117" s="17"/>
      <c r="G117" s="1"/>
      <c r="H117" s="1"/>
      <c r="I117" s="1"/>
      <c r="J117" s="1"/>
      <c r="K117" s="1"/>
      <c r="L117" s="1"/>
      <c r="M117" s="1"/>
      <c r="N117" s="1"/>
      <c r="O117" s="1"/>
      <c r="P117" s="1"/>
      <c r="Q117" s="1"/>
      <c r="R117" s="1"/>
      <c r="S117" s="1"/>
      <c r="T117" s="1"/>
      <c r="U117" s="1"/>
      <c r="V117" s="1"/>
      <c r="W117" s="1"/>
      <c r="X117" s="1"/>
      <c r="Y117" s="1"/>
      <c r="Z117" s="1"/>
    </row>
    <row r="118" spans="1:26" customFormat="1" x14ac:dyDescent="0.4">
      <c r="A118" s="595"/>
      <c r="B118" s="17"/>
      <c r="C118" s="17"/>
      <c r="D118" s="17"/>
      <c r="E118" s="17"/>
      <c r="F118" s="17"/>
      <c r="G118" s="1"/>
      <c r="H118" s="1"/>
      <c r="I118" s="1"/>
      <c r="J118" s="1"/>
      <c r="K118" s="1"/>
      <c r="L118" s="1"/>
      <c r="M118" s="1"/>
      <c r="N118" s="1"/>
      <c r="O118" s="1"/>
      <c r="P118" s="1"/>
      <c r="Q118" s="1"/>
      <c r="R118" s="1"/>
      <c r="S118" s="1"/>
      <c r="T118" s="1"/>
      <c r="U118" s="1"/>
      <c r="V118" s="1"/>
      <c r="W118" s="1"/>
      <c r="X118" s="1"/>
      <c r="Y118" s="1"/>
      <c r="Z118" s="1"/>
    </row>
    <row r="119" spans="1:26" customFormat="1" x14ac:dyDescent="0.4">
      <c r="A119" s="595"/>
      <c r="B119" s="17"/>
      <c r="C119" s="17"/>
      <c r="D119" s="17"/>
      <c r="E119" s="17"/>
      <c r="F119" s="17"/>
      <c r="G119" s="1"/>
      <c r="H119" s="1"/>
      <c r="I119" s="1"/>
      <c r="J119" s="1"/>
      <c r="K119" s="1"/>
      <c r="L119" s="1"/>
      <c r="M119" s="1"/>
      <c r="N119" s="1"/>
      <c r="O119" s="1"/>
      <c r="P119" s="1"/>
      <c r="Q119" s="1"/>
      <c r="R119" s="1"/>
      <c r="S119" s="1"/>
      <c r="T119" s="1"/>
      <c r="U119" s="1"/>
      <c r="V119" s="1"/>
      <c r="W119" s="1"/>
      <c r="X119" s="1"/>
      <c r="Y119" s="1"/>
      <c r="Z119" s="1"/>
    </row>
    <row r="120" spans="1:26" customFormat="1" x14ac:dyDescent="0.4">
      <c r="A120" s="595"/>
      <c r="B120" s="17"/>
      <c r="C120" s="17"/>
      <c r="D120" s="17"/>
      <c r="E120" s="17"/>
      <c r="F120" s="17"/>
      <c r="G120" s="1"/>
      <c r="H120" s="1"/>
      <c r="I120" s="1"/>
      <c r="J120" s="1"/>
      <c r="K120" s="1"/>
      <c r="L120" s="1"/>
      <c r="M120" s="1"/>
      <c r="N120" s="1"/>
      <c r="O120" s="1"/>
      <c r="P120" s="1"/>
      <c r="Q120" s="1"/>
      <c r="R120" s="1"/>
      <c r="S120" s="1"/>
      <c r="T120" s="1"/>
      <c r="U120" s="1"/>
      <c r="V120" s="1"/>
      <c r="W120" s="1"/>
      <c r="X120" s="1"/>
      <c r="Y120" s="1"/>
      <c r="Z120" s="1"/>
    </row>
    <row r="121" spans="1:26" customFormat="1" x14ac:dyDescent="0.4">
      <c r="A121" s="595"/>
      <c r="B121" s="17"/>
      <c r="C121" s="17"/>
      <c r="D121" s="17"/>
      <c r="E121" s="17"/>
      <c r="F121" s="17"/>
      <c r="G121" s="1"/>
      <c r="H121" s="1"/>
      <c r="I121" s="1"/>
      <c r="J121" s="1"/>
      <c r="K121" s="1"/>
      <c r="L121" s="1"/>
      <c r="M121" s="1"/>
      <c r="N121" s="1"/>
      <c r="O121" s="1"/>
      <c r="P121" s="1"/>
      <c r="Q121" s="1"/>
      <c r="R121" s="1"/>
      <c r="S121" s="1"/>
      <c r="T121" s="1"/>
      <c r="U121" s="1"/>
      <c r="V121" s="1"/>
      <c r="W121" s="1"/>
      <c r="X121" s="1"/>
      <c r="Y121" s="1"/>
      <c r="Z121" s="1"/>
    </row>
    <row r="122" spans="1:26" x14ac:dyDescent="0.4">
      <c r="A122" s="595"/>
      <c r="F122" s="17"/>
      <c r="G122" s="1"/>
      <c r="H122" s="1"/>
      <c r="I122" s="1"/>
      <c r="J122" s="1"/>
      <c r="K122" s="1"/>
      <c r="L122" s="1"/>
      <c r="M122" s="1"/>
      <c r="N122" s="1"/>
      <c r="O122" s="1"/>
      <c r="P122" s="1"/>
    </row>
    <row r="123" spans="1:26" x14ac:dyDescent="0.4">
      <c r="A123" s="595"/>
      <c r="F123" s="17"/>
      <c r="G123" s="1"/>
      <c r="H123" s="1"/>
      <c r="I123" s="1"/>
      <c r="J123" s="1"/>
      <c r="K123" s="1"/>
      <c r="L123" s="1"/>
      <c r="M123" s="1"/>
      <c r="N123" s="1"/>
      <c r="O123" s="1"/>
      <c r="P123" s="1"/>
    </row>
    <row r="124" spans="1:26" x14ac:dyDescent="0.4">
      <c r="A124" s="595"/>
      <c r="F124" s="17"/>
      <c r="G124" s="1"/>
      <c r="H124" s="1"/>
      <c r="I124" s="1"/>
      <c r="J124" s="1"/>
      <c r="K124" s="1"/>
      <c r="L124" s="1"/>
      <c r="M124" s="1"/>
      <c r="N124" s="1"/>
      <c r="O124" s="1"/>
      <c r="P124" s="1"/>
    </row>
    <row r="125" spans="1:26" ht="15.5" thickBot="1" x14ac:dyDescent="0.45">
      <c r="A125" s="596"/>
      <c r="F125" s="17"/>
      <c r="G125" s="1"/>
      <c r="H125" s="1"/>
      <c r="I125" s="1"/>
      <c r="J125" s="1"/>
      <c r="K125" s="1"/>
      <c r="L125" s="1"/>
      <c r="M125" s="1"/>
      <c r="N125" s="1"/>
      <c r="O125" s="1"/>
      <c r="P125" s="1"/>
    </row>
    <row r="126" spans="1:26" x14ac:dyDescent="0.4">
      <c r="F126" s="17"/>
      <c r="G126" s="1"/>
      <c r="H126" s="1"/>
      <c r="I126" s="1"/>
      <c r="J126" s="1"/>
      <c r="K126" s="1"/>
      <c r="L126" s="1"/>
      <c r="M126" s="1"/>
      <c r="N126" s="1"/>
      <c r="O126" s="1"/>
      <c r="P126" s="1"/>
    </row>
    <row r="127" spans="1:26" x14ac:dyDescent="0.4">
      <c r="F127" s="17"/>
      <c r="G127" s="1"/>
      <c r="H127" s="1"/>
      <c r="I127" s="1"/>
      <c r="J127" s="1"/>
      <c r="K127" s="1"/>
      <c r="L127" s="1"/>
      <c r="M127" s="1"/>
      <c r="N127" s="1"/>
      <c r="O127" s="1"/>
      <c r="P127" s="1"/>
    </row>
    <row r="128" spans="1:26" x14ac:dyDescent="0.4">
      <c r="F128" s="17"/>
      <c r="G128" s="1"/>
      <c r="H128" s="1"/>
      <c r="I128" s="1"/>
      <c r="J128" s="1"/>
      <c r="K128" s="1"/>
      <c r="L128" s="1"/>
      <c r="M128" s="1"/>
      <c r="N128" s="1"/>
      <c r="O128" s="1"/>
      <c r="P128" s="1"/>
    </row>
    <row r="129" spans="6:16" x14ac:dyDescent="0.4">
      <c r="F129" s="17"/>
      <c r="G129" s="1"/>
      <c r="H129" s="1"/>
      <c r="I129" s="1"/>
      <c r="J129" s="1"/>
      <c r="K129" s="1"/>
      <c r="L129" s="1"/>
      <c r="M129" s="1"/>
      <c r="N129" s="1"/>
      <c r="O129" s="1"/>
      <c r="P129" s="1"/>
    </row>
    <row r="130" spans="6:16" x14ac:dyDescent="0.4">
      <c r="F130" s="17"/>
      <c r="G130" s="1"/>
      <c r="H130" s="1"/>
      <c r="I130" s="1"/>
      <c r="J130" s="1"/>
      <c r="K130" s="1"/>
      <c r="L130" s="1"/>
      <c r="M130" s="1"/>
      <c r="N130" s="1"/>
      <c r="O130" s="1"/>
      <c r="P130" s="1"/>
    </row>
    <row r="131" spans="6:16" x14ac:dyDescent="0.4">
      <c r="F131" s="17"/>
      <c r="G131" s="1"/>
      <c r="H131" s="1"/>
      <c r="I131" s="1"/>
      <c r="J131" s="1"/>
      <c r="K131" s="1"/>
      <c r="L131" s="1"/>
      <c r="M131" s="1"/>
      <c r="N131" s="1"/>
      <c r="O131" s="1"/>
      <c r="P131" s="1"/>
    </row>
    <row r="132" spans="6:16" x14ac:dyDescent="0.4">
      <c r="F132" s="17"/>
      <c r="G132" s="1"/>
      <c r="H132" s="1"/>
      <c r="I132" s="1"/>
      <c r="J132" s="1"/>
      <c r="K132" s="1"/>
      <c r="L132" s="1"/>
      <c r="M132" s="1"/>
      <c r="N132" s="1"/>
      <c r="O132" s="1"/>
      <c r="P132" s="1"/>
    </row>
    <row r="133" spans="6:16" x14ac:dyDescent="0.4">
      <c r="F133" s="17"/>
      <c r="G133" s="1"/>
      <c r="H133" s="1"/>
      <c r="I133" s="1"/>
      <c r="J133" s="1"/>
      <c r="K133" s="1"/>
      <c r="L133" s="1"/>
      <c r="M133" s="1"/>
      <c r="N133" s="1"/>
      <c r="O133" s="1"/>
      <c r="P133" s="1"/>
    </row>
    <row r="134" spans="6:16" x14ac:dyDescent="0.4">
      <c r="F134" s="17"/>
      <c r="G134" s="1"/>
      <c r="H134" s="1"/>
      <c r="I134" s="1"/>
      <c r="J134" s="1"/>
      <c r="K134" s="1"/>
      <c r="L134" s="1"/>
      <c r="M134" s="1"/>
      <c r="N134" s="1"/>
      <c r="O134" s="1"/>
      <c r="P134" s="1"/>
    </row>
    <row r="135" spans="6:16" x14ac:dyDescent="0.4">
      <c r="F135" s="17"/>
      <c r="G135" s="1"/>
      <c r="H135" s="1"/>
      <c r="I135" s="1"/>
      <c r="J135" s="1"/>
      <c r="K135" s="1"/>
      <c r="L135" s="1"/>
      <c r="M135" s="1"/>
      <c r="N135" s="1"/>
      <c r="O135" s="1"/>
      <c r="P135" s="1"/>
    </row>
    <row r="136" spans="6:16" x14ac:dyDescent="0.4">
      <c r="F136" s="17"/>
      <c r="G136" s="1"/>
      <c r="H136" s="1"/>
      <c r="I136" s="1"/>
      <c r="J136" s="1"/>
      <c r="K136" s="1"/>
      <c r="L136" s="1"/>
      <c r="M136" s="1"/>
      <c r="N136" s="1"/>
      <c r="O136" s="1"/>
      <c r="P136" s="1"/>
    </row>
    <row r="137" spans="6:16" x14ac:dyDescent="0.4">
      <c r="F137" s="17"/>
      <c r="G137" s="1"/>
      <c r="H137" s="1"/>
      <c r="I137" s="1"/>
      <c r="J137" s="1"/>
      <c r="K137" s="1"/>
      <c r="L137" s="1"/>
      <c r="M137" s="1"/>
      <c r="N137" s="1"/>
      <c r="O137" s="1"/>
      <c r="P137" s="1"/>
    </row>
    <row r="138" spans="6:16" x14ac:dyDescent="0.4">
      <c r="F138" s="17"/>
      <c r="G138" s="1"/>
      <c r="H138" s="1"/>
      <c r="I138" s="1"/>
      <c r="J138" s="1"/>
      <c r="K138" s="1"/>
      <c r="L138" s="1"/>
      <c r="M138" s="1"/>
      <c r="N138" s="1"/>
      <c r="O138" s="1"/>
      <c r="P138" s="1"/>
    </row>
    <row r="139" spans="6:16" x14ac:dyDescent="0.4">
      <c r="F139" s="17"/>
      <c r="G139" s="1"/>
      <c r="H139" s="1"/>
      <c r="I139" s="1"/>
      <c r="J139" s="1"/>
      <c r="K139" s="1"/>
      <c r="L139" s="1"/>
      <c r="M139" s="1"/>
      <c r="N139" s="1"/>
      <c r="O139" s="1"/>
      <c r="P139" s="1"/>
    </row>
    <row r="140" spans="6:16" x14ac:dyDescent="0.4">
      <c r="F140" s="17"/>
      <c r="G140" s="1"/>
      <c r="H140" s="1"/>
      <c r="I140" s="1"/>
      <c r="J140" s="1"/>
      <c r="K140" s="1"/>
      <c r="L140" s="1"/>
      <c r="M140" s="1"/>
      <c r="N140" s="1"/>
      <c r="O140" s="1"/>
      <c r="P140" s="1"/>
    </row>
    <row r="141" spans="6:16" x14ac:dyDescent="0.4">
      <c r="F141" s="17"/>
      <c r="G141" s="1"/>
      <c r="H141" s="1"/>
      <c r="I141" s="1"/>
      <c r="J141" s="1"/>
      <c r="K141" s="1"/>
      <c r="L141" s="1"/>
      <c r="M141" s="1"/>
      <c r="N141" s="1"/>
      <c r="O141" s="1"/>
      <c r="P141" s="1"/>
    </row>
    <row r="142" spans="6:16" x14ac:dyDescent="0.4">
      <c r="F142" s="17"/>
      <c r="G142" s="1"/>
      <c r="H142" s="1"/>
      <c r="I142" s="1"/>
      <c r="J142" s="1"/>
      <c r="K142" s="1"/>
      <c r="L142" s="1"/>
      <c r="M142" s="1"/>
      <c r="N142" s="1"/>
      <c r="O142" s="1"/>
      <c r="P142" s="1"/>
    </row>
    <row r="143" spans="6:16" x14ac:dyDescent="0.4">
      <c r="F143" s="17"/>
      <c r="G143" s="1"/>
      <c r="H143" s="1"/>
      <c r="I143" s="1"/>
      <c r="J143" s="1"/>
      <c r="K143" s="1"/>
      <c r="L143" s="1"/>
      <c r="M143" s="1"/>
      <c r="N143" s="1"/>
      <c r="O143" s="1"/>
      <c r="P143" s="1"/>
    </row>
    <row r="144" spans="6:16" x14ac:dyDescent="0.4">
      <c r="F144" s="17"/>
      <c r="G144" s="1"/>
      <c r="H144" s="1"/>
      <c r="I144" s="1"/>
      <c r="J144" s="1"/>
      <c r="K144" s="1"/>
      <c r="L144" s="1"/>
      <c r="M144" s="1"/>
      <c r="N144" s="1"/>
      <c r="O144" s="1"/>
      <c r="P144" s="1"/>
    </row>
    <row r="145" spans="6:16" x14ac:dyDescent="0.4">
      <c r="F145" s="17"/>
      <c r="G145" s="1"/>
      <c r="H145" s="1"/>
      <c r="I145" s="1"/>
      <c r="J145" s="1"/>
      <c r="K145" s="1"/>
      <c r="L145" s="1"/>
      <c r="M145" s="1"/>
      <c r="N145" s="1"/>
      <c r="O145" s="1"/>
      <c r="P145" s="1"/>
    </row>
    <row r="146" spans="6:16" x14ac:dyDescent="0.4">
      <c r="F146" s="17"/>
      <c r="G146" s="1"/>
      <c r="H146" s="1"/>
      <c r="I146" s="1"/>
      <c r="J146" s="1"/>
      <c r="K146" s="1"/>
      <c r="L146" s="1"/>
      <c r="M146" s="1"/>
      <c r="N146" s="1"/>
      <c r="O146" s="1"/>
      <c r="P146" s="1"/>
    </row>
    <row r="147" spans="6:16" x14ac:dyDescent="0.4">
      <c r="F147" s="17"/>
      <c r="G147" s="1"/>
      <c r="H147" s="1"/>
      <c r="I147" s="1"/>
      <c r="J147" s="1"/>
      <c r="K147" s="1"/>
      <c r="L147" s="1"/>
      <c r="M147" s="1"/>
      <c r="N147" s="1"/>
      <c r="O147" s="1"/>
      <c r="P147" s="1"/>
    </row>
    <row r="148" spans="6:16" x14ac:dyDescent="0.4">
      <c r="F148" s="17"/>
      <c r="G148" s="1"/>
      <c r="H148" s="1"/>
      <c r="I148" s="1"/>
      <c r="J148" s="1"/>
      <c r="K148" s="1"/>
      <c r="L148" s="1"/>
      <c r="M148" s="1"/>
      <c r="N148" s="1"/>
      <c r="O148" s="1"/>
      <c r="P148" s="1"/>
    </row>
    <row r="149" spans="6:16" x14ac:dyDescent="0.4">
      <c r="F149" s="17"/>
      <c r="G149" s="1"/>
      <c r="H149" s="1"/>
      <c r="I149" s="1"/>
      <c r="J149" s="1"/>
      <c r="K149" s="1"/>
      <c r="L149" s="1"/>
      <c r="M149" s="1"/>
      <c r="N149" s="1"/>
      <c r="O149" s="1"/>
      <c r="P149" s="1"/>
    </row>
    <row r="150" spans="6:16" x14ac:dyDescent="0.4">
      <c r="F150" s="17"/>
      <c r="G150" s="1"/>
      <c r="H150" s="1"/>
      <c r="I150" s="1"/>
      <c r="J150" s="1"/>
      <c r="K150" s="1"/>
      <c r="L150" s="1"/>
      <c r="M150" s="1"/>
      <c r="N150" s="1"/>
      <c r="O150" s="1"/>
      <c r="P150" s="1"/>
    </row>
    <row r="151" spans="6:16" x14ac:dyDescent="0.4">
      <c r="F151" s="17"/>
      <c r="G151" s="1"/>
      <c r="H151" s="1"/>
      <c r="I151" s="1"/>
      <c r="J151" s="1"/>
      <c r="K151" s="1"/>
      <c r="L151" s="1"/>
      <c r="M151" s="1"/>
      <c r="N151" s="1"/>
      <c r="O151" s="1"/>
      <c r="P151" s="1"/>
    </row>
    <row r="152" spans="6:16" x14ac:dyDescent="0.4">
      <c r="F152" s="17"/>
      <c r="G152" s="1"/>
      <c r="H152" s="1"/>
      <c r="I152" s="1"/>
      <c r="J152" s="1"/>
      <c r="K152" s="1"/>
      <c r="L152" s="1"/>
      <c r="M152" s="1"/>
      <c r="N152" s="1"/>
      <c r="O152" s="1"/>
      <c r="P152" s="1"/>
    </row>
    <row r="153" spans="6:16" x14ac:dyDescent="0.4">
      <c r="F153" s="17"/>
      <c r="G153" s="1"/>
      <c r="H153" s="1"/>
      <c r="I153" s="1"/>
      <c r="J153" s="1"/>
      <c r="K153" s="1"/>
      <c r="L153" s="1"/>
      <c r="M153" s="1"/>
      <c r="N153" s="1"/>
      <c r="O153" s="1"/>
      <c r="P153" s="1"/>
    </row>
    <row r="154" spans="6:16" x14ac:dyDescent="0.4">
      <c r="F154" s="17"/>
      <c r="G154" s="1"/>
      <c r="H154" s="1"/>
      <c r="I154" s="1"/>
      <c r="J154" s="1"/>
      <c r="K154" s="1"/>
      <c r="L154" s="1"/>
      <c r="M154" s="1"/>
      <c r="N154" s="1"/>
      <c r="O154" s="1"/>
      <c r="P154" s="1"/>
    </row>
    <row r="155" spans="6:16" x14ac:dyDescent="0.4">
      <c r="F155" s="17"/>
      <c r="G155" s="1"/>
      <c r="H155" s="1"/>
      <c r="I155" s="1"/>
      <c r="J155" s="1"/>
      <c r="K155" s="1"/>
      <c r="L155" s="1"/>
      <c r="M155" s="1"/>
      <c r="N155" s="1"/>
      <c r="O155" s="1"/>
      <c r="P155" s="1"/>
    </row>
    <row r="156" spans="6:16" x14ac:dyDescent="0.4">
      <c r="F156" s="17"/>
      <c r="G156" s="1"/>
      <c r="H156" s="1"/>
      <c r="I156" s="1"/>
      <c r="J156" s="1"/>
      <c r="K156" s="1"/>
      <c r="L156" s="1"/>
      <c r="M156" s="1"/>
      <c r="N156" s="1"/>
      <c r="O156" s="1"/>
      <c r="P156" s="1"/>
    </row>
    <row r="157" spans="6:16" x14ac:dyDescent="0.4">
      <c r="F157" s="17"/>
      <c r="G157" s="1"/>
      <c r="H157" s="1"/>
      <c r="I157" s="1"/>
      <c r="J157" s="1"/>
      <c r="K157" s="1"/>
      <c r="L157" s="1"/>
      <c r="M157" s="1"/>
      <c r="N157" s="1"/>
      <c r="O157" s="1"/>
      <c r="P157" s="1"/>
    </row>
    <row r="158" spans="6:16" x14ac:dyDescent="0.4">
      <c r="F158" s="17"/>
      <c r="G158" s="1"/>
      <c r="H158" s="1"/>
      <c r="I158" s="1"/>
      <c r="J158" s="1"/>
      <c r="K158" s="1"/>
      <c r="L158" s="1"/>
      <c r="M158" s="1"/>
      <c r="N158" s="1"/>
      <c r="O158" s="1"/>
      <c r="P158" s="1"/>
    </row>
    <row r="159" spans="6:16" x14ac:dyDescent="0.4">
      <c r="F159" s="17"/>
      <c r="G159" s="1"/>
      <c r="H159" s="1"/>
      <c r="I159" s="1"/>
      <c r="J159" s="1"/>
      <c r="K159" s="1"/>
      <c r="L159" s="1"/>
      <c r="M159" s="1"/>
      <c r="N159" s="1"/>
      <c r="O159" s="1"/>
      <c r="P159" s="1"/>
    </row>
    <row r="160" spans="6:16" x14ac:dyDescent="0.4">
      <c r="F160" s="17"/>
      <c r="G160" s="1"/>
      <c r="H160" s="1"/>
      <c r="I160" s="1"/>
      <c r="J160" s="1"/>
      <c r="K160" s="1"/>
      <c r="L160" s="1"/>
      <c r="M160" s="1"/>
      <c r="N160" s="1"/>
      <c r="O160" s="1"/>
      <c r="P160" s="1"/>
    </row>
    <row r="161" spans="6:16" x14ac:dyDescent="0.4">
      <c r="F161" s="17"/>
      <c r="G161" s="1"/>
      <c r="H161" s="1"/>
      <c r="I161" s="1"/>
      <c r="J161" s="1"/>
      <c r="K161" s="1"/>
      <c r="L161" s="1"/>
      <c r="M161" s="1"/>
      <c r="N161" s="1"/>
      <c r="O161" s="1"/>
      <c r="P161" s="1"/>
    </row>
    <row r="162" spans="6:16" x14ac:dyDescent="0.4">
      <c r="F162" s="17"/>
      <c r="G162" s="1"/>
      <c r="H162" s="1"/>
      <c r="I162" s="1"/>
      <c r="J162" s="1"/>
      <c r="K162" s="1"/>
      <c r="L162" s="1"/>
      <c r="M162" s="1"/>
      <c r="N162" s="1"/>
      <c r="O162" s="1"/>
      <c r="P162" s="1"/>
    </row>
    <row r="163" spans="6:16" x14ac:dyDescent="0.4">
      <c r="F163" s="17"/>
      <c r="G163" s="1"/>
      <c r="H163" s="1"/>
      <c r="I163" s="1"/>
      <c r="J163" s="1"/>
      <c r="K163" s="1"/>
      <c r="L163" s="1"/>
      <c r="M163" s="1"/>
      <c r="N163" s="1"/>
      <c r="O163" s="1"/>
      <c r="P163" s="1"/>
    </row>
    <row r="164" spans="6:16" x14ac:dyDescent="0.4">
      <c r="F164" s="17"/>
      <c r="G164" s="1"/>
      <c r="H164" s="1"/>
      <c r="I164" s="1"/>
      <c r="J164" s="1"/>
      <c r="K164" s="1"/>
      <c r="L164" s="1"/>
      <c r="M164" s="1"/>
      <c r="N164" s="1"/>
      <c r="O164" s="1"/>
      <c r="P164" s="1"/>
    </row>
    <row r="165" spans="6:16" x14ac:dyDescent="0.4">
      <c r="F165" s="17"/>
      <c r="G165" s="1"/>
      <c r="H165" s="1"/>
      <c r="I165" s="1"/>
      <c r="J165" s="1"/>
      <c r="K165" s="1"/>
      <c r="L165" s="1"/>
      <c r="M165" s="1"/>
      <c r="N165" s="1"/>
      <c r="O165" s="1"/>
      <c r="P165" s="1"/>
    </row>
    <row r="166" spans="6:16" x14ac:dyDescent="0.4">
      <c r="F166" s="17"/>
      <c r="G166" s="1"/>
      <c r="H166" s="1"/>
      <c r="I166" s="1"/>
      <c r="J166" s="1"/>
      <c r="K166" s="1"/>
      <c r="L166" s="1"/>
      <c r="M166" s="1"/>
      <c r="N166" s="1"/>
      <c r="O166" s="1"/>
      <c r="P166" s="1"/>
    </row>
    <row r="167" spans="6:16" x14ac:dyDescent="0.4">
      <c r="F167" s="17"/>
      <c r="G167" s="1"/>
      <c r="H167" s="1"/>
      <c r="I167" s="1"/>
      <c r="J167" s="1"/>
      <c r="K167" s="1"/>
      <c r="L167" s="1"/>
      <c r="M167" s="1"/>
      <c r="N167" s="1"/>
      <c r="O167" s="1"/>
      <c r="P167" s="1"/>
    </row>
    <row r="168" spans="6:16" x14ac:dyDescent="0.4">
      <c r="F168" s="17"/>
      <c r="G168" s="1"/>
      <c r="H168" s="1"/>
      <c r="I168" s="1"/>
      <c r="J168" s="1"/>
      <c r="K168" s="1"/>
      <c r="L168" s="1"/>
      <c r="M168" s="1"/>
      <c r="N168" s="1"/>
      <c r="O168" s="1"/>
      <c r="P168" s="1"/>
    </row>
    <row r="169" spans="6:16" x14ac:dyDescent="0.4">
      <c r="F169" s="17"/>
      <c r="G169" s="1"/>
      <c r="H169" s="1"/>
      <c r="I169" s="1"/>
      <c r="J169" s="1"/>
      <c r="K169" s="1"/>
      <c r="L169" s="1"/>
      <c r="M169" s="1"/>
      <c r="N169" s="1"/>
      <c r="O169" s="1"/>
      <c r="P169" s="1"/>
    </row>
    <row r="170" spans="6:16" x14ac:dyDescent="0.4">
      <c r="F170" s="17"/>
      <c r="G170" s="1"/>
      <c r="H170" s="1"/>
      <c r="I170" s="1"/>
      <c r="J170" s="1"/>
      <c r="K170" s="1"/>
      <c r="L170" s="1"/>
      <c r="M170" s="1"/>
      <c r="N170" s="1"/>
      <c r="O170" s="1"/>
      <c r="P170" s="1"/>
    </row>
    <row r="171" spans="6:16" x14ac:dyDescent="0.4">
      <c r="F171" s="17"/>
      <c r="G171" s="1"/>
      <c r="H171" s="1"/>
      <c r="I171" s="1"/>
      <c r="J171" s="1"/>
      <c r="K171" s="1"/>
      <c r="L171" s="1"/>
      <c r="M171" s="1"/>
      <c r="N171" s="1"/>
      <c r="O171" s="1"/>
      <c r="P171" s="1"/>
    </row>
    <row r="172" spans="6:16" x14ac:dyDescent="0.4">
      <c r="F172" s="17"/>
      <c r="G172" s="1"/>
      <c r="H172" s="1"/>
      <c r="I172" s="1"/>
      <c r="J172" s="1"/>
      <c r="K172" s="1"/>
      <c r="L172" s="1"/>
      <c r="M172" s="1"/>
      <c r="N172" s="1"/>
      <c r="O172" s="1"/>
      <c r="P172" s="1"/>
    </row>
    <row r="173" spans="6:16" x14ac:dyDescent="0.4">
      <c r="F173" s="17"/>
      <c r="G173" s="1"/>
      <c r="H173" s="1"/>
      <c r="I173" s="1"/>
      <c r="J173" s="1"/>
      <c r="K173" s="1"/>
      <c r="L173" s="1"/>
      <c r="M173" s="1"/>
      <c r="N173" s="1"/>
      <c r="O173" s="1"/>
    </row>
  </sheetData>
  <mergeCells count="15">
    <mergeCell ref="A103:A125"/>
    <mergeCell ref="A55:A79"/>
    <mergeCell ref="A80:A102"/>
    <mergeCell ref="D3:O4"/>
    <mergeCell ref="C1:C2"/>
    <mergeCell ref="A3:C3"/>
    <mergeCell ref="D1:E1"/>
    <mergeCell ref="F1:I1"/>
    <mergeCell ref="L1:O1"/>
    <mergeCell ref="J1:K1"/>
    <mergeCell ref="B5:B12"/>
    <mergeCell ref="A5:A54"/>
    <mergeCell ref="B13:B20"/>
    <mergeCell ref="B21:B28"/>
    <mergeCell ref="B29:B36"/>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63943-FF87-44EB-8FFF-078753BB83D2}">
  <sheetPr>
    <tabColor rgb="FF005288"/>
  </sheetPr>
  <dimension ref="A1:AA173"/>
  <sheetViews>
    <sheetView zoomScale="80" zoomScaleNormal="80" zoomScaleSheetLayoutView="80" workbookViewId="0">
      <selection activeCell="D47" sqref="D47"/>
    </sheetView>
  </sheetViews>
  <sheetFormatPr defaultColWidth="0" defaultRowHeight="15" x14ac:dyDescent="0.4"/>
  <cols>
    <col min="1" max="1" width="16.23046875" style="17" customWidth="1"/>
    <col min="2" max="2" width="31.69140625" style="17" bestFit="1" customWidth="1"/>
    <col min="3" max="3" width="14.3046875" style="17" bestFit="1" customWidth="1"/>
    <col min="4" max="4" width="16.84375" style="17" customWidth="1"/>
    <col min="5" max="5" width="10.84375" style="17" customWidth="1"/>
    <col min="6" max="6" width="10.84375" style="21" customWidth="1"/>
    <col min="7" max="7" width="10.765625" customWidth="1"/>
    <col min="8" max="15" width="10.84375" customWidth="1"/>
    <col min="16" max="16" width="13.07421875" customWidth="1"/>
    <col min="17" max="17" width="41.3046875" style="1" customWidth="1"/>
    <col min="18" max="23" width="9.07421875" style="1" customWidth="1"/>
    <col min="24" max="24" width="7.69140625" style="1" customWidth="1"/>
    <col min="25" max="27" width="0" style="1" hidden="1" customWidth="1"/>
    <col min="28" max="16384" width="9.07421875" style="1" hidden="1"/>
  </cols>
  <sheetData>
    <row r="1" spans="1:21" ht="25.9" customHeight="1" thickBot="1" x14ac:dyDescent="0.45">
      <c r="A1" s="201" t="s">
        <v>265</v>
      </c>
      <c r="B1" s="202" t="s">
        <v>266</v>
      </c>
      <c r="C1" s="648" t="s">
        <v>235</v>
      </c>
      <c r="D1" s="317" t="s">
        <v>270</v>
      </c>
      <c r="E1" s="606" t="s">
        <v>271</v>
      </c>
      <c r="F1" s="607"/>
      <c r="G1" s="607"/>
      <c r="H1" s="607"/>
      <c r="I1" s="608"/>
      <c r="J1" s="606" t="s">
        <v>272</v>
      </c>
      <c r="K1" s="608"/>
      <c r="L1" s="606" t="s">
        <v>273</v>
      </c>
      <c r="M1" s="607"/>
      <c r="N1" s="607"/>
      <c r="O1" s="608"/>
      <c r="P1" s="606"/>
      <c r="Q1" s="608"/>
      <c r="R1" s="606"/>
      <c r="S1" s="608"/>
      <c r="T1" s="606"/>
      <c r="U1" s="608"/>
    </row>
    <row r="2" spans="1:21" ht="30.5" thickBot="1" x14ac:dyDescent="0.45">
      <c r="A2" s="204" t="str" cm="1">
        <f t="array" aca="1" ref="A2" ca="1">MID(CELL("filename",A1),FIND("]",CELL("filename",A1))+1,255)</f>
        <v>2.1b-CISA's Template</v>
      </c>
      <c r="B2" s="203"/>
      <c r="C2" s="649"/>
      <c r="D2" s="106" t="s">
        <v>274</v>
      </c>
      <c r="E2" s="106" t="s">
        <v>275</v>
      </c>
      <c r="F2" s="106" t="s">
        <v>276</v>
      </c>
      <c r="G2" s="106"/>
      <c r="H2" s="106"/>
      <c r="I2" s="106"/>
      <c r="J2" s="106"/>
      <c r="K2" s="106"/>
      <c r="L2" s="106"/>
      <c r="M2" s="106"/>
      <c r="N2" s="106"/>
      <c r="O2" s="36"/>
      <c r="P2" s="1"/>
    </row>
    <row r="3" spans="1:21" ht="15.5" thickBot="1" x14ac:dyDescent="0.45">
      <c r="A3" s="611" t="s">
        <v>38</v>
      </c>
      <c r="B3" s="612"/>
      <c r="C3" s="627"/>
      <c r="D3" s="630"/>
      <c r="E3" s="644"/>
      <c r="F3" s="644"/>
      <c r="G3" s="644"/>
      <c r="H3" s="644"/>
      <c r="I3" s="644"/>
      <c r="J3" s="644"/>
      <c r="K3" s="644"/>
      <c r="L3" s="644"/>
      <c r="M3" s="644"/>
      <c r="N3" s="644"/>
      <c r="O3" s="645"/>
      <c r="P3" s="1"/>
    </row>
    <row r="4" spans="1:21" ht="15.5" thickBot="1" x14ac:dyDescent="0.45">
      <c r="A4" s="231" t="s">
        <v>39</v>
      </c>
      <c r="B4" s="231" t="s">
        <v>40</v>
      </c>
      <c r="C4" s="232" t="s">
        <v>41</v>
      </c>
      <c r="D4" s="631"/>
      <c r="E4" s="646"/>
      <c r="F4" s="646"/>
      <c r="G4" s="646"/>
      <c r="H4" s="646"/>
      <c r="I4" s="646"/>
      <c r="J4" s="646"/>
      <c r="K4" s="646"/>
      <c r="L4" s="646"/>
      <c r="M4" s="646"/>
      <c r="N4" s="646"/>
      <c r="O4" s="647"/>
      <c r="P4" s="1"/>
    </row>
    <row r="5" spans="1:21" ht="15.5" thickBot="1" x14ac:dyDescent="0.45">
      <c r="A5" s="594" t="str">
        <f>'1.2-Visibility Data'!A3</f>
        <v>Email</v>
      </c>
      <c r="B5" s="614" t="str">
        <f>'1.2-Visibility Data'!B3</f>
        <v>Email Received</v>
      </c>
      <c r="C5" s="472" t="str">
        <f>'1.2-Visibility Data'!C3</f>
        <v>Sender</v>
      </c>
      <c r="D5" s="89" t="s">
        <v>225</v>
      </c>
      <c r="E5" s="89"/>
      <c r="F5" s="90"/>
      <c r="G5" s="90"/>
      <c r="H5" s="90"/>
      <c r="I5" s="90"/>
      <c r="J5" s="90"/>
      <c r="K5" s="90"/>
      <c r="L5" s="90"/>
      <c r="M5" s="90"/>
      <c r="N5" s="90"/>
      <c r="O5" s="91"/>
      <c r="P5" s="1"/>
    </row>
    <row r="6" spans="1:21" ht="15.5" thickBot="1" x14ac:dyDescent="0.45">
      <c r="A6" s="595"/>
      <c r="B6" s="601">
        <f>'1.2-Visibility Data'!B4</f>
        <v>0</v>
      </c>
      <c r="C6" s="37" t="str">
        <f>'1.2-Visibility Data'!C4</f>
        <v>Receiver</v>
      </c>
      <c r="D6" s="89" t="s">
        <v>225</v>
      </c>
      <c r="E6" s="76"/>
      <c r="F6" s="490"/>
      <c r="G6" s="490"/>
      <c r="H6" s="490"/>
      <c r="I6" s="490"/>
      <c r="J6" s="490"/>
      <c r="K6" s="490"/>
      <c r="L6" s="490"/>
      <c r="M6" s="490"/>
      <c r="N6" s="490"/>
      <c r="O6" s="92"/>
      <c r="P6" s="1"/>
    </row>
    <row r="7" spans="1:21" ht="15.5" thickBot="1" x14ac:dyDescent="0.45">
      <c r="A7" s="595"/>
      <c r="B7" s="601">
        <f>'1.2-Visibility Data'!B5</f>
        <v>0</v>
      </c>
      <c r="C7" s="37" t="str">
        <f>'1.2-Visibility Data'!C5</f>
        <v>Subject</v>
      </c>
      <c r="D7" s="89" t="s">
        <v>225</v>
      </c>
      <c r="E7" s="76"/>
      <c r="F7" s="490"/>
      <c r="G7" s="490"/>
      <c r="H7" s="490"/>
      <c r="I7" s="490"/>
      <c r="J7" s="490"/>
      <c r="K7" s="490"/>
      <c r="L7" s="490"/>
      <c r="M7" s="490"/>
      <c r="N7" s="490"/>
      <c r="O7" s="92"/>
      <c r="P7" s="1"/>
    </row>
    <row r="8" spans="1:21" ht="15.5" thickBot="1" x14ac:dyDescent="0.45">
      <c r="A8" s="595"/>
      <c r="B8" s="601">
        <f>'1.2-Visibility Data'!B6</f>
        <v>0</v>
      </c>
      <c r="C8" s="37" t="str">
        <f>'1.2-Visibility Data'!C6</f>
        <v>Other Headers</v>
      </c>
      <c r="D8" s="298" t="s">
        <v>225</v>
      </c>
      <c r="E8" s="76"/>
      <c r="F8" s="490"/>
      <c r="G8" s="490"/>
      <c r="H8" s="490"/>
      <c r="I8" s="490"/>
      <c r="J8" s="490"/>
      <c r="K8" s="490"/>
      <c r="L8" s="490"/>
      <c r="M8" s="490"/>
      <c r="N8" s="490"/>
      <c r="O8" s="92"/>
      <c r="P8" s="1"/>
      <c r="Q8" s="1" t="s">
        <v>277</v>
      </c>
    </row>
    <row r="9" spans="1:21" ht="15.5" thickBot="1" x14ac:dyDescent="0.45">
      <c r="A9" s="595"/>
      <c r="B9" s="601">
        <f>'1.2-Visibility Data'!B7</f>
        <v>0</v>
      </c>
      <c r="C9" s="37" t="str">
        <f>'1.2-Visibility Data'!C7</f>
        <v>URLs</v>
      </c>
      <c r="D9" s="89" t="s">
        <v>225</v>
      </c>
      <c r="E9" s="76"/>
      <c r="F9" s="490"/>
      <c r="G9" s="490"/>
      <c r="H9" s="490"/>
      <c r="I9" s="490"/>
      <c r="J9" s="490"/>
      <c r="K9" s="490"/>
      <c r="L9" s="490"/>
      <c r="M9" s="490"/>
      <c r="N9" s="490"/>
      <c r="O9" s="92"/>
      <c r="P9" s="1"/>
      <c r="Q9" s="315" t="s">
        <v>278</v>
      </c>
    </row>
    <row r="10" spans="1:21" ht="15.5" thickBot="1" x14ac:dyDescent="0.45">
      <c r="A10" s="595"/>
      <c r="B10" s="601">
        <f>'1.2-Visibility Data'!B8</f>
        <v>0</v>
      </c>
      <c r="C10" s="37" t="str">
        <f>'1.2-Visibility Data'!C8</f>
        <v>Body</v>
      </c>
      <c r="D10" s="89" t="s">
        <v>225</v>
      </c>
      <c r="E10" s="76"/>
      <c r="F10" s="490"/>
      <c r="G10" s="490"/>
      <c r="H10" s="490"/>
      <c r="I10" s="490"/>
      <c r="J10" s="490"/>
      <c r="K10" s="490"/>
      <c r="L10" s="490"/>
      <c r="M10" s="490"/>
      <c r="N10" s="490"/>
      <c r="O10" s="92"/>
      <c r="P10" s="1"/>
      <c r="Q10" s="316" t="s">
        <v>279</v>
      </c>
    </row>
    <row r="11" spans="1:21" ht="15.5" thickBot="1" x14ac:dyDescent="0.45">
      <c r="A11" s="595"/>
      <c r="B11" s="601">
        <f>'1.2-Visibility Data'!B9</f>
        <v>0</v>
      </c>
      <c r="C11" s="37" t="str">
        <f>'1.2-Visibility Data'!C9</f>
        <v>Message Trace</v>
      </c>
      <c r="D11" s="311" t="s">
        <v>225</v>
      </c>
      <c r="E11" s="76"/>
      <c r="F11" s="490"/>
      <c r="G11" s="490"/>
      <c r="H11" s="490"/>
      <c r="I11" s="490"/>
      <c r="J11" s="490"/>
      <c r="K11" s="490"/>
      <c r="L11" s="490"/>
      <c r="M11" s="490"/>
      <c r="N11" s="490"/>
      <c r="O11" s="92"/>
      <c r="P11" s="1"/>
    </row>
    <row r="12" spans="1:21" ht="17" thickBot="1" x14ac:dyDescent="0.45">
      <c r="A12" s="595"/>
      <c r="B12" s="632">
        <f>'1.2-Visibility Data'!B10</f>
        <v>0</v>
      </c>
      <c r="C12" s="38" t="str">
        <f>'1.2-Visibility Data'!C10</f>
        <v>Attachments</v>
      </c>
      <c r="D12" s="89" t="s">
        <v>225</v>
      </c>
      <c r="E12" s="96"/>
      <c r="F12" s="251"/>
      <c r="G12" s="251"/>
      <c r="H12" s="251"/>
      <c r="I12" s="251"/>
      <c r="J12" s="251"/>
      <c r="K12" s="251"/>
      <c r="L12" s="251"/>
      <c r="M12" s="251"/>
      <c r="N12" s="251"/>
      <c r="O12" s="252"/>
      <c r="P12" s="313"/>
      <c r="Q12" s="313"/>
      <c r="R12" s="313"/>
      <c r="S12" s="313"/>
    </row>
    <row r="13" spans="1:21" ht="15.5" thickBot="1" x14ac:dyDescent="0.45">
      <c r="A13" s="595"/>
      <c r="B13" s="601" t="str">
        <f>'1.2-Visibility Data'!B11</f>
        <v>Email Sent</v>
      </c>
      <c r="C13" s="477" t="str">
        <f>'1.2-Visibility Data'!C11</f>
        <v>Sender</v>
      </c>
      <c r="D13" s="89" t="s">
        <v>225</v>
      </c>
      <c r="E13" s="98"/>
      <c r="F13" s="254"/>
      <c r="G13" s="254"/>
      <c r="H13" s="254"/>
      <c r="I13" s="254"/>
      <c r="J13" s="254"/>
      <c r="K13" s="254"/>
      <c r="L13" s="254"/>
      <c r="M13" s="254"/>
      <c r="N13" s="254"/>
      <c r="O13" s="255"/>
      <c r="P13" s="1"/>
    </row>
    <row r="14" spans="1:21" ht="15.5" thickBot="1" x14ac:dyDescent="0.45">
      <c r="A14" s="595"/>
      <c r="B14" s="601">
        <f>'1.2-Visibility Data'!B12</f>
        <v>0</v>
      </c>
      <c r="C14" s="37" t="str">
        <f>'1.2-Visibility Data'!C12</f>
        <v>Receiver</v>
      </c>
      <c r="D14" s="89" t="s">
        <v>225</v>
      </c>
      <c r="E14" s="76"/>
      <c r="F14" s="490"/>
      <c r="G14" s="490"/>
      <c r="H14" s="490"/>
      <c r="I14" s="490"/>
      <c r="J14" s="490"/>
      <c r="K14" s="490"/>
      <c r="L14" s="490"/>
      <c r="M14" s="490"/>
      <c r="N14" s="490"/>
      <c r="O14" s="92"/>
      <c r="P14" s="1"/>
    </row>
    <row r="15" spans="1:21" ht="15.5" thickBot="1" x14ac:dyDescent="0.45">
      <c r="A15" s="595"/>
      <c r="B15" s="601">
        <f>'1.2-Visibility Data'!B13</f>
        <v>0</v>
      </c>
      <c r="C15" s="37" t="str">
        <f>'1.2-Visibility Data'!C13</f>
        <v>Subject</v>
      </c>
      <c r="D15" s="89" t="s">
        <v>225</v>
      </c>
      <c r="E15" s="76"/>
      <c r="F15" s="490"/>
      <c r="G15" s="490"/>
      <c r="H15" s="490"/>
      <c r="I15" s="490"/>
      <c r="J15" s="490"/>
      <c r="K15" s="490"/>
      <c r="L15" s="490"/>
      <c r="M15" s="490"/>
      <c r="N15" s="490"/>
      <c r="O15" s="92"/>
      <c r="P15" s="1"/>
    </row>
    <row r="16" spans="1:21" ht="15.5" thickBot="1" x14ac:dyDescent="0.45">
      <c r="A16" s="595"/>
      <c r="B16" s="601">
        <f>'1.2-Visibility Data'!B14</f>
        <v>0</v>
      </c>
      <c r="C16" s="37" t="str">
        <f>'1.2-Visibility Data'!C14</f>
        <v>Other Headers</v>
      </c>
      <c r="D16" s="298" t="s">
        <v>225</v>
      </c>
      <c r="E16" s="76"/>
      <c r="F16" s="490"/>
      <c r="G16" s="490"/>
      <c r="H16" s="490"/>
      <c r="I16" s="490"/>
      <c r="J16" s="490"/>
      <c r="K16" s="490"/>
      <c r="L16" s="490"/>
      <c r="M16" s="490"/>
      <c r="N16" s="490"/>
      <c r="O16" s="92"/>
      <c r="P16" s="1"/>
    </row>
    <row r="17" spans="1:16" ht="15.5" thickBot="1" x14ac:dyDescent="0.45">
      <c r="A17" s="595"/>
      <c r="B17" s="601">
        <f>'1.2-Visibility Data'!B15</f>
        <v>0</v>
      </c>
      <c r="C17" s="37" t="str">
        <f>'1.2-Visibility Data'!C15</f>
        <v>URLs</v>
      </c>
      <c r="D17" s="89" t="s">
        <v>225</v>
      </c>
      <c r="E17" s="76"/>
      <c r="F17" s="490"/>
      <c r="G17" s="490"/>
      <c r="H17" s="490"/>
      <c r="I17" s="490"/>
      <c r="J17" s="490"/>
      <c r="K17" s="490"/>
      <c r="L17" s="490"/>
      <c r="M17" s="490"/>
      <c r="N17" s="490"/>
      <c r="O17" s="92"/>
      <c r="P17" s="1"/>
    </row>
    <row r="18" spans="1:16" ht="15.5" thickBot="1" x14ac:dyDescent="0.45">
      <c r="A18" s="595"/>
      <c r="B18" s="601">
        <f>'1.2-Visibility Data'!B16</f>
        <v>0</v>
      </c>
      <c r="C18" s="37" t="str">
        <f>'1.2-Visibility Data'!C16</f>
        <v>Body</v>
      </c>
      <c r="D18" s="89" t="s">
        <v>225</v>
      </c>
      <c r="E18" s="76"/>
      <c r="F18" s="490"/>
      <c r="G18" s="490"/>
      <c r="H18" s="490"/>
      <c r="I18" s="490"/>
      <c r="J18" s="490"/>
      <c r="K18" s="490"/>
      <c r="L18" s="490"/>
      <c r="M18" s="490"/>
      <c r="N18" s="490"/>
      <c r="O18" s="92"/>
      <c r="P18" s="1"/>
    </row>
    <row r="19" spans="1:16" ht="15.5" thickBot="1" x14ac:dyDescent="0.45">
      <c r="A19" s="595"/>
      <c r="B19" s="601">
        <f>'1.2-Visibility Data'!B17</f>
        <v>0</v>
      </c>
      <c r="C19" s="37" t="str">
        <f>'1.2-Visibility Data'!C17</f>
        <v>Message Trace</v>
      </c>
      <c r="D19" s="89" t="s">
        <v>225</v>
      </c>
      <c r="E19" s="76"/>
      <c r="F19" s="490"/>
      <c r="G19" s="490"/>
      <c r="H19" s="490"/>
      <c r="I19" s="490"/>
      <c r="J19" s="490"/>
      <c r="K19" s="490"/>
      <c r="L19" s="490"/>
      <c r="M19" s="490"/>
      <c r="N19" s="490"/>
      <c r="O19" s="92"/>
      <c r="P19" s="1"/>
    </row>
    <row r="20" spans="1:16" ht="15.5" thickBot="1" x14ac:dyDescent="0.45">
      <c r="A20" s="595"/>
      <c r="B20" s="601">
        <f>'1.2-Visibility Data'!B18</f>
        <v>0</v>
      </c>
      <c r="C20" s="476" t="str">
        <f>'1.2-Visibility Data'!C18</f>
        <v>Attachments</v>
      </c>
      <c r="D20" s="311" t="s">
        <v>225</v>
      </c>
      <c r="E20" s="129"/>
      <c r="F20" s="75"/>
      <c r="G20" s="75"/>
      <c r="H20" s="75"/>
      <c r="I20" s="75"/>
      <c r="J20" s="75"/>
      <c r="K20" s="75"/>
      <c r="L20" s="75"/>
      <c r="M20" s="75"/>
      <c r="N20" s="75"/>
      <c r="O20" s="97"/>
      <c r="P20" s="1"/>
    </row>
    <row r="21" spans="1:16" ht="15.5" thickBot="1" x14ac:dyDescent="0.45">
      <c r="A21" s="595"/>
      <c r="B21" s="614" t="str">
        <f>'1.2-Visibility Data'!B19</f>
        <v>Malicious Email Received</v>
      </c>
      <c r="C21" s="39" t="str">
        <f>'1.2-Visibility Data'!C19</f>
        <v>Sender</v>
      </c>
      <c r="D21" s="89" t="s">
        <v>225</v>
      </c>
      <c r="E21" s="89"/>
      <c r="F21" s="90"/>
      <c r="G21" s="90"/>
      <c r="H21" s="90"/>
      <c r="I21" s="90"/>
      <c r="J21" s="90"/>
      <c r="K21" s="90"/>
      <c r="L21" s="90"/>
      <c r="M21" s="90"/>
      <c r="N21" s="90"/>
      <c r="O21" s="91"/>
      <c r="P21" s="1"/>
    </row>
    <row r="22" spans="1:16" ht="15.5" thickBot="1" x14ac:dyDescent="0.45">
      <c r="A22" s="595"/>
      <c r="B22" s="601">
        <f>'1.2-Visibility Data'!B20</f>
        <v>0</v>
      </c>
      <c r="C22" s="37" t="str">
        <f>'1.2-Visibility Data'!C20</f>
        <v>Receiver</v>
      </c>
      <c r="D22" s="89" t="s">
        <v>225</v>
      </c>
      <c r="E22" s="76"/>
      <c r="F22" s="490"/>
      <c r="G22" s="490"/>
      <c r="H22" s="490"/>
      <c r="I22" s="490"/>
      <c r="J22" s="490"/>
      <c r="K22" s="490"/>
      <c r="L22" s="490"/>
      <c r="M22" s="490"/>
      <c r="N22" s="490"/>
      <c r="O22" s="92"/>
      <c r="P22" s="1"/>
    </row>
    <row r="23" spans="1:16" ht="15.5" thickBot="1" x14ac:dyDescent="0.45">
      <c r="A23" s="595"/>
      <c r="B23" s="601">
        <f>'1.2-Visibility Data'!B21</f>
        <v>0</v>
      </c>
      <c r="C23" s="37" t="str">
        <f>'1.2-Visibility Data'!C21</f>
        <v>Subject</v>
      </c>
      <c r="D23" s="89" t="s">
        <v>225</v>
      </c>
      <c r="E23" s="76"/>
      <c r="F23" s="490"/>
      <c r="G23" s="490"/>
      <c r="H23" s="490"/>
      <c r="I23" s="490"/>
      <c r="J23" s="490"/>
      <c r="K23" s="490"/>
      <c r="L23" s="490"/>
      <c r="M23" s="490"/>
      <c r="N23" s="490"/>
      <c r="O23" s="92"/>
      <c r="P23" s="1"/>
    </row>
    <row r="24" spans="1:16" ht="15.5" thickBot="1" x14ac:dyDescent="0.45">
      <c r="A24" s="595"/>
      <c r="B24" s="601">
        <f>'1.2-Visibility Data'!B22</f>
        <v>0</v>
      </c>
      <c r="C24" s="37" t="str">
        <f>'1.2-Visibility Data'!C22</f>
        <v>Other Headers</v>
      </c>
      <c r="D24" s="298" t="s">
        <v>225</v>
      </c>
      <c r="E24" s="76"/>
      <c r="F24" s="490"/>
      <c r="G24" s="490"/>
      <c r="H24" s="490"/>
      <c r="I24" s="490"/>
      <c r="J24" s="490"/>
      <c r="K24" s="490"/>
      <c r="L24" s="490"/>
      <c r="M24" s="490"/>
      <c r="N24" s="490"/>
      <c r="O24" s="92"/>
      <c r="P24" s="1"/>
    </row>
    <row r="25" spans="1:16" ht="15.5" thickBot="1" x14ac:dyDescent="0.45">
      <c r="A25" s="595"/>
      <c r="B25" s="601">
        <f>'1.2-Visibility Data'!B23</f>
        <v>0</v>
      </c>
      <c r="C25" s="37" t="str">
        <f>'1.2-Visibility Data'!C23</f>
        <v>URLs</v>
      </c>
      <c r="D25" s="89" t="s">
        <v>225</v>
      </c>
      <c r="E25" s="93"/>
      <c r="F25" s="94"/>
      <c r="G25" s="94"/>
      <c r="H25" s="94"/>
      <c r="I25" s="490"/>
      <c r="J25" s="94"/>
      <c r="K25" s="94"/>
      <c r="L25" s="94"/>
      <c r="M25" s="94"/>
      <c r="N25" s="94"/>
      <c r="O25" s="95"/>
      <c r="P25" s="1"/>
    </row>
    <row r="26" spans="1:16" ht="15.5" thickBot="1" x14ac:dyDescent="0.45">
      <c r="A26" s="595"/>
      <c r="B26" s="601">
        <f>'1.2-Visibility Data'!B24</f>
        <v>0</v>
      </c>
      <c r="C26" s="37" t="str">
        <f>'1.2-Visibility Data'!C24</f>
        <v>Body</v>
      </c>
      <c r="D26" s="89" t="s">
        <v>225</v>
      </c>
      <c r="E26" s="76"/>
      <c r="F26" s="490"/>
      <c r="G26" s="490"/>
      <c r="H26" s="490"/>
      <c r="I26" s="490"/>
      <c r="J26" s="490"/>
      <c r="K26" s="490"/>
      <c r="L26" s="490"/>
      <c r="M26" s="490"/>
      <c r="N26" s="490"/>
      <c r="O26" s="92"/>
      <c r="P26" s="1"/>
    </row>
    <row r="27" spans="1:16" ht="15.5" thickBot="1" x14ac:dyDescent="0.45">
      <c r="A27" s="595"/>
      <c r="B27" s="601">
        <f>'1.2-Visibility Data'!B25</f>
        <v>0</v>
      </c>
      <c r="C27" s="37" t="str">
        <f>'1.2-Visibility Data'!C25</f>
        <v>Message Trace</v>
      </c>
      <c r="D27" s="89" t="s">
        <v>225</v>
      </c>
      <c r="E27" s="76"/>
      <c r="F27" s="490"/>
      <c r="G27" s="490"/>
      <c r="H27" s="490"/>
      <c r="I27" s="490"/>
      <c r="J27" s="490"/>
      <c r="K27" s="490"/>
      <c r="L27" s="490"/>
      <c r="M27" s="490"/>
      <c r="N27" s="490"/>
      <c r="O27" s="92"/>
      <c r="P27" s="1"/>
    </row>
    <row r="28" spans="1:16" ht="15.5" thickBot="1" x14ac:dyDescent="0.45">
      <c r="A28" s="595"/>
      <c r="B28" s="632">
        <f>'1.2-Visibility Data'!B26</f>
        <v>0</v>
      </c>
      <c r="C28" s="38" t="str">
        <f>'1.2-Visibility Data'!C26</f>
        <v>Attachments</v>
      </c>
      <c r="D28" s="311" t="s">
        <v>225</v>
      </c>
      <c r="E28" s="96"/>
      <c r="F28" s="251"/>
      <c r="G28" s="251"/>
      <c r="H28" s="251"/>
      <c r="I28" s="251"/>
      <c r="J28" s="251"/>
      <c r="K28" s="251"/>
      <c r="L28" s="251"/>
      <c r="M28" s="251"/>
      <c r="N28" s="251"/>
      <c r="O28" s="252"/>
      <c r="P28" s="1"/>
    </row>
    <row r="29" spans="1:16" ht="15.5" thickBot="1" x14ac:dyDescent="0.45">
      <c r="A29" s="595"/>
      <c r="B29" s="614" t="str">
        <f>'1.2-Visibility Data'!B27</f>
        <v>Malicious Email Sent</v>
      </c>
      <c r="C29" s="39" t="str">
        <f>'1.2-Visibility Data'!C27</f>
        <v>Sender</v>
      </c>
      <c r="D29" s="89" t="s">
        <v>225</v>
      </c>
      <c r="E29" s="89"/>
      <c r="F29" s="90"/>
      <c r="G29" s="90"/>
      <c r="H29" s="90"/>
      <c r="I29" s="90"/>
      <c r="J29" s="90"/>
      <c r="K29" s="90"/>
      <c r="L29" s="90"/>
      <c r="M29" s="90"/>
      <c r="N29" s="90"/>
      <c r="O29" s="91"/>
      <c r="P29" s="1"/>
    </row>
    <row r="30" spans="1:16" ht="15.5" thickBot="1" x14ac:dyDescent="0.45">
      <c r="A30" s="595"/>
      <c r="B30" s="601">
        <f>'1.2-Visibility Data'!B28</f>
        <v>0</v>
      </c>
      <c r="C30" s="37" t="str">
        <f>'1.2-Visibility Data'!C28</f>
        <v>Receiver</v>
      </c>
      <c r="D30" s="89" t="s">
        <v>225</v>
      </c>
      <c r="E30" s="76"/>
      <c r="F30" s="490"/>
      <c r="G30" s="490"/>
      <c r="H30" s="490"/>
      <c r="I30" s="490"/>
      <c r="J30" s="490"/>
      <c r="K30" s="490"/>
      <c r="L30" s="490"/>
      <c r="M30" s="490"/>
      <c r="N30" s="490"/>
      <c r="O30" s="92"/>
      <c r="P30" s="1"/>
    </row>
    <row r="31" spans="1:16" ht="15.5" thickBot="1" x14ac:dyDescent="0.45">
      <c r="A31" s="595"/>
      <c r="B31" s="601">
        <f>'1.2-Visibility Data'!B29</f>
        <v>0</v>
      </c>
      <c r="C31" s="37" t="str">
        <f>'1.2-Visibility Data'!C29</f>
        <v>Subject</v>
      </c>
      <c r="D31" s="89" t="s">
        <v>225</v>
      </c>
      <c r="E31" s="76"/>
      <c r="F31" s="490"/>
      <c r="G31" s="490"/>
      <c r="H31" s="490"/>
      <c r="I31" s="490"/>
      <c r="J31" s="490"/>
      <c r="K31" s="490"/>
      <c r="L31" s="490"/>
      <c r="M31" s="490"/>
      <c r="N31" s="490"/>
      <c r="O31" s="92"/>
      <c r="P31" s="1"/>
    </row>
    <row r="32" spans="1:16" ht="15.5" thickBot="1" x14ac:dyDescent="0.45">
      <c r="A32" s="595"/>
      <c r="B32" s="601">
        <f>'1.2-Visibility Data'!B30</f>
        <v>0</v>
      </c>
      <c r="C32" s="37" t="str">
        <f>'1.2-Visibility Data'!C30</f>
        <v>Other Headers</v>
      </c>
      <c r="D32" s="298" t="s">
        <v>225</v>
      </c>
      <c r="E32" s="76"/>
      <c r="F32" s="490"/>
      <c r="G32" s="490"/>
      <c r="H32" s="490"/>
      <c r="I32" s="490"/>
      <c r="J32" s="490"/>
      <c r="K32" s="490"/>
      <c r="L32" s="490"/>
      <c r="M32" s="490"/>
      <c r="N32" s="490"/>
      <c r="O32" s="92"/>
      <c r="P32" s="1"/>
    </row>
    <row r="33" spans="1:16" ht="15.5" thickBot="1" x14ac:dyDescent="0.45">
      <c r="A33" s="595"/>
      <c r="B33" s="601">
        <f>'1.2-Visibility Data'!B31</f>
        <v>0</v>
      </c>
      <c r="C33" s="37" t="str">
        <f>'1.2-Visibility Data'!C31</f>
        <v>URLs</v>
      </c>
      <c r="D33" s="89" t="s">
        <v>225</v>
      </c>
      <c r="E33" s="76"/>
      <c r="F33" s="490"/>
      <c r="G33" s="490"/>
      <c r="H33" s="490"/>
      <c r="I33" s="490"/>
      <c r="J33" s="490"/>
      <c r="K33" s="490"/>
      <c r="L33" s="490"/>
      <c r="M33" s="490"/>
      <c r="N33" s="490"/>
      <c r="O33" s="92"/>
      <c r="P33" s="1"/>
    </row>
    <row r="34" spans="1:16" x14ac:dyDescent="0.4">
      <c r="A34" s="595"/>
      <c r="B34" s="601">
        <f>'1.2-Visibility Data'!B32</f>
        <v>0</v>
      </c>
      <c r="C34" s="37" t="str">
        <f>'1.2-Visibility Data'!C32</f>
        <v>Body</v>
      </c>
      <c r="D34" s="89" t="s">
        <v>225</v>
      </c>
      <c r="E34" s="76"/>
      <c r="F34" s="490"/>
      <c r="G34" s="490"/>
      <c r="H34" s="490"/>
      <c r="I34" s="490"/>
      <c r="J34" s="490"/>
      <c r="K34" s="490"/>
      <c r="L34" s="490"/>
      <c r="M34" s="490"/>
      <c r="N34" s="490"/>
      <c r="O34" s="92"/>
      <c r="P34" s="1"/>
    </row>
    <row r="35" spans="1:16" x14ac:dyDescent="0.4">
      <c r="A35" s="595"/>
      <c r="B35" s="601">
        <f>'1.2-Visibility Data'!B33</f>
        <v>0</v>
      </c>
      <c r="C35" s="37" t="str">
        <f>'1.2-Visibility Data'!C33</f>
        <v>Message Trace</v>
      </c>
      <c r="D35" s="76" t="s">
        <v>225</v>
      </c>
      <c r="E35" s="76"/>
      <c r="F35" s="490"/>
      <c r="G35" s="490"/>
      <c r="H35" s="490"/>
      <c r="I35" s="490"/>
      <c r="J35" s="490"/>
      <c r="K35" s="490"/>
      <c r="L35" s="490"/>
      <c r="M35" s="490"/>
      <c r="N35" s="490"/>
      <c r="O35" s="92"/>
      <c r="P35" s="1"/>
    </row>
    <row r="36" spans="1:16" ht="15.5" thickBot="1" x14ac:dyDescent="0.45">
      <c r="A36" s="595"/>
      <c r="B36" s="632">
        <f>'1.2-Visibility Data'!B34</f>
        <v>0</v>
      </c>
      <c r="C36" s="38" t="str">
        <f>'1.2-Visibility Data'!C34</f>
        <v>Attachments</v>
      </c>
      <c r="D36" s="312" t="s">
        <v>225</v>
      </c>
      <c r="E36" s="96"/>
      <c r="F36" s="251"/>
      <c r="G36" s="251"/>
      <c r="H36" s="251"/>
      <c r="I36" s="251"/>
      <c r="J36" s="251"/>
      <c r="K36" s="251"/>
      <c r="L36" s="251"/>
      <c r="M36" s="251"/>
      <c r="N36" s="251"/>
      <c r="O36" s="252"/>
      <c r="P36" s="1"/>
    </row>
    <row r="37" spans="1:16" x14ac:dyDescent="0.4">
      <c r="A37" s="595"/>
      <c r="B37" s="128" t="str">
        <f>'1.2-Visibility Data'!B35</f>
        <v>Organization Modifications</v>
      </c>
      <c r="C37" s="477" t="str">
        <f>'1.2-Visibility Data'!C35</f>
        <v>All</v>
      </c>
      <c r="D37" s="76" t="s">
        <v>225</v>
      </c>
      <c r="E37" s="98"/>
      <c r="F37" s="254"/>
      <c r="G37" s="254"/>
      <c r="H37" s="254"/>
      <c r="I37" s="254"/>
      <c r="J37" s="254"/>
      <c r="K37" s="254"/>
      <c r="L37" s="254"/>
      <c r="M37" s="254"/>
      <c r="N37" s="254"/>
      <c r="O37" s="255"/>
      <c r="P37" s="1"/>
    </row>
    <row r="38" spans="1:16" x14ac:dyDescent="0.4">
      <c r="A38" s="595"/>
      <c r="B38" s="66" t="str">
        <f>'1.2-Visibility Data'!B36</f>
        <v>User Modifications</v>
      </c>
      <c r="C38" s="37" t="str">
        <f>'1.2-Visibility Data'!C36</f>
        <v>All</v>
      </c>
      <c r="D38" s="76" t="s">
        <v>225</v>
      </c>
      <c r="E38" s="76"/>
      <c r="F38" s="490"/>
      <c r="G38" s="490"/>
      <c r="H38" s="490"/>
      <c r="I38" s="490"/>
      <c r="J38" s="490"/>
      <c r="K38" s="490"/>
      <c r="L38" s="490"/>
      <c r="M38" s="490"/>
      <c r="N38" s="490"/>
      <c r="O38" s="92"/>
      <c r="P38" s="1"/>
    </row>
    <row r="39" spans="1:16" x14ac:dyDescent="0.4">
      <c r="A39" s="595"/>
      <c r="B39" s="66" t="str">
        <f>'1.2-Visibility Data'!B37</f>
        <v>User Login Activity</v>
      </c>
      <c r="C39" s="37" t="str">
        <f>'1.2-Visibility Data'!C37</f>
        <v>All</v>
      </c>
      <c r="D39" s="76" t="s">
        <v>225</v>
      </c>
      <c r="E39" s="76"/>
      <c r="F39" s="490"/>
      <c r="G39" s="490"/>
      <c r="H39" s="490"/>
      <c r="I39" s="490"/>
      <c r="J39" s="490"/>
      <c r="K39" s="490"/>
      <c r="L39" s="490"/>
      <c r="M39" s="490"/>
      <c r="N39" s="490"/>
      <c r="O39" s="92"/>
      <c r="P39" s="1"/>
    </row>
    <row r="40" spans="1:16" x14ac:dyDescent="0.4">
      <c r="A40" s="595"/>
      <c r="B40" s="66" t="str">
        <f>'1.2-Visibility Data'!B38</f>
        <v>Anomalous User Login Activity</v>
      </c>
      <c r="C40" s="37" t="str">
        <f>'1.2-Visibility Data'!C38</f>
        <v>All</v>
      </c>
      <c r="D40" s="327" t="s">
        <v>225</v>
      </c>
      <c r="E40" s="76"/>
      <c r="F40" s="490"/>
      <c r="G40" s="490"/>
      <c r="H40" s="490"/>
      <c r="I40" s="490"/>
      <c r="J40" s="490"/>
      <c r="K40" s="490"/>
      <c r="L40" s="490"/>
      <c r="M40" s="490"/>
      <c r="N40" s="490"/>
      <c r="O40" s="92"/>
      <c r="P40" s="1"/>
    </row>
    <row r="41" spans="1:16" x14ac:dyDescent="0.4">
      <c r="A41" s="595"/>
      <c r="B41" s="66" t="str">
        <f>'1.2-Visibility Data'!B39</f>
        <v>User Activity</v>
      </c>
      <c r="C41" s="37" t="str">
        <f>'1.2-Visibility Data'!C39</f>
        <v>All</v>
      </c>
      <c r="D41" s="76" t="s">
        <v>225</v>
      </c>
      <c r="E41" s="76"/>
      <c r="F41" s="490"/>
      <c r="G41" s="490"/>
      <c r="H41" s="490"/>
      <c r="I41" s="490"/>
      <c r="J41" s="490"/>
      <c r="K41" s="490"/>
      <c r="L41" s="490"/>
      <c r="M41" s="490"/>
      <c r="N41" s="490"/>
      <c r="O41" s="92"/>
      <c r="P41" s="1"/>
    </row>
    <row r="42" spans="1:16" x14ac:dyDescent="0.4">
      <c r="A42" s="595"/>
      <c r="B42" s="66" t="str">
        <f>'1.2-Visibility Data'!B40</f>
        <v>Anomalous User Activity</v>
      </c>
      <c r="C42" s="37" t="str">
        <f>'1.2-Visibility Data'!C40</f>
        <v>All</v>
      </c>
      <c r="D42" s="327" t="s">
        <v>225</v>
      </c>
      <c r="E42" s="76"/>
      <c r="F42" s="490"/>
      <c r="G42" s="490"/>
      <c r="H42" s="490"/>
      <c r="I42" s="490"/>
      <c r="J42" s="490"/>
      <c r="K42" s="490"/>
      <c r="L42" s="490"/>
      <c r="M42" s="490"/>
      <c r="N42" s="490"/>
      <c r="O42" s="92"/>
      <c r="P42" s="1"/>
    </row>
    <row r="43" spans="1:16" x14ac:dyDescent="0.4">
      <c r="A43" s="595"/>
      <c r="B43" s="66" t="str">
        <f>'1.2-Visibility Data'!B41</f>
        <v>Search Activity</v>
      </c>
      <c r="C43" s="37" t="str">
        <f>'1.2-Visibility Data'!C41</f>
        <v>All</v>
      </c>
      <c r="D43" s="327" t="s">
        <v>225</v>
      </c>
      <c r="E43" s="76"/>
      <c r="F43" s="490"/>
      <c r="G43" s="490"/>
      <c r="H43" s="490"/>
      <c r="I43" s="490"/>
      <c r="J43" s="490"/>
      <c r="K43" s="490"/>
      <c r="L43" s="490"/>
      <c r="M43" s="490"/>
      <c r="N43" s="490"/>
      <c r="O43" s="92"/>
      <c r="P43" s="1"/>
    </row>
    <row r="44" spans="1:16" x14ac:dyDescent="0.4">
      <c r="A44" s="595"/>
      <c r="B44" s="66" t="str">
        <f>'1.2-Visibility Data'!B42</f>
        <v>Anomalous Search Activity</v>
      </c>
      <c r="C44" s="37" t="str">
        <f>'1.2-Visibility Data'!C42</f>
        <v>All</v>
      </c>
      <c r="D44" s="327" t="s">
        <v>225</v>
      </c>
      <c r="E44" s="76"/>
      <c r="F44" s="490"/>
      <c r="G44" s="490"/>
      <c r="H44" s="490"/>
      <c r="I44" s="490"/>
      <c r="J44" s="490"/>
      <c r="K44" s="490"/>
      <c r="L44" s="490"/>
      <c r="M44" s="490"/>
      <c r="N44" s="490"/>
      <c r="O44" s="92"/>
      <c r="P44" s="1"/>
    </row>
    <row r="45" spans="1:16" x14ac:dyDescent="0.4">
      <c r="A45" s="595"/>
      <c r="B45" s="66" t="str">
        <f>'1.2-Visibility Data'!B43</f>
        <v>Mailbox Modifications</v>
      </c>
      <c r="C45" s="37" t="str">
        <f>'1.2-Visibility Data'!C43</f>
        <v>All</v>
      </c>
      <c r="D45" s="76" t="s">
        <v>225</v>
      </c>
      <c r="E45" s="76"/>
      <c r="F45" s="490"/>
      <c r="G45" s="490"/>
      <c r="H45" s="490"/>
      <c r="I45" s="490"/>
      <c r="J45" s="490"/>
      <c r="K45" s="490"/>
      <c r="L45" s="490"/>
      <c r="M45" s="490"/>
      <c r="N45" s="490"/>
      <c r="O45" s="92"/>
      <c r="P45" s="1"/>
    </row>
    <row r="46" spans="1:16" x14ac:dyDescent="0.4">
      <c r="A46" s="595"/>
      <c r="B46" s="66" t="str">
        <f>'1.2-Visibility Data'!B44</f>
        <v>Mailbox Read</v>
      </c>
      <c r="C46" s="37" t="str">
        <f>'1.2-Visibility Data'!C44</f>
        <v>All</v>
      </c>
      <c r="D46" s="327" t="s">
        <v>225</v>
      </c>
      <c r="E46" s="76"/>
      <c r="F46" s="490"/>
      <c r="G46" s="490"/>
      <c r="H46" s="490"/>
      <c r="I46" s="490"/>
      <c r="J46" s="490"/>
      <c r="K46" s="490"/>
      <c r="L46" s="490"/>
      <c r="M46" s="490"/>
      <c r="N46" s="490"/>
      <c r="O46" s="92"/>
      <c r="P46" s="1"/>
    </row>
    <row r="47" spans="1:16" x14ac:dyDescent="0.4">
      <c r="A47" s="595"/>
      <c r="B47" s="66" t="str">
        <f>'1.2-Visibility Data'!B45</f>
        <v>File Malware Detected</v>
      </c>
      <c r="C47" s="37" t="str">
        <f>'1.2-Visibility Data'!C45</f>
        <v>All</v>
      </c>
      <c r="D47" s="327" t="s">
        <v>225</v>
      </c>
      <c r="E47" s="76"/>
      <c r="F47" s="490"/>
      <c r="G47" s="490"/>
      <c r="H47" s="490"/>
      <c r="I47" s="490"/>
      <c r="J47" s="490"/>
      <c r="K47" s="490"/>
      <c r="L47" s="490"/>
      <c r="M47" s="490"/>
      <c r="N47" s="490"/>
      <c r="O47" s="92"/>
      <c r="P47" s="1"/>
    </row>
    <row r="48" spans="1:16" x14ac:dyDescent="0.4">
      <c r="A48" s="595"/>
      <c r="B48" s="66" t="str">
        <f>'1.2-Visibility Data'!B46</f>
        <v>File Malware Retrieved</v>
      </c>
      <c r="C48" s="37" t="str">
        <f>'1.2-Visibility Data'!C46</f>
        <v>All</v>
      </c>
      <c r="D48" s="327" t="s">
        <v>225</v>
      </c>
      <c r="E48" s="76"/>
      <c r="F48" s="490"/>
      <c r="G48" s="490"/>
      <c r="H48" s="490"/>
      <c r="I48" s="490"/>
      <c r="J48" s="490"/>
      <c r="K48" s="490"/>
      <c r="L48" s="490"/>
      <c r="M48" s="490"/>
      <c r="N48" s="490"/>
      <c r="O48" s="92"/>
      <c r="P48" s="1"/>
    </row>
    <row r="49" spans="1:16" x14ac:dyDescent="0.4">
      <c r="A49" s="595"/>
      <c r="B49" s="66" t="str">
        <f>'1.2-Visibility Data'!B47</f>
        <v>Malicious URL Detected</v>
      </c>
      <c r="C49" s="37" t="str">
        <f>'1.2-Visibility Data'!C47</f>
        <v>All</v>
      </c>
      <c r="D49" s="327" t="s">
        <v>225</v>
      </c>
      <c r="E49" s="76"/>
      <c r="F49" s="490"/>
      <c r="G49" s="490"/>
      <c r="H49" s="490"/>
      <c r="I49" s="490"/>
      <c r="J49" s="490"/>
      <c r="K49" s="490"/>
      <c r="L49" s="490"/>
      <c r="M49" s="490"/>
      <c r="N49" s="490"/>
      <c r="O49" s="92"/>
      <c r="P49" s="1"/>
    </row>
    <row r="50" spans="1:16" x14ac:dyDescent="0.4">
      <c r="A50" s="595"/>
      <c r="B50" s="66" t="str">
        <f>'1.2-Visibility Data'!B48</f>
        <v>Malicious URL Clicked</v>
      </c>
      <c r="C50" s="19" t="str">
        <f>'1.2-Visibility Data'!C48</f>
        <v>All</v>
      </c>
      <c r="D50" s="326" t="s">
        <v>225</v>
      </c>
      <c r="E50" s="490"/>
      <c r="F50" s="490"/>
      <c r="G50" s="490"/>
      <c r="H50" s="490"/>
      <c r="I50" s="490"/>
      <c r="J50" s="490"/>
      <c r="K50" s="490"/>
      <c r="L50" s="490"/>
      <c r="M50" s="490"/>
      <c r="N50" s="490"/>
      <c r="O50" s="92"/>
      <c r="P50" s="1"/>
    </row>
    <row r="51" spans="1:16" x14ac:dyDescent="0.4">
      <c r="A51" s="595"/>
      <c r="B51" s="66" t="str">
        <f>'1.2-Visibility Data'!B49</f>
        <v>Email Forwarding Rules Changed</v>
      </c>
      <c r="C51" s="19" t="str">
        <f>'1.2-Visibility Data'!C49</f>
        <v>All</v>
      </c>
      <c r="D51" s="490" t="s">
        <v>225</v>
      </c>
      <c r="E51" s="490"/>
      <c r="F51" s="490"/>
      <c r="G51" s="490"/>
      <c r="H51" s="490"/>
      <c r="I51" s="490"/>
      <c r="J51" s="490"/>
      <c r="K51" s="490"/>
      <c r="L51" s="490"/>
      <c r="M51" s="490"/>
      <c r="N51" s="490"/>
      <c r="O51" s="92"/>
      <c r="P51" s="1"/>
    </row>
    <row r="52" spans="1:16" ht="15.75" customHeight="1" x14ac:dyDescent="0.4">
      <c r="A52" s="595"/>
      <c r="B52" s="308" t="str">
        <f>'1.2-Visibility Data'!B50</f>
        <v>Synchronization Activity</v>
      </c>
      <c r="C52" s="309" t="str">
        <f>'1.2-Visibility Data'!C50</f>
        <v>All</v>
      </c>
      <c r="D52" s="310" t="s">
        <v>225</v>
      </c>
      <c r="E52" s="490"/>
      <c r="F52" s="490"/>
      <c r="G52" s="490"/>
      <c r="H52" s="490"/>
      <c r="I52" s="490"/>
      <c r="J52" s="490"/>
      <c r="K52" s="490"/>
      <c r="L52" s="490"/>
      <c r="M52" s="490"/>
      <c r="N52" s="490"/>
      <c r="O52" s="92"/>
      <c r="P52" s="1"/>
    </row>
    <row r="53" spans="1:16" x14ac:dyDescent="0.4">
      <c r="A53" s="595"/>
      <c r="B53" s="306" t="str">
        <f>'1.2-Visibility Data'!B51</f>
        <v>Denial of Service Activity</v>
      </c>
      <c r="C53" s="307" t="str">
        <f>'1.2-Visibility Data'!C51</f>
        <v>All</v>
      </c>
      <c r="D53" s="304" t="s">
        <v>280</v>
      </c>
      <c r="E53" s="304" t="s">
        <v>225</v>
      </c>
      <c r="F53" s="304" t="s">
        <v>225</v>
      </c>
      <c r="G53" s="490"/>
      <c r="H53" s="490"/>
      <c r="I53" s="490"/>
      <c r="J53" s="490"/>
      <c r="K53" s="490"/>
      <c r="L53" s="490"/>
      <c r="M53" s="490"/>
      <c r="N53" s="490"/>
      <c r="O53" s="92"/>
      <c r="P53" s="328" t="s">
        <v>281</v>
      </c>
    </row>
    <row r="54" spans="1:16" ht="15.5" thickBot="1" x14ac:dyDescent="0.45">
      <c r="A54" s="595"/>
      <c r="B54" s="70" t="str">
        <f>'1.2-Visibility Data'!B52</f>
        <v>Administrator Activity</v>
      </c>
      <c r="C54" s="55" t="str">
        <f>'1.2-Visibility Data'!C52</f>
        <v>All</v>
      </c>
      <c r="D54" s="75" t="s">
        <v>225</v>
      </c>
      <c r="E54" s="75"/>
      <c r="F54" s="75"/>
      <c r="G54" s="75"/>
      <c r="H54" s="75"/>
      <c r="I54" s="75"/>
      <c r="J54" s="75"/>
      <c r="K54" s="75"/>
      <c r="L54" s="75"/>
      <c r="M54" s="75"/>
      <c r="N54" s="75"/>
      <c r="O54" s="97"/>
      <c r="P54" s="1"/>
    </row>
    <row r="55" spans="1:16" x14ac:dyDescent="0.4">
      <c r="A55" s="594" t="str">
        <f>'1.2-Visibility Data'!A53</f>
        <v>Enterprise Content Management</v>
      </c>
      <c r="B55" s="65" t="str">
        <f>'1.2-Visibility Data'!B53</f>
        <v>Organization Modifications</v>
      </c>
      <c r="C55" s="87" t="str">
        <f>'1.2-Visibility Data'!C53</f>
        <v>All</v>
      </c>
      <c r="D55" s="90" t="s">
        <v>225</v>
      </c>
      <c r="E55" s="90"/>
      <c r="F55" s="90"/>
      <c r="G55" s="90"/>
      <c r="H55" s="90"/>
      <c r="I55" s="90"/>
      <c r="J55" s="90"/>
      <c r="K55" s="90"/>
      <c r="L55" s="90"/>
      <c r="M55" s="90"/>
      <c r="N55" s="90"/>
      <c r="O55" s="91"/>
      <c r="P55" s="1"/>
    </row>
    <row r="56" spans="1:16" x14ac:dyDescent="0.4">
      <c r="A56" s="595"/>
      <c r="B56" s="66" t="str">
        <f>'1.2-Visibility Data'!B54</f>
        <v>User Modifications</v>
      </c>
      <c r="C56" s="19" t="str">
        <f>'1.2-Visibility Data'!C54</f>
        <v>All</v>
      </c>
      <c r="D56" s="490" t="s">
        <v>225</v>
      </c>
      <c r="E56" s="490"/>
      <c r="F56" s="490"/>
      <c r="G56" s="490"/>
      <c r="H56" s="490"/>
      <c r="I56" s="490"/>
      <c r="J56" s="490"/>
      <c r="K56" s="490"/>
      <c r="L56" s="490"/>
      <c r="M56" s="490"/>
      <c r="N56" s="490"/>
      <c r="O56" s="92"/>
      <c r="P56" s="1"/>
    </row>
    <row r="57" spans="1:16" x14ac:dyDescent="0.4">
      <c r="A57" s="595"/>
      <c r="B57" s="66" t="str">
        <f>'1.2-Visibility Data'!B55</f>
        <v>User Login Activity</v>
      </c>
      <c r="C57" s="19" t="str">
        <f>'1.2-Visibility Data'!C55</f>
        <v>All</v>
      </c>
      <c r="D57" s="490" t="s">
        <v>225</v>
      </c>
      <c r="E57" s="490"/>
      <c r="F57" s="490"/>
      <c r="G57" s="490"/>
      <c r="H57" s="490"/>
      <c r="I57" s="490"/>
      <c r="J57" s="490"/>
      <c r="K57" s="490"/>
      <c r="L57" s="490"/>
      <c r="M57" s="490"/>
      <c r="N57" s="490"/>
      <c r="O57" s="92"/>
      <c r="P57" s="1"/>
    </row>
    <row r="58" spans="1:16" x14ac:dyDescent="0.4">
      <c r="A58" s="595"/>
      <c r="B58" s="66" t="str">
        <f>'1.2-Visibility Data'!B56</f>
        <v>Anomalous User Login Activity</v>
      </c>
      <c r="C58" s="19" t="str">
        <f>'1.2-Visibility Data'!C56</f>
        <v>All</v>
      </c>
      <c r="D58" s="326" t="s">
        <v>225</v>
      </c>
      <c r="E58" s="490"/>
      <c r="F58" s="490"/>
      <c r="G58" s="490"/>
      <c r="H58" s="490"/>
      <c r="I58" s="490"/>
      <c r="J58" s="490"/>
      <c r="K58" s="490"/>
      <c r="L58" s="490"/>
      <c r="M58" s="490"/>
      <c r="N58" s="490"/>
      <c r="O58" s="92"/>
      <c r="P58" s="1"/>
    </row>
    <row r="59" spans="1:16" x14ac:dyDescent="0.4">
      <c r="A59" s="595"/>
      <c r="B59" s="66" t="str">
        <f>'1.2-Visibility Data'!B57</f>
        <v>User Activity</v>
      </c>
      <c r="C59" s="19" t="str">
        <f>'1.2-Visibility Data'!C57</f>
        <v>All</v>
      </c>
      <c r="D59" s="490" t="s">
        <v>225</v>
      </c>
      <c r="E59" s="490"/>
      <c r="F59" s="490"/>
      <c r="G59" s="490"/>
      <c r="H59" s="490"/>
      <c r="I59" s="490"/>
      <c r="J59" s="490"/>
      <c r="K59" s="490"/>
      <c r="L59" s="490"/>
      <c r="M59" s="490"/>
      <c r="N59" s="490"/>
      <c r="O59" s="92"/>
      <c r="P59" s="1"/>
    </row>
    <row r="60" spans="1:16" x14ac:dyDescent="0.4">
      <c r="A60" s="595"/>
      <c r="B60" s="66" t="str">
        <f>'1.2-Visibility Data'!B58</f>
        <v>Anomalous User Activity</v>
      </c>
      <c r="C60" s="19" t="str">
        <f>'1.2-Visibility Data'!C58</f>
        <v>All</v>
      </c>
      <c r="D60" s="326" t="s">
        <v>225</v>
      </c>
      <c r="E60" s="490"/>
      <c r="F60" s="490"/>
      <c r="G60" s="490"/>
      <c r="H60" s="490"/>
      <c r="I60" s="490"/>
      <c r="J60" s="490"/>
      <c r="K60" s="490"/>
      <c r="L60" s="490"/>
      <c r="M60" s="490"/>
      <c r="N60" s="490"/>
      <c r="O60" s="92"/>
      <c r="P60" s="1"/>
    </row>
    <row r="61" spans="1:16" x14ac:dyDescent="0.4">
      <c r="A61" s="595"/>
      <c r="B61" s="66" t="str">
        <f>'1.2-Visibility Data'!B59</f>
        <v>Search Activity</v>
      </c>
      <c r="C61" s="19" t="str">
        <f>'1.2-Visibility Data'!C59</f>
        <v>All</v>
      </c>
      <c r="D61" s="314" t="s">
        <v>225</v>
      </c>
      <c r="E61" s="490"/>
      <c r="F61" s="490"/>
      <c r="G61" s="490"/>
      <c r="H61" s="490"/>
      <c r="I61" s="490"/>
      <c r="J61" s="490"/>
      <c r="K61" s="490"/>
      <c r="L61" s="490"/>
      <c r="M61" s="490"/>
      <c r="N61" s="490"/>
      <c r="O61" s="92"/>
      <c r="P61" s="1"/>
    </row>
    <row r="62" spans="1:16" x14ac:dyDescent="0.4">
      <c r="A62" s="595"/>
      <c r="B62" s="66" t="str">
        <f>'1.2-Visibility Data'!B60</f>
        <v>Anomalous Search Activity</v>
      </c>
      <c r="C62" s="19" t="str">
        <f>'1.2-Visibility Data'!C60</f>
        <v>All</v>
      </c>
      <c r="D62" s="326" t="s">
        <v>225</v>
      </c>
      <c r="E62" s="490"/>
      <c r="F62" s="490"/>
      <c r="G62" s="490"/>
      <c r="H62" s="490"/>
      <c r="I62" s="490"/>
      <c r="J62" s="490"/>
      <c r="K62" s="490"/>
      <c r="L62" s="490"/>
      <c r="M62" s="490"/>
      <c r="N62" s="490"/>
      <c r="O62" s="92"/>
      <c r="P62" s="1"/>
    </row>
    <row r="63" spans="1:16" x14ac:dyDescent="0.4">
      <c r="A63" s="595"/>
      <c r="B63" s="66" t="str">
        <f>'1.2-Visibility Data'!B61</f>
        <v>Site Modifications</v>
      </c>
      <c r="C63" s="19" t="str">
        <f>'1.2-Visibility Data'!C61</f>
        <v>All</v>
      </c>
      <c r="D63" s="490" t="s">
        <v>225</v>
      </c>
      <c r="E63" s="490"/>
      <c r="F63" s="490"/>
      <c r="G63" s="490"/>
      <c r="H63" s="490"/>
      <c r="I63" s="490"/>
      <c r="J63" s="490"/>
      <c r="K63" s="490"/>
      <c r="L63" s="490"/>
      <c r="M63" s="490"/>
      <c r="N63" s="490"/>
      <c r="O63" s="92"/>
      <c r="P63" s="1"/>
    </row>
    <row r="64" spans="1:16" x14ac:dyDescent="0.4">
      <c r="A64" s="595"/>
      <c r="B64" s="66" t="str">
        <f>'1.2-Visibility Data'!B62</f>
        <v>Group Modifications</v>
      </c>
      <c r="C64" s="19" t="str">
        <f>'1.2-Visibility Data'!C62</f>
        <v>All</v>
      </c>
      <c r="D64" s="490" t="s">
        <v>225</v>
      </c>
      <c r="E64" s="490"/>
      <c r="F64" s="490"/>
      <c r="G64" s="490"/>
      <c r="H64" s="490"/>
      <c r="I64" s="490"/>
      <c r="J64" s="490"/>
      <c r="K64" s="490"/>
      <c r="L64" s="490"/>
      <c r="M64" s="490"/>
      <c r="N64" s="490"/>
      <c r="O64" s="92"/>
      <c r="P64" s="1"/>
    </row>
    <row r="65" spans="1:16" x14ac:dyDescent="0.4">
      <c r="A65" s="595"/>
      <c r="B65" s="66" t="str">
        <f>'1.2-Visibility Data'!B63</f>
        <v>Folder Modifications</v>
      </c>
      <c r="C65" s="19" t="str">
        <f>'1.2-Visibility Data'!C63</f>
        <v>All</v>
      </c>
      <c r="D65" s="490" t="s">
        <v>225</v>
      </c>
      <c r="E65" s="490"/>
      <c r="F65" s="490"/>
      <c r="G65" s="490"/>
      <c r="H65" s="490"/>
      <c r="I65" s="490"/>
      <c r="J65" s="490"/>
      <c r="K65" s="490"/>
      <c r="L65" s="490"/>
      <c r="M65" s="490"/>
      <c r="N65" s="490"/>
      <c r="O65" s="92"/>
      <c r="P65" s="1"/>
    </row>
    <row r="66" spans="1:16" x14ac:dyDescent="0.4">
      <c r="A66" s="595"/>
      <c r="B66" s="66" t="str">
        <f>'1.2-Visibility Data'!B64</f>
        <v>File Activity</v>
      </c>
      <c r="C66" s="19" t="str">
        <f>'1.2-Visibility Data'!C64</f>
        <v>All</v>
      </c>
      <c r="D66" s="490" t="s">
        <v>225</v>
      </c>
      <c r="E66" s="490"/>
      <c r="F66" s="490"/>
      <c r="G66" s="490"/>
      <c r="H66" s="490"/>
      <c r="I66" s="490"/>
      <c r="J66" s="490"/>
      <c r="K66" s="490"/>
      <c r="L66" s="490"/>
      <c r="M66" s="490"/>
      <c r="N66" s="490"/>
      <c r="O66" s="92"/>
      <c r="P66" s="1"/>
    </row>
    <row r="67" spans="1:16" x14ac:dyDescent="0.4">
      <c r="A67" s="595"/>
      <c r="B67" s="66" t="str">
        <f>'1.2-Visibility Data'!B65</f>
        <v>Trash/Recycle Bin Activity</v>
      </c>
      <c r="C67" s="19" t="str">
        <f>'1.2-Visibility Data'!C65</f>
        <v>All</v>
      </c>
      <c r="D67" s="490" t="s">
        <v>225</v>
      </c>
      <c r="E67" s="490"/>
      <c r="F67" s="490"/>
      <c r="G67" s="490"/>
      <c r="H67" s="490"/>
      <c r="I67" s="490"/>
      <c r="J67" s="490"/>
      <c r="K67" s="490"/>
      <c r="L67" s="490"/>
      <c r="M67" s="490"/>
      <c r="N67" s="490"/>
      <c r="O67" s="92"/>
      <c r="P67" s="1"/>
    </row>
    <row r="68" spans="1:16" x14ac:dyDescent="0.4">
      <c r="A68" s="595"/>
      <c r="B68" s="66" t="str">
        <f>'1.2-Visibility Data'!B66</f>
        <v>File or Folder Version History Modifications</v>
      </c>
      <c r="C68" s="19" t="str">
        <f>'1.2-Visibility Data'!C66</f>
        <v>All</v>
      </c>
      <c r="D68" s="490" t="s">
        <v>225</v>
      </c>
      <c r="E68" s="490"/>
      <c r="F68" s="490"/>
      <c r="G68" s="490"/>
      <c r="H68" s="490"/>
      <c r="I68" s="490"/>
      <c r="J68" s="490"/>
      <c r="K68" s="490"/>
      <c r="L68" s="490"/>
      <c r="M68" s="490"/>
      <c r="N68" s="490"/>
      <c r="O68" s="92"/>
      <c r="P68" s="1"/>
    </row>
    <row r="69" spans="1:16" x14ac:dyDescent="0.4">
      <c r="A69" s="595"/>
      <c r="B69" s="66" t="str">
        <f>'1.2-Visibility Data'!B67</f>
        <v>File Retention Modifications</v>
      </c>
      <c r="C69" s="19" t="str">
        <f>'1.2-Visibility Data'!C67</f>
        <v>All</v>
      </c>
      <c r="D69" s="490" t="s">
        <v>225</v>
      </c>
      <c r="E69" s="490"/>
      <c r="F69" s="490"/>
      <c r="G69" s="490"/>
      <c r="H69" s="490"/>
      <c r="I69" s="490"/>
      <c r="J69" s="490"/>
      <c r="K69" s="490"/>
      <c r="L69" s="490"/>
      <c r="M69" s="490"/>
      <c r="N69" s="490"/>
      <c r="O69" s="92"/>
      <c r="P69" s="1"/>
    </row>
    <row r="70" spans="1:16" x14ac:dyDescent="0.4">
      <c r="A70" s="595"/>
      <c r="B70" s="66" t="str">
        <f>'1.2-Visibility Data'!B68</f>
        <v>File Malware Detected</v>
      </c>
      <c r="C70" s="19" t="str">
        <f>'1.2-Visibility Data'!C68</f>
        <v>All</v>
      </c>
      <c r="D70" s="326" t="s">
        <v>225</v>
      </c>
      <c r="E70" s="490"/>
      <c r="F70" s="490"/>
      <c r="G70" s="490"/>
      <c r="H70" s="490"/>
      <c r="I70" s="490"/>
      <c r="J70" s="490"/>
      <c r="K70" s="490"/>
      <c r="L70" s="490"/>
      <c r="M70" s="490"/>
      <c r="N70" s="490"/>
      <c r="O70" s="92"/>
      <c r="P70" s="1"/>
    </row>
    <row r="71" spans="1:16" x14ac:dyDescent="0.4">
      <c r="A71" s="595"/>
      <c r="B71" s="66" t="str">
        <f>'1.2-Visibility Data'!B69</f>
        <v>File Malware Retrieved</v>
      </c>
      <c r="C71" s="19" t="str">
        <f>'1.2-Visibility Data'!C69</f>
        <v>All</v>
      </c>
      <c r="D71" s="326" t="s">
        <v>225</v>
      </c>
      <c r="E71" s="490"/>
      <c r="F71" s="490"/>
      <c r="G71" s="490"/>
      <c r="H71" s="490"/>
      <c r="I71" s="490"/>
      <c r="J71" s="490"/>
      <c r="K71" s="490"/>
      <c r="L71" s="490"/>
      <c r="M71" s="490"/>
      <c r="N71" s="490"/>
      <c r="O71" s="92"/>
      <c r="P71" s="1"/>
    </row>
    <row r="72" spans="1:16" x14ac:dyDescent="0.4">
      <c r="A72" s="595"/>
      <c r="B72" s="66" t="str">
        <f>'1.2-Visibility Data'!B70</f>
        <v>List Modifications</v>
      </c>
      <c r="C72" s="19" t="str">
        <f>'1.2-Visibility Data'!C70</f>
        <v>All</v>
      </c>
      <c r="D72" s="490" t="s">
        <v>225</v>
      </c>
      <c r="E72" s="490"/>
      <c r="F72" s="490"/>
      <c r="G72" s="490"/>
      <c r="H72" s="490"/>
      <c r="I72" s="490"/>
      <c r="J72" s="490"/>
      <c r="K72" s="490"/>
      <c r="L72" s="490"/>
      <c r="M72" s="490"/>
      <c r="N72" s="490"/>
      <c r="O72" s="92"/>
      <c r="P72" s="1"/>
    </row>
    <row r="73" spans="1:16" x14ac:dyDescent="0.4">
      <c r="A73" s="595"/>
      <c r="B73" s="66" t="str">
        <f>'1.2-Visibility Data'!B71</f>
        <v>Sharing Activity</v>
      </c>
      <c r="C73" s="19" t="str">
        <f>'1.2-Visibility Data'!C71</f>
        <v>All</v>
      </c>
      <c r="D73" s="490" t="s">
        <v>225</v>
      </c>
      <c r="E73" s="490"/>
      <c r="F73" s="490"/>
      <c r="G73" s="490"/>
      <c r="H73" s="490"/>
      <c r="I73" s="490"/>
      <c r="J73" s="490"/>
      <c r="K73" s="490"/>
      <c r="L73" s="490"/>
      <c r="M73" s="490"/>
      <c r="N73" s="490"/>
      <c r="O73" s="92"/>
      <c r="P73" s="1"/>
    </row>
    <row r="74" spans="1:16" x14ac:dyDescent="0.4">
      <c r="A74" s="595"/>
      <c r="B74" s="66" t="str">
        <f>'1.2-Visibility Data'!B72</f>
        <v>Malicious URL Detected</v>
      </c>
      <c r="C74" s="19" t="str">
        <f>'1.2-Visibility Data'!C72</f>
        <v>All</v>
      </c>
      <c r="D74" s="326" t="s">
        <v>225</v>
      </c>
      <c r="E74" s="490"/>
      <c r="F74" s="490"/>
      <c r="G74" s="490"/>
      <c r="H74" s="490"/>
      <c r="I74" s="490"/>
      <c r="J74" s="490"/>
      <c r="K74" s="490"/>
      <c r="L74" s="490"/>
      <c r="M74" s="490"/>
      <c r="N74" s="490"/>
      <c r="O74" s="92"/>
      <c r="P74" s="1"/>
    </row>
    <row r="75" spans="1:16" x14ac:dyDescent="0.4">
      <c r="A75" s="595"/>
      <c r="B75" s="66" t="str">
        <f>'1.2-Visibility Data'!B73</f>
        <v>Malicious URL Clicked</v>
      </c>
      <c r="C75" s="19" t="str">
        <f>'1.2-Visibility Data'!C73</f>
        <v>All</v>
      </c>
      <c r="D75" s="326" t="s">
        <v>225</v>
      </c>
      <c r="E75" s="490"/>
      <c r="F75" s="490"/>
      <c r="G75" s="490"/>
      <c r="H75" s="490"/>
      <c r="I75" s="490"/>
      <c r="J75" s="490"/>
      <c r="K75" s="490"/>
      <c r="L75" s="490"/>
      <c r="M75" s="490"/>
      <c r="N75" s="490"/>
      <c r="O75" s="92"/>
      <c r="P75" s="1"/>
    </row>
    <row r="76" spans="1:16" ht="15.75" customHeight="1" x14ac:dyDescent="0.4">
      <c r="A76" s="595"/>
      <c r="B76" s="66" t="str">
        <f>'1.2-Visibility Data'!B74</f>
        <v>Anonymous Sharing Activity</v>
      </c>
      <c r="C76" s="19" t="str">
        <f>'1.2-Visibility Data'!C74</f>
        <v>All</v>
      </c>
      <c r="D76" s="326" t="s">
        <v>225</v>
      </c>
      <c r="E76" s="490"/>
      <c r="F76" s="490"/>
      <c r="G76" s="490"/>
      <c r="H76" s="490"/>
      <c r="I76" s="490"/>
      <c r="J76" s="490"/>
      <c r="K76" s="490"/>
      <c r="L76" s="490"/>
      <c r="M76" s="490"/>
      <c r="N76" s="490"/>
      <c r="O76" s="92"/>
      <c r="P76" s="1"/>
    </row>
    <row r="77" spans="1:16" x14ac:dyDescent="0.4">
      <c r="A77" s="595"/>
      <c r="B77" s="66" t="str">
        <f>'1.2-Visibility Data'!B75</f>
        <v>Synchronization Activity</v>
      </c>
      <c r="C77" s="19" t="str">
        <f>'1.2-Visibility Data'!C75</f>
        <v>All</v>
      </c>
      <c r="D77" s="490" t="s">
        <v>225</v>
      </c>
      <c r="E77" s="490"/>
      <c r="F77" s="490"/>
      <c r="G77" s="490"/>
      <c r="H77" s="490"/>
      <c r="I77" s="490"/>
      <c r="J77" s="490"/>
      <c r="K77" s="490"/>
      <c r="L77" s="490"/>
      <c r="M77" s="490"/>
      <c r="N77" s="490"/>
      <c r="O77" s="92"/>
      <c r="P77" s="1"/>
    </row>
    <row r="78" spans="1:16" x14ac:dyDescent="0.4">
      <c r="A78" s="595"/>
      <c r="B78" s="306" t="str">
        <f>'1.2-Visibility Data'!B76</f>
        <v>Denial of Service Activity</v>
      </c>
      <c r="C78" s="307" t="str">
        <f>'1.2-Visibility Data'!C76</f>
        <v>All</v>
      </c>
      <c r="D78" s="304"/>
      <c r="E78" s="304" t="s">
        <v>225</v>
      </c>
      <c r="F78" s="304" t="s">
        <v>225</v>
      </c>
      <c r="G78" s="490"/>
      <c r="H78" s="490"/>
      <c r="I78" s="490"/>
      <c r="J78" s="490"/>
      <c r="K78" s="490"/>
      <c r="L78" s="490"/>
      <c r="M78" s="490"/>
      <c r="N78" s="490"/>
      <c r="O78" s="92"/>
      <c r="P78" s="1"/>
    </row>
    <row r="79" spans="1:16" ht="15.5" thickBot="1" x14ac:dyDescent="0.45">
      <c r="A79" s="596"/>
      <c r="B79" s="33" t="str">
        <f>'1.2-Visibility Data'!B77</f>
        <v>Administrator Activity</v>
      </c>
      <c r="C79" s="20" t="str">
        <f>'1.2-Visibility Data'!C77</f>
        <v>All</v>
      </c>
      <c r="D79" s="490" t="s">
        <v>225</v>
      </c>
      <c r="E79" s="251"/>
      <c r="F79" s="251"/>
      <c r="G79" s="251"/>
      <c r="H79" s="251"/>
      <c r="I79" s="251"/>
      <c r="J79" s="251"/>
      <c r="K79" s="251"/>
      <c r="L79" s="251"/>
      <c r="M79" s="251"/>
      <c r="N79" s="251"/>
      <c r="O79" s="252"/>
      <c r="P79" s="1"/>
    </row>
    <row r="80" spans="1:16" x14ac:dyDescent="0.4">
      <c r="A80" s="595" t="str">
        <f>'1.2-Visibility Data'!A78</f>
        <v>Messaging Platform</v>
      </c>
      <c r="B80" s="128" t="str">
        <f>'1.2-Visibility Data'!B78</f>
        <v>Organization Modifications</v>
      </c>
      <c r="C80" s="56" t="str">
        <f>'1.2-Visibility Data'!C78</f>
        <v>All</v>
      </c>
      <c r="D80" s="254" t="s">
        <v>225</v>
      </c>
      <c r="E80" s="254"/>
      <c r="F80" s="254"/>
      <c r="G80" s="254"/>
      <c r="H80" s="254"/>
      <c r="I80" s="254"/>
      <c r="J80" s="254"/>
      <c r="K80" s="254"/>
      <c r="L80" s="254"/>
      <c r="M80" s="254"/>
      <c r="N80" s="254"/>
      <c r="O80" s="255"/>
      <c r="P80" s="1"/>
    </row>
    <row r="81" spans="1:16" x14ac:dyDescent="0.4">
      <c r="A81" s="595"/>
      <c r="B81" s="66" t="str">
        <f>'1.2-Visibility Data'!B79</f>
        <v>User Modifications</v>
      </c>
      <c r="C81" s="19" t="str">
        <f>'1.2-Visibility Data'!C79</f>
        <v>All</v>
      </c>
      <c r="D81" s="490" t="s">
        <v>225</v>
      </c>
      <c r="E81" s="490"/>
      <c r="F81" s="490"/>
      <c r="G81" s="490"/>
      <c r="H81" s="490"/>
      <c r="I81" s="490"/>
      <c r="J81" s="490"/>
      <c r="K81" s="490"/>
      <c r="L81" s="490"/>
      <c r="M81" s="490"/>
      <c r="N81" s="490"/>
      <c r="O81" s="92"/>
      <c r="P81" s="1"/>
    </row>
    <row r="82" spans="1:16" x14ac:dyDescent="0.4">
      <c r="A82" s="595"/>
      <c r="B82" s="66" t="str">
        <f>'1.2-Visibility Data'!B80</f>
        <v>User Login Activity</v>
      </c>
      <c r="C82" s="19" t="str">
        <f>'1.2-Visibility Data'!C80</f>
        <v>All</v>
      </c>
      <c r="D82" s="490" t="s">
        <v>225</v>
      </c>
      <c r="E82" s="490"/>
      <c r="F82" s="490"/>
      <c r="G82" s="490"/>
      <c r="H82" s="490"/>
      <c r="I82" s="490"/>
      <c r="J82" s="490"/>
      <c r="K82" s="490"/>
      <c r="L82" s="490"/>
      <c r="M82" s="490"/>
      <c r="N82" s="490"/>
      <c r="O82" s="92"/>
      <c r="P82" s="1"/>
    </row>
    <row r="83" spans="1:16" x14ac:dyDescent="0.4">
      <c r="A83" s="595"/>
      <c r="B83" s="66" t="str">
        <f>'1.2-Visibility Data'!B81</f>
        <v>Anomalous User Login Activity</v>
      </c>
      <c r="C83" s="19" t="str">
        <f>'1.2-Visibility Data'!C81</f>
        <v>All</v>
      </c>
      <c r="D83" s="326" t="s">
        <v>225</v>
      </c>
      <c r="E83" s="490"/>
      <c r="F83" s="490"/>
      <c r="G83" s="490"/>
      <c r="H83" s="490"/>
      <c r="I83" s="490"/>
      <c r="J83" s="490"/>
      <c r="K83" s="490"/>
      <c r="L83" s="490"/>
      <c r="M83" s="490"/>
      <c r="N83" s="490"/>
      <c r="O83" s="92"/>
      <c r="P83" s="1"/>
    </row>
    <row r="84" spans="1:16" x14ac:dyDescent="0.4">
      <c r="A84" s="595"/>
      <c r="B84" s="66" t="str">
        <f>'1.2-Visibility Data'!B82</f>
        <v>User Activity</v>
      </c>
      <c r="C84" s="19" t="str">
        <f>'1.2-Visibility Data'!C82</f>
        <v>All</v>
      </c>
      <c r="D84" s="490" t="s">
        <v>225</v>
      </c>
      <c r="E84" s="490"/>
      <c r="F84" s="490"/>
      <c r="G84" s="490"/>
      <c r="H84" s="490"/>
      <c r="I84" s="490"/>
      <c r="J84" s="490"/>
      <c r="K84" s="490"/>
      <c r="L84" s="490"/>
      <c r="M84" s="490"/>
      <c r="N84" s="490"/>
      <c r="O84" s="92"/>
      <c r="P84" s="1"/>
    </row>
    <row r="85" spans="1:16" x14ac:dyDescent="0.4">
      <c r="A85" s="595"/>
      <c r="B85" s="66" t="str">
        <f>'1.2-Visibility Data'!B83</f>
        <v>Anomalous User Activity</v>
      </c>
      <c r="C85" s="19" t="str">
        <f>'1.2-Visibility Data'!C83</f>
        <v>All</v>
      </c>
      <c r="D85" s="326" t="s">
        <v>225</v>
      </c>
      <c r="E85" s="490"/>
      <c r="F85" s="490"/>
      <c r="G85" s="490"/>
      <c r="H85" s="490"/>
      <c r="I85" s="490"/>
      <c r="J85" s="490"/>
      <c r="K85" s="490"/>
      <c r="L85" s="490"/>
      <c r="M85" s="490"/>
      <c r="N85" s="490"/>
      <c r="O85" s="92"/>
      <c r="P85" s="1"/>
    </row>
    <row r="86" spans="1:16" x14ac:dyDescent="0.4">
      <c r="A86" s="595"/>
      <c r="B86" s="66" t="str">
        <f>'1.2-Visibility Data'!B84</f>
        <v>Guest User Activity</v>
      </c>
      <c r="C86" s="19" t="str">
        <f>'1.2-Visibility Data'!C84</f>
        <v>All</v>
      </c>
      <c r="D86" s="490" t="s">
        <v>225</v>
      </c>
      <c r="E86" s="490"/>
      <c r="F86" s="490"/>
      <c r="G86" s="490"/>
      <c r="H86" s="490"/>
      <c r="I86" s="490"/>
      <c r="J86" s="490"/>
      <c r="K86" s="490"/>
      <c r="L86" s="490"/>
      <c r="M86" s="490"/>
      <c r="N86" s="490"/>
      <c r="O86" s="92"/>
      <c r="P86" s="1"/>
    </row>
    <row r="87" spans="1:16" x14ac:dyDescent="0.4">
      <c r="A87" s="595"/>
      <c r="B87" s="66" t="str">
        <f>'1.2-Visibility Data'!B85</f>
        <v>Collaboration Space Modifications</v>
      </c>
      <c r="C87" s="19" t="str">
        <f>'1.2-Visibility Data'!C85</f>
        <v>All</v>
      </c>
      <c r="D87" s="490" t="s">
        <v>225</v>
      </c>
      <c r="E87" s="490"/>
      <c r="F87" s="490"/>
      <c r="G87" s="490"/>
      <c r="H87" s="490"/>
      <c r="I87" s="490"/>
      <c r="J87" s="490"/>
      <c r="K87" s="490"/>
      <c r="L87" s="490"/>
      <c r="M87" s="490"/>
      <c r="N87" s="490"/>
      <c r="O87" s="92"/>
      <c r="P87" s="1"/>
    </row>
    <row r="88" spans="1:16" x14ac:dyDescent="0.4">
      <c r="A88" s="595"/>
      <c r="B88" s="66" t="str">
        <f>'1.2-Visibility Data'!B86</f>
        <v>Channel Modifications</v>
      </c>
      <c r="C88" s="19" t="str">
        <f>'1.2-Visibility Data'!C86</f>
        <v>All</v>
      </c>
      <c r="D88" s="490" t="s">
        <v>225</v>
      </c>
      <c r="E88" s="490"/>
      <c r="F88" s="490"/>
      <c r="G88" s="490"/>
      <c r="H88" s="490"/>
      <c r="I88" s="490"/>
      <c r="J88" s="490"/>
      <c r="K88" s="490"/>
      <c r="L88" s="490"/>
      <c r="M88" s="490"/>
      <c r="N88" s="490"/>
      <c r="O88" s="92"/>
      <c r="P88" s="1"/>
    </row>
    <row r="89" spans="1:16" x14ac:dyDescent="0.4">
      <c r="A89" s="595"/>
      <c r="B89" s="66" t="str">
        <f>'1.2-Visibility Data'!B87</f>
        <v>Chat Modifications</v>
      </c>
      <c r="C89" s="19" t="str">
        <f>'1.2-Visibility Data'!C87</f>
        <v>All</v>
      </c>
      <c r="D89" s="314" t="s">
        <v>225</v>
      </c>
      <c r="E89" s="490"/>
      <c r="F89" s="490"/>
      <c r="G89" s="490"/>
      <c r="H89" s="490"/>
      <c r="I89" s="490"/>
      <c r="J89" s="490"/>
      <c r="K89" s="490"/>
      <c r="L89" s="490"/>
      <c r="M89" s="490"/>
      <c r="N89" s="490"/>
      <c r="O89" s="92"/>
      <c r="P89" s="1"/>
    </row>
    <row r="90" spans="1:16" x14ac:dyDescent="0.4">
      <c r="A90" s="595"/>
      <c r="B90" s="66" t="str">
        <f>'1.2-Visibility Data'!B88</f>
        <v>Message Activity</v>
      </c>
      <c r="C90" s="19" t="str">
        <f>'1.2-Visibility Data'!C88</f>
        <v>All</v>
      </c>
      <c r="D90" s="314" t="s">
        <v>225</v>
      </c>
      <c r="E90" s="490"/>
      <c r="F90" s="490"/>
      <c r="G90" s="490"/>
      <c r="H90" s="490"/>
      <c r="I90" s="490"/>
      <c r="J90" s="490"/>
      <c r="K90" s="490"/>
      <c r="L90" s="490"/>
      <c r="M90" s="490"/>
      <c r="N90" s="490"/>
      <c r="O90" s="92"/>
      <c r="P90" s="1"/>
    </row>
    <row r="91" spans="1:16" x14ac:dyDescent="0.4">
      <c r="A91" s="595"/>
      <c r="B91" s="66" t="str">
        <f>'1.2-Visibility Data'!B89</f>
        <v>Messages Read</v>
      </c>
      <c r="C91" s="19" t="str">
        <f>'1.2-Visibility Data'!C89</f>
        <v>All</v>
      </c>
      <c r="D91" s="314" t="s">
        <v>225</v>
      </c>
      <c r="E91" s="490"/>
      <c r="F91" s="490"/>
      <c r="G91" s="490"/>
      <c r="H91" s="490"/>
      <c r="I91" s="490"/>
      <c r="J91" s="490"/>
      <c r="K91" s="490"/>
      <c r="L91" s="490"/>
      <c r="M91" s="490"/>
      <c r="N91" s="490"/>
      <c r="O91" s="92"/>
      <c r="P91" s="1"/>
    </row>
    <row r="92" spans="1:16" x14ac:dyDescent="0.4">
      <c r="A92" s="595"/>
      <c r="B92" s="66" t="str">
        <f>'1.2-Visibility Data'!B90</f>
        <v>Malicious URL Detected</v>
      </c>
      <c r="C92" s="19" t="str">
        <f>'1.2-Visibility Data'!C90</f>
        <v>All</v>
      </c>
      <c r="D92" s="326" t="s">
        <v>225</v>
      </c>
      <c r="E92" s="490"/>
      <c r="F92" s="490"/>
      <c r="G92" s="490"/>
      <c r="H92" s="490"/>
      <c r="I92" s="490"/>
      <c r="J92" s="490"/>
      <c r="K92" s="490"/>
      <c r="L92" s="490"/>
      <c r="M92" s="490"/>
      <c r="N92" s="490"/>
      <c r="O92" s="92"/>
      <c r="P92" s="1"/>
    </row>
    <row r="93" spans="1:16" x14ac:dyDescent="0.4">
      <c r="A93" s="595"/>
      <c r="B93" s="66" t="str">
        <f>'1.2-Visibility Data'!B91</f>
        <v>Malicious URL Clicked</v>
      </c>
      <c r="C93" s="19" t="str">
        <f>'1.2-Visibility Data'!C91</f>
        <v>All</v>
      </c>
      <c r="D93" s="326" t="s">
        <v>225</v>
      </c>
      <c r="E93" s="490"/>
      <c r="F93" s="490"/>
      <c r="G93" s="490"/>
      <c r="H93" s="490"/>
      <c r="I93" s="490"/>
      <c r="J93" s="490"/>
      <c r="K93" s="490"/>
      <c r="L93" s="490"/>
      <c r="M93" s="490"/>
      <c r="N93" s="490"/>
      <c r="O93" s="92"/>
      <c r="P93" s="1"/>
    </row>
    <row r="94" spans="1:16" x14ac:dyDescent="0.4">
      <c r="A94" s="595"/>
      <c r="B94" s="66" t="str">
        <f>'1.2-Visibility Data'!B92</f>
        <v>File Activity</v>
      </c>
      <c r="C94" s="19" t="str">
        <f>'1.2-Visibility Data'!C92</f>
        <v>All</v>
      </c>
      <c r="D94" s="490" t="s">
        <v>225</v>
      </c>
      <c r="E94" s="490"/>
      <c r="F94" s="490"/>
      <c r="G94" s="490"/>
      <c r="H94" s="490"/>
      <c r="I94" s="490"/>
      <c r="J94" s="490"/>
      <c r="K94" s="490"/>
      <c r="L94" s="490"/>
      <c r="M94" s="490"/>
      <c r="N94" s="490"/>
      <c r="O94" s="92"/>
      <c r="P94" s="1"/>
    </row>
    <row r="95" spans="1:16" x14ac:dyDescent="0.4">
      <c r="A95" s="595"/>
      <c r="B95" s="66" t="str">
        <f>'1.2-Visibility Data'!B93</f>
        <v>File Malware Detected</v>
      </c>
      <c r="C95" s="19" t="str">
        <f>'1.2-Visibility Data'!C93</f>
        <v>All</v>
      </c>
      <c r="D95" s="326" t="s">
        <v>225</v>
      </c>
      <c r="E95" s="490"/>
      <c r="F95" s="490"/>
      <c r="G95" s="490"/>
      <c r="H95" s="490"/>
      <c r="I95" s="490"/>
      <c r="J95" s="490"/>
      <c r="K95" s="490"/>
      <c r="L95" s="490"/>
      <c r="M95" s="490"/>
      <c r="N95" s="490"/>
      <c r="O95" s="92"/>
      <c r="P95" s="1"/>
    </row>
    <row r="96" spans="1:16" x14ac:dyDescent="0.4">
      <c r="A96" s="595"/>
      <c r="B96" s="66" t="str">
        <f>'1.2-Visibility Data'!B94</f>
        <v>File Malware Retrieved</v>
      </c>
      <c r="C96" s="19" t="str">
        <f>'1.2-Visibility Data'!C94</f>
        <v>All</v>
      </c>
      <c r="D96" s="326" t="s">
        <v>225</v>
      </c>
      <c r="E96" s="490"/>
      <c r="F96" s="490"/>
      <c r="G96" s="490"/>
      <c r="H96" s="490"/>
      <c r="I96" s="490"/>
      <c r="J96" s="490"/>
      <c r="K96" s="490"/>
      <c r="L96" s="490"/>
      <c r="M96" s="490"/>
      <c r="N96" s="490"/>
      <c r="O96" s="92"/>
      <c r="P96" s="1"/>
    </row>
    <row r="97" spans="1:26" x14ac:dyDescent="0.4">
      <c r="A97" s="595"/>
      <c r="B97" s="66" t="str">
        <f>'1.2-Visibility Data'!B95</f>
        <v>Sharing Activity</v>
      </c>
      <c r="C97" s="19" t="str">
        <f>'1.2-Visibility Data'!C95</f>
        <v>All</v>
      </c>
      <c r="D97" s="490" t="s">
        <v>225</v>
      </c>
      <c r="E97" s="490"/>
      <c r="F97" s="490"/>
      <c r="G97" s="490"/>
      <c r="H97" s="490"/>
      <c r="I97" s="490"/>
      <c r="J97" s="490"/>
      <c r="K97" s="490"/>
      <c r="L97" s="490"/>
      <c r="M97" s="490"/>
      <c r="N97" s="490"/>
      <c r="O97" s="92"/>
      <c r="P97" s="1"/>
    </row>
    <row r="98" spans="1:26" customFormat="1" x14ac:dyDescent="0.4">
      <c r="A98" s="595"/>
      <c r="B98" s="66" t="str">
        <f>'1.2-Visibility Data'!B96</f>
        <v>Chat Bot Activity</v>
      </c>
      <c r="C98" s="19" t="str">
        <f>'1.2-Visibility Data'!C96</f>
        <v>All</v>
      </c>
      <c r="D98" s="490" t="s">
        <v>225</v>
      </c>
      <c r="E98" s="490"/>
      <c r="F98" s="490"/>
      <c r="G98" s="490"/>
      <c r="H98" s="490"/>
      <c r="I98" s="490"/>
      <c r="J98" s="490"/>
      <c r="K98" s="490"/>
      <c r="L98" s="490"/>
      <c r="M98" s="490"/>
      <c r="N98" s="490"/>
      <c r="O98" s="92"/>
      <c r="P98" s="1"/>
      <c r="Q98" s="1"/>
      <c r="R98" s="1"/>
      <c r="S98" s="1"/>
      <c r="T98" s="1"/>
      <c r="U98" s="1"/>
      <c r="V98" s="1"/>
      <c r="W98" s="1"/>
      <c r="X98" s="1"/>
      <c r="Y98" s="1"/>
      <c r="Z98" s="1"/>
    </row>
    <row r="99" spans="1:26" customFormat="1" x14ac:dyDescent="0.4">
      <c r="A99" s="595"/>
      <c r="B99" s="66" t="str">
        <f>'1.2-Visibility Data'!B97</f>
        <v>Application Activity</v>
      </c>
      <c r="C99" s="19" t="str">
        <f>'1.2-Visibility Data'!C97</f>
        <v>All</v>
      </c>
      <c r="D99" s="490" t="s">
        <v>225</v>
      </c>
      <c r="E99" s="490"/>
      <c r="F99" s="490"/>
      <c r="G99" s="490"/>
      <c r="H99" s="490"/>
      <c r="I99" s="490"/>
      <c r="J99" s="490"/>
      <c r="K99" s="490"/>
      <c r="L99" s="490"/>
      <c r="M99" s="490"/>
      <c r="N99" s="490"/>
      <c r="O99" s="92"/>
      <c r="P99" s="1"/>
      <c r="Q99" s="1"/>
      <c r="R99" s="1"/>
      <c r="S99" s="1"/>
      <c r="T99" s="1"/>
      <c r="U99" s="1"/>
      <c r="V99" s="1"/>
      <c r="W99" s="1"/>
      <c r="X99" s="1"/>
      <c r="Y99" s="1"/>
      <c r="Z99" s="1"/>
    </row>
    <row r="100" spans="1:26" customFormat="1" x14ac:dyDescent="0.4">
      <c r="A100" s="595"/>
      <c r="B100" s="66" t="str">
        <f>'1.2-Visibility Data'!B98</f>
        <v>Application Deployment</v>
      </c>
      <c r="C100" s="19" t="str">
        <f>'1.2-Visibility Data'!C98</f>
        <v>All</v>
      </c>
      <c r="D100" s="490" t="s">
        <v>225</v>
      </c>
      <c r="E100" s="490"/>
      <c r="F100" s="490"/>
      <c r="G100" s="490"/>
      <c r="H100" s="490"/>
      <c r="I100" s="490"/>
      <c r="J100" s="490"/>
      <c r="K100" s="490"/>
      <c r="L100" s="490"/>
      <c r="M100" s="490"/>
      <c r="N100" s="490"/>
      <c r="O100" s="92"/>
      <c r="P100" s="1"/>
      <c r="Q100" s="1"/>
      <c r="R100" s="1"/>
      <c r="S100" s="1"/>
      <c r="T100" s="1"/>
      <c r="U100" s="1"/>
      <c r="V100" s="1"/>
      <c r="W100" s="1"/>
      <c r="X100" s="1"/>
      <c r="Y100" s="1"/>
      <c r="Z100" s="1"/>
    </row>
    <row r="101" spans="1:26" customFormat="1" x14ac:dyDescent="0.4">
      <c r="A101" s="595"/>
      <c r="B101" s="306" t="str">
        <f>'1.2-Visibility Data'!B99</f>
        <v>Denial of Service Activity</v>
      </c>
      <c r="C101" s="307" t="str">
        <f>'1.2-Visibility Data'!C99</f>
        <v>All</v>
      </c>
      <c r="D101" s="304"/>
      <c r="E101" s="304"/>
      <c r="F101" s="304"/>
      <c r="G101" s="490"/>
      <c r="H101" s="490"/>
      <c r="I101" s="490"/>
      <c r="J101" s="490"/>
      <c r="K101" s="490"/>
      <c r="L101" s="490"/>
      <c r="M101" s="490"/>
      <c r="N101" s="490"/>
      <c r="O101" s="92"/>
      <c r="P101" s="1"/>
      <c r="Q101" s="1"/>
      <c r="R101" s="1"/>
      <c r="S101" s="1"/>
      <c r="T101" s="1"/>
      <c r="U101" s="1"/>
      <c r="V101" s="1"/>
      <c r="W101" s="1"/>
      <c r="X101" s="1"/>
      <c r="Y101" s="1"/>
      <c r="Z101" s="1"/>
    </row>
    <row r="102" spans="1:26" customFormat="1" ht="15.5" thickBot="1" x14ac:dyDescent="0.45">
      <c r="A102" s="596"/>
      <c r="B102" s="33" t="str">
        <f>'1.2-Visibility Data'!B100</f>
        <v>Administrator Activity</v>
      </c>
      <c r="C102" s="20" t="str">
        <f>'1.2-Visibility Data'!C100</f>
        <v>All</v>
      </c>
      <c r="D102" s="251" t="s">
        <v>225</v>
      </c>
      <c r="E102" s="251"/>
      <c r="F102" s="251"/>
      <c r="G102" s="251"/>
      <c r="H102" s="251"/>
      <c r="I102" s="251"/>
      <c r="J102" s="251"/>
      <c r="K102" s="251"/>
      <c r="L102" s="251"/>
      <c r="M102" s="251"/>
      <c r="N102" s="251"/>
      <c r="O102" s="252"/>
      <c r="P102" s="1"/>
      <c r="Q102" s="1"/>
      <c r="R102" s="1"/>
      <c r="S102" s="1"/>
      <c r="T102" s="1"/>
      <c r="U102" s="1"/>
      <c r="V102" s="1"/>
      <c r="W102" s="1"/>
      <c r="X102" s="1"/>
      <c r="Y102" s="1"/>
      <c r="Z102" s="1"/>
    </row>
    <row r="103" spans="1:26" customFormat="1" x14ac:dyDescent="0.4">
      <c r="A103" s="595"/>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ustomFormat="1" x14ac:dyDescent="0.4">
      <c r="A104" s="59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ustomFormat="1" x14ac:dyDescent="0.4">
      <c r="A105" s="595"/>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ustomFormat="1" x14ac:dyDescent="0.4">
      <c r="A106" s="59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ustomFormat="1" x14ac:dyDescent="0.4">
      <c r="A107" s="595"/>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ustomFormat="1" x14ac:dyDescent="0.4">
      <c r="A108" s="595"/>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ustomFormat="1" x14ac:dyDescent="0.4">
      <c r="A109" s="595"/>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ustomFormat="1" x14ac:dyDescent="0.4">
      <c r="A110" s="595"/>
      <c r="B110" s="17"/>
      <c r="C110" s="17"/>
      <c r="D110" s="17"/>
      <c r="E110" s="17"/>
      <c r="F110" s="17"/>
      <c r="G110" s="1"/>
      <c r="H110" s="1"/>
      <c r="I110" s="1"/>
      <c r="J110" s="1"/>
      <c r="K110" s="1"/>
      <c r="L110" s="1"/>
      <c r="M110" s="1"/>
      <c r="N110" s="1"/>
      <c r="O110" s="1"/>
      <c r="P110" s="1"/>
      <c r="Q110" s="1"/>
      <c r="R110" s="1"/>
      <c r="S110" s="1"/>
      <c r="T110" s="1"/>
      <c r="U110" s="1"/>
      <c r="V110" s="1"/>
      <c r="W110" s="1"/>
      <c r="X110" s="1"/>
      <c r="Y110" s="1"/>
      <c r="Z110" s="1"/>
    </row>
    <row r="111" spans="1:26" customFormat="1" x14ac:dyDescent="0.4">
      <c r="A111" s="595"/>
      <c r="B111" s="17"/>
      <c r="C111" s="17"/>
      <c r="D111" s="17"/>
      <c r="E111" s="17"/>
      <c r="F111" s="17"/>
      <c r="G111" s="1"/>
      <c r="H111" s="1"/>
      <c r="I111" s="1"/>
      <c r="J111" s="1"/>
      <c r="K111" s="1"/>
      <c r="L111" s="1"/>
      <c r="M111" s="1"/>
      <c r="N111" s="1"/>
      <c r="O111" s="1"/>
      <c r="P111" s="1"/>
      <c r="Q111" s="1"/>
      <c r="R111" s="1"/>
      <c r="S111" s="1"/>
      <c r="T111" s="1"/>
      <c r="U111" s="1"/>
      <c r="V111" s="1"/>
      <c r="W111" s="1"/>
      <c r="X111" s="1"/>
      <c r="Y111" s="1"/>
      <c r="Z111" s="1"/>
    </row>
    <row r="112" spans="1:26" customFormat="1" x14ac:dyDescent="0.4">
      <c r="A112" s="595"/>
      <c r="B112" s="17"/>
      <c r="C112" s="17"/>
      <c r="D112" s="17"/>
      <c r="E112" s="17"/>
      <c r="F112" s="17"/>
      <c r="G112" s="1"/>
      <c r="H112" s="1"/>
      <c r="I112" s="1"/>
      <c r="J112" s="1"/>
      <c r="K112" s="1"/>
      <c r="L112" s="1"/>
      <c r="M112" s="1"/>
      <c r="N112" s="1"/>
      <c r="O112" s="1"/>
      <c r="P112" s="1"/>
      <c r="Q112" s="1"/>
      <c r="R112" s="1"/>
      <c r="S112" s="1"/>
      <c r="T112" s="1"/>
      <c r="U112" s="1"/>
      <c r="V112" s="1"/>
      <c r="W112" s="1"/>
      <c r="X112" s="1"/>
      <c r="Y112" s="1"/>
      <c r="Z112" s="1"/>
    </row>
    <row r="113" spans="1:26" customFormat="1" x14ac:dyDescent="0.4">
      <c r="A113" s="595"/>
      <c r="B113" s="17"/>
      <c r="C113" s="17"/>
      <c r="D113" s="17"/>
      <c r="E113" s="17"/>
      <c r="F113" s="17"/>
      <c r="G113" s="1"/>
      <c r="H113" s="1"/>
      <c r="I113" s="1"/>
      <c r="J113" s="1"/>
      <c r="K113" s="1"/>
      <c r="L113" s="1"/>
      <c r="M113" s="1"/>
      <c r="N113" s="1"/>
      <c r="O113" s="1"/>
      <c r="P113" s="1"/>
      <c r="Q113" s="1"/>
      <c r="R113" s="1"/>
      <c r="S113" s="1"/>
      <c r="T113" s="1"/>
      <c r="U113" s="1"/>
      <c r="V113" s="1"/>
      <c r="W113" s="1"/>
      <c r="X113" s="1"/>
      <c r="Y113" s="1"/>
      <c r="Z113" s="1"/>
    </row>
    <row r="114" spans="1:26" customFormat="1" x14ac:dyDescent="0.4">
      <c r="A114" s="595"/>
      <c r="B114" s="17"/>
      <c r="C114" s="17"/>
      <c r="D114" s="17"/>
      <c r="E114" s="17"/>
      <c r="F114" s="17"/>
      <c r="G114" s="1"/>
      <c r="H114" s="1"/>
      <c r="I114" s="1"/>
      <c r="J114" s="1"/>
      <c r="K114" s="1"/>
      <c r="L114" s="1"/>
      <c r="M114" s="1"/>
      <c r="N114" s="1"/>
      <c r="O114" s="1"/>
      <c r="P114" s="1"/>
      <c r="Q114" s="1"/>
      <c r="R114" s="1"/>
      <c r="S114" s="1"/>
      <c r="T114" s="1"/>
      <c r="U114" s="1"/>
      <c r="V114" s="1"/>
      <c r="W114" s="1"/>
      <c r="X114" s="1"/>
      <c r="Y114" s="1"/>
      <c r="Z114" s="1"/>
    </row>
    <row r="115" spans="1:26" customFormat="1" x14ac:dyDescent="0.4">
      <c r="A115" s="595"/>
      <c r="B115" s="17"/>
      <c r="C115" s="17"/>
      <c r="D115" s="17"/>
      <c r="E115" s="17"/>
      <c r="F115" s="17"/>
      <c r="G115" s="1"/>
      <c r="H115" s="1"/>
      <c r="I115" s="1"/>
      <c r="J115" s="1"/>
      <c r="K115" s="1"/>
      <c r="L115" s="1"/>
      <c r="M115" s="1"/>
      <c r="N115" s="1"/>
      <c r="O115" s="1"/>
      <c r="P115" s="1"/>
      <c r="Q115" s="1"/>
      <c r="R115" s="1"/>
      <c r="S115" s="1"/>
      <c r="T115" s="1"/>
      <c r="U115" s="1"/>
      <c r="V115" s="1"/>
      <c r="W115" s="1"/>
      <c r="X115" s="1"/>
      <c r="Y115" s="1"/>
      <c r="Z115" s="1"/>
    </row>
    <row r="116" spans="1:26" customFormat="1" x14ac:dyDescent="0.4">
      <c r="A116" s="595"/>
      <c r="B116" s="17"/>
      <c r="C116" s="17"/>
      <c r="D116" s="17"/>
      <c r="E116" s="17"/>
      <c r="F116" s="17"/>
      <c r="G116" s="1"/>
      <c r="H116" s="1"/>
      <c r="I116" s="1"/>
      <c r="J116" s="1"/>
      <c r="K116" s="1"/>
      <c r="L116" s="1"/>
      <c r="M116" s="1"/>
      <c r="N116" s="1"/>
      <c r="O116" s="1"/>
      <c r="P116" s="1"/>
      <c r="Q116" s="1"/>
      <c r="R116" s="1"/>
      <c r="S116" s="1"/>
      <c r="T116" s="1"/>
      <c r="U116" s="1"/>
      <c r="V116" s="1"/>
      <c r="W116" s="1"/>
      <c r="X116" s="1"/>
      <c r="Y116" s="1"/>
      <c r="Z116" s="1"/>
    </row>
    <row r="117" spans="1:26" customFormat="1" x14ac:dyDescent="0.4">
      <c r="A117" s="595"/>
      <c r="B117" s="17"/>
      <c r="C117" s="17"/>
      <c r="D117" s="17"/>
      <c r="E117" s="17"/>
      <c r="F117" s="17"/>
      <c r="G117" s="1"/>
      <c r="H117" s="1"/>
      <c r="I117" s="1"/>
      <c r="J117" s="1"/>
      <c r="K117" s="1"/>
      <c r="L117" s="1"/>
      <c r="M117" s="1"/>
      <c r="N117" s="1"/>
      <c r="O117" s="1"/>
      <c r="P117" s="1"/>
      <c r="Q117" s="1"/>
      <c r="R117" s="1"/>
      <c r="S117" s="1"/>
      <c r="T117" s="1"/>
      <c r="U117" s="1"/>
      <c r="V117" s="1"/>
      <c r="W117" s="1"/>
      <c r="X117" s="1"/>
      <c r="Y117" s="1"/>
      <c r="Z117" s="1"/>
    </row>
    <row r="118" spans="1:26" customFormat="1" x14ac:dyDescent="0.4">
      <c r="A118" s="595"/>
      <c r="B118" s="17"/>
      <c r="C118" s="17"/>
      <c r="D118" s="17"/>
      <c r="E118" s="17"/>
      <c r="F118" s="17"/>
      <c r="G118" s="1"/>
      <c r="H118" s="1"/>
      <c r="I118" s="1"/>
      <c r="J118" s="1"/>
      <c r="K118" s="1"/>
      <c r="L118" s="1"/>
      <c r="M118" s="1"/>
      <c r="N118" s="1"/>
      <c r="O118" s="1"/>
      <c r="P118" s="1"/>
      <c r="Q118" s="1"/>
      <c r="R118" s="1"/>
      <c r="S118" s="1"/>
      <c r="T118" s="1"/>
      <c r="U118" s="1"/>
      <c r="V118" s="1"/>
      <c r="W118" s="1"/>
      <c r="X118" s="1"/>
      <c r="Y118" s="1"/>
      <c r="Z118" s="1"/>
    </row>
    <row r="119" spans="1:26" customFormat="1" x14ac:dyDescent="0.4">
      <c r="A119" s="595"/>
      <c r="B119" s="17"/>
      <c r="C119" s="17"/>
      <c r="D119" s="17"/>
      <c r="E119" s="17"/>
      <c r="F119" s="17"/>
      <c r="G119" s="1"/>
      <c r="H119" s="1"/>
      <c r="I119" s="1"/>
      <c r="J119" s="1"/>
      <c r="K119" s="1"/>
      <c r="L119" s="1"/>
      <c r="M119" s="1"/>
      <c r="N119" s="1"/>
      <c r="O119" s="1"/>
      <c r="P119" s="1"/>
      <c r="Q119" s="1"/>
      <c r="R119" s="1"/>
      <c r="S119" s="1"/>
      <c r="T119" s="1"/>
      <c r="U119" s="1"/>
      <c r="V119" s="1"/>
      <c r="W119" s="1"/>
      <c r="X119" s="1"/>
      <c r="Y119" s="1"/>
      <c r="Z119" s="1"/>
    </row>
    <row r="120" spans="1:26" customFormat="1" x14ac:dyDescent="0.4">
      <c r="A120" s="595"/>
      <c r="B120" s="17"/>
      <c r="C120" s="17"/>
      <c r="D120" s="17"/>
      <c r="E120" s="17"/>
      <c r="F120" s="17"/>
      <c r="G120" s="1"/>
      <c r="H120" s="1"/>
      <c r="I120" s="1"/>
      <c r="J120" s="1"/>
      <c r="K120" s="1"/>
      <c r="L120" s="1"/>
      <c r="M120" s="1"/>
      <c r="N120" s="1"/>
      <c r="O120" s="1"/>
      <c r="P120" s="1"/>
      <c r="Q120" s="1"/>
      <c r="R120" s="1"/>
      <c r="S120" s="1"/>
      <c r="T120" s="1"/>
      <c r="U120" s="1"/>
      <c r="V120" s="1"/>
      <c r="W120" s="1"/>
      <c r="X120" s="1"/>
      <c r="Y120" s="1"/>
      <c r="Z120" s="1"/>
    </row>
    <row r="121" spans="1:26" customFormat="1" x14ac:dyDescent="0.4">
      <c r="A121" s="595"/>
      <c r="B121" s="17"/>
      <c r="C121" s="17"/>
      <c r="D121" s="17"/>
      <c r="E121" s="17"/>
      <c r="F121" s="17"/>
      <c r="G121" s="1"/>
      <c r="H121" s="1"/>
      <c r="I121" s="1"/>
      <c r="J121" s="1"/>
      <c r="K121" s="1"/>
      <c r="L121" s="1"/>
      <c r="M121" s="1"/>
      <c r="N121" s="1"/>
      <c r="O121" s="1"/>
      <c r="P121" s="1"/>
      <c r="Q121" s="1"/>
      <c r="R121" s="1"/>
      <c r="S121" s="1"/>
      <c r="T121" s="1"/>
      <c r="U121" s="1"/>
      <c r="V121" s="1"/>
      <c r="W121" s="1"/>
      <c r="X121" s="1"/>
      <c r="Y121" s="1"/>
      <c r="Z121" s="1"/>
    </row>
    <row r="122" spans="1:26" x14ac:dyDescent="0.4">
      <c r="A122" s="595"/>
      <c r="F122" s="17"/>
      <c r="G122" s="1"/>
      <c r="H122" s="1"/>
      <c r="I122" s="1"/>
      <c r="J122" s="1"/>
      <c r="K122" s="1"/>
      <c r="L122" s="1"/>
      <c r="M122" s="1"/>
      <c r="N122" s="1"/>
      <c r="O122" s="1"/>
      <c r="P122" s="1"/>
    </row>
    <row r="123" spans="1:26" x14ac:dyDescent="0.4">
      <c r="A123" s="595"/>
      <c r="F123" s="17"/>
      <c r="G123" s="1"/>
      <c r="H123" s="1"/>
      <c r="I123" s="1"/>
      <c r="J123" s="1"/>
      <c r="K123" s="1"/>
      <c r="L123" s="1"/>
      <c r="M123" s="1"/>
      <c r="N123" s="1"/>
      <c r="O123" s="1"/>
      <c r="P123" s="1"/>
    </row>
    <row r="124" spans="1:26" x14ac:dyDescent="0.4">
      <c r="A124" s="595"/>
      <c r="F124" s="17"/>
      <c r="G124" s="1"/>
      <c r="H124" s="1"/>
      <c r="I124" s="1"/>
      <c r="J124" s="1"/>
      <c r="K124" s="1"/>
      <c r="L124" s="1"/>
      <c r="M124" s="1"/>
      <c r="N124" s="1"/>
      <c r="O124" s="1"/>
      <c r="P124" s="1"/>
    </row>
    <row r="125" spans="1:26" ht="15.5" thickBot="1" x14ac:dyDescent="0.45">
      <c r="A125" s="596"/>
      <c r="F125" s="17"/>
      <c r="G125" s="1"/>
      <c r="H125" s="1"/>
      <c r="I125" s="1"/>
      <c r="J125" s="1"/>
      <c r="K125" s="1"/>
      <c r="L125" s="1"/>
      <c r="M125" s="1"/>
      <c r="N125" s="1"/>
      <c r="O125" s="1"/>
      <c r="P125" s="1"/>
    </row>
    <row r="126" spans="1:26" x14ac:dyDescent="0.4">
      <c r="F126" s="17"/>
      <c r="G126" s="1"/>
      <c r="H126" s="1"/>
      <c r="I126" s="1"/>
      <c r="J126" s="1"/>
      <c r="K126" s="1"/>
      <c r="L126" s="1"/>
      <c r="M126" s="1"/>
      <c r="N126" s="1"/>
      <c r="O126" s="1"/>
      <c r="P126" s="1"/>
    </row>
    <row r="127" spans="1:26" x14ac:dyDescent="0.4">
      <c r="F127" s="17"/>
      <c r="G127" s="1"/>
      <c r="H127" s="1"/>
      <c r="I127" s="1"/>
      <c r="J127" s="1"/>
      <c r="K127" s="1"/>
      <c r="L127" s="1"/>
      <c r="M127" s="1"/>
      <c r="N127" s="1"/>
      <c r="O127" s="1"/>
      <c r="P127" s="1"/>
    </row>
    <row r="128" spans="1:26" x14ac:dyDescent="0.4">
      <c r="F128" s="17"/>
      <c r="G128" s="1"/>
      <c r="H128" s="1"/>
      <c r="I128" s="1"/>
      <c r="J128" s="1"/>
      <c r="K128" s="1"/>
      <c r="L128" s="1"/>
      <c r="M128" s="1"/>
      <c r="N128" s="1"/>
      <c r="O128" s="1"/>
      <c r="P128" s="1"/>
    </row>
    <row r="129" spans="6:16" x14ac:dyDescent="0.4">
      <c r="F129" s="17"/>
      <c r="G129" s="1"/>
      <c r="H129" s="1"/>
      <c r="I129" s="1"/>
      <c r="J129" s="1"/>
      <c r="K129" s="1"/>
      <c r="L129" s="1"/>
      <c r="M129" s="1"/>
      <c r="N129" s="1"/>
      <c r="O129" s="1"/>
      <c r="P129" s="1"/>
    </row>
    <row r="130" spans="6:16" x14ac:dyDescent="0.4">
      <c r="F130" s="17"/>
      <c r="G130" s="1"/>
      <c r="H130" s="1"/>
      <c r="I130" s="1"/>
      <c r="J130" s="1"/>
      <c r="K130" s="1"/>
      <c r="L130" s="1"/>
      <c r="M130" s="1"/>
      <c r="N130" s="1"/>
      <c r="O130" s="1"/>
      <c r="P130" s="1"/>
    </row>
    <row r="131" spans="6:16" x14ac:dyDescent="0.4">
      <c r="F131" s="17"/>
      <c r="G131" s="1"/>
      <c r="H131" s="1"/>
      <c r="I131" s="1"/>
      <c r="J131" s="1"/>
      <c r="K131" s="1"/>
      <c r="L131" s="1"/>
      <c r="M131" s="1"/>
      <c r="N131" s="1"/>
      <c r="O131" s="1"/>
      <c r="P131" s="1"/>
    </row>
    <row r="132" spans="6:16" x14ac:dyDescent="0.4">
      <c r="F132" s="17"/>
      <c r="G132" s="1"/>
      <c r="H132" s="1"/>
      <c r="I132" s="1"/>
      <c r="J132" s="1"/>
      <c r="K132" s="1"/>
      <c r="L132" s="1"/>
      <c r="M132" s="1"/>
      <c r="N132" s="1"/>
      <c r="O132" s="1"/>
      <c r="P132" s="1"/>
    </row>
    <row r="133" spans="6:16" x14ac:dyDescent="0.4">
      <c r="F133" s="17"/>
      <c r="G133" s="1"/>
      <c r="H133" s="1"/>
      <c r="I133" s="1"/>
      <c r="J133" s="1"/>
      <c r="K133" s="1"/>
      <c r="L133" s="1"/>
      <c r="M133" s="1"/>
      <c r="N133" s="1"/>
      <c r="O133" s="1"/>
      <c r="P133" s="1"/>
    </row>
    <row r="134" spans="6:16" x14ac:dyDescent="0.4">
      <c r="F134" s="17"/>
      <c r="G134" s="1"/>
      <c r="H134" s="1"/>
      <c r="I134" s="1"/>
      <c r="J134" s="1"/>
      <c r="K134" s="1"/>
      <c r="L134" s="1"/>
      <c r="M134" s="1"/>
      <c r="N134" s="1"/>
      <c r="O134" s="1"/>
      <c r="P134" s="1"/>
    </row>
    <row r="135" spans="6:16" x14ac:dyDescent="0.4">
      <c r="F135" s="17"/>
      <c r="G135" s="1"/>
      <c r="H135" s="1"/>
      <c r="I135" s="1"/>
      <c r="J135" s="1"/>
      <c r="K135" s="1"/>
      <c r="L135" s="1"/>
      <c r="M135" s="1"/>
      <c r="N135" s="1"/>
      <c r="O135" s="1"/>
      <c r="P135" s="1"/>
    </row>
    <row r="136" spans="6:16" x14ac:dyDescent="0.4">
      <c r="F136" s="17"/>
      <c r="G136" s="1"/>
      <c r="H136" s="1"/>
      <c r="I136" s="1"/>
      <c r="J136" s="1"/>
      <c r="K136" s="1"/>
      <c r="L136" s="1"/>
      <c r="M136" s="1"/>
      <c r="N136" s="1"/>
      <c r="O136" s="1"/>
      <c r="P136" s="1"/>
    </row>
    <row r="137" spans="6:16" x14ac:dyDescent="0.4">
      <c r="F137" s="17"/>
      <c r="G137" s="1"/>
      <c r="H137" s="1"/>
      <c r="I137" s="1"/>
      <c r="J137" s="1"/>
      <c r="K137" s="1"/>
      <c r="L137" s="1"/>
      <c r="M137" s="1"/>
      <c r="N137" s="1"/>
      <c r="O137" s="1"/>
      <c r="P137" s="1"/>
    </row>
    <row r="138" spans="6:16" x14ac:dyDescent="0.4">
      <c r="F138" s="17"/>
      <c r="G138" s="1"/>
      <c r="H138" s="1"/>
      <c r="I138" s="1"/>
      <c r="J138" s="1"/>
      <c r="K138" s="1"/>
      <c r="L138" s="1"/>
      <c r="M138" s="1"/>
      <c r="N138" s="1"/>
      <c r="O138" s="1"/>
      <c r="P138" s="1"/>
    </row>
    <row r="139" spans="6:16" x14ac:dyDescent="0.4">
      <c r="F139" s="17"/>
      <c r="G139" s="1"/>
      <c r="H139" s="1"/>
      <c r="I139" s="1"/>
      <c r="J139" s="1"/>
      <c r="K139" s="1"/>
      <c r="L139" s="1"/>
      <c r="M139" s="1"/>
      <c r="N139" s="1"/>
      <c r="O139" s="1"/>
      <c r="P139" s="1"/>
    </row>
    <row r="140" spans="6:16" x14ac:dyDescent="0.4">
      <c r="F140" s="17"/>
      <c r="G140" s="1"/>
      <c r="H140" s="1"/>
      <c r="I140" s="1"/>
      <c r="J140" s="1"/>
      <c r="K140" s="1"/>
      <c r="L140" s="1"/>
      <c r="M140" s="1"/>
      <c r="N140" s="1"/>
      <c r="O140" s="1"/>
      <c r="P140" s="1"/>
    </row>
    <row r="141" spans="6:16" x14ac:dyDescent="0.4">
      <c r="F141" s="17"/>
      <c r="G141" s="1"/>
      <c r="H141" s="1"/>
      <c r="I141" s="1"/>
      <c r="J141" s="1"/>
      <c r="K141" s="1"/>
      <c r="L141" s="1"/>
      <c r="M141" s="1"/>
      <c r="N141" s="1"/>
      <c r="O141" s="1"/>
      <c r="P141" s="1"/>
    </row>
    <row r="142" spans="6:16" x14ac:dyDescent="0.4">
      <c r="F142" s="17"/>
      <c r="G142" s="1"/>
      <c r="H142" s="1"/>
      <c r="I142" s="1"/>
      <c r="J142" s="1"/>
      <c r="K142" s="1"/>
      <c r="L142" s="1"/>
      <c r="M142" s="1"/>
      <c r="N142" s="1"/>
      <c r="O142" s="1"/>
      <c r="P142" s="1"/>
    </row>
    <row r="143" spans="6:16" x14ac:dyDescent="0.4">
      <c r="F143" s="17"/>
      <c r="G143" s="1"/>
      <c r="H143" s="1"/>
      <c r="I143" s="1"/>
      <c r="J143" s="1"/>
      <c r="K143" s="1"/>
      <c r="L143" s="1"/>
      <c r="M143" s="1"/>
      <c r="N143" s="1"/>
      <c r="O143" s="1"/>
      <c r="P143" s="1"/>
    </row>
    <row r="144" spans="6:16" x14ac:dyDescent="0.4">
      <c r="F144" s="17"/>
      <c r="G144" s="1"/>
      <c r="H144" s="1"/>
      <c r="I144" s="1"/>
      <c r="J144" s="1"/>
      <c r="K144" s="1"/>
      <c r="L144" s="1"/>
      <c r="M144" s="1"/>
      <c r="N144" s="1"/>
      <c r="O144" s="1"/>
      <c r="P144" s="1"/>
    </row>
    <row r="145" spans="6:16" x14ac:dyDescent="0.4">
      <c r="F145" s="17"/>
      <c r="G145" s="1"/>
      <c r="H145" s="1"/>
      <c r="I145" s="1"/>
      <c r="J145" s="1"/>
      <c r="K145" s="1"/>
      <c r="L145" s="1"/>
      <c r="M145" s="1"/>
      <c r="N145" s="1"/>
      <c r="O145" s="1"/>
      <c r="P145" s="1"/>
    </row>
    <row r="146" spans="6:16" x14ac:dyDescent="0.4">
      <c r="F146" s="17"/>
      <c r="G146" s="1"/>
      <c r="H146" s="1"/>
      <c r="I146" s="1"/>
      <c r="J146" s="1"/>
      <c r="K146" s="1"/>
      <c r="L146" s="1"/>
      <c r="M146" s="1"/>
      <c r="N146" s="1"/>
      <c r="O146" s="1"/>
      <c r="P146" s="1"/>
    </row>
    <row r="147" spans="6:16" x14ac:dyDescent="0.4">
      <c r="F147" s="17"/>
      <c r="G147" s="1"/>
      <c r="H147" s="1"/>
      <c r="I147" s="1"/>
      <c r="J147" s="1"/>
      <c r="K147" s="1"/>
      <c r="L147" s="1"/>
      <c r="M147" s="1"/>
      <c r="N147" s="1"/>
      <c r="O147" s="1"/>
      <c r="P147" s="1"/>
    </row>
    <row r="148" spans="6:16" x14ac:dyDescent="0.4">
      <c r="F148" s="17"/>
      <c r="G148" s="1"/>
      <c r="H148" s="1"/>
      <c r="I148" s="1"/>
      <c r="J148" s="1"/>
      <c r="K148" s="1"/>
      <c r="L148" s="1"/>
      <c r="M148" s="1"/>
      <c r="N148" s="1"/>
      <c r="O148" s="1"/>
      <c r="P148" s="1"/>
    </row>
    <row r="149" spans="6:16" x14ac:dyDescent="0.4">
      <c r="F149" s="17"/>
      <c r="G149" s="1"/>
      <c r="H149" s="1"/>
      <c r="I149" s="1"/>
      <c r="J149" s="1"/>
      <c r="K149" s="1"/>
      <c r="L149" s="1"/>
      <c r="M149" s="1"/>
      <c r="N149" s="1"/>
      <c r="O149" s="1"/>
      <c r="P149" s="1"/>
    </row>
    <row r="150" spans="6:16" x14ac:dyDescent="0.4">
      <c r="F150" s="17"/>
      <c r="G150" s="1"/>
      <c r="H150" s="1"/>
      <c r="I150" s="1"/>
      <c r="J150" s="1"/>
      <c r="K150" s="1"/>
      <c r="L150" s="1"/>
      <c r="M150" s="1"/>
      <c r="N150" s="1"/>
      <c r="O150" s="1"/>
      <c r="P150" s="1"/>
    </row>
    <row r="151" spans="6:16" x14ac:dyDescent="0.4">
      <c r="F151" s="17"/>
      <c r="G151" s="1"/>
      <c r="H151" s="1"/>
      <c r="I151" s="1"/>
      <c r="J151" s="1"/>
      <c r="K151" s="1"/>
      <c r="L151" s="1"/>
      <c r="M151" s="1"/>
      <c r="N151" s="1"/>
      <c r="O151" s="1"/>
      <c r="P151" s="1"/>
    </row>
    <row r="152" spans="6:16" x14ac:dyDescent="0.4">
      <c r="F152" s="17"/>
      <c r="G152" s="1"/>
      <c r="H152" s="1"/>
      <c r="I152" s="1"/>
      <c r="J152" s="1"/>
      <c r="K152" s="1"/>
      <c r="L152" s="1"/>
      <c r="M152" s="1"/>
      <c r="N152" s="1"/>
      <c r="O152" s="1"/>
      <c r="P152" s="1"/>
    </row>
    <row r="153" spans="6:16" x14ac:dyDescent="0.4">
      <c r="F153" s="17"/>
      <c r="G153" s="1"/>
      <c r="H153" s="1"/>
      <c r="I153" s="1"/>
      <c r="J153" s="1"/>
      <c r="K153" s="1"/>
      <c r="L153" s="1"/>
      <c r="M153" s="1"/>
      <c r="N153" s="1"/>
      <c r="O153" s="1"/>
      <c r="P153" s="1"/>
    </row>
    <row r="154" spans="6:16" x14ac:dyDescent="0.4">
      <c r="F154" s="17"/>
      <c r="G154" s="1"/>
      <c r="H154" s="1"/>
      <c r="I154" s="1"/>
      <c r="J154" s="1"/>
      <c r="K154" s="1"/>
      <c r="L154" s="1"/>
      <c r="M154" s="1"/>
      <c r="N154" s="1"/>
      <c r="O154" s="1"/>
      <c r="P154" s="1"/>
    </row>
    <row r="155" spans="6:16" x14ac:dyDescent="0.4">
      <c r="F155" s="17"/>
      <c r="G155" s="1"/>
      <c r="H155" s="1"/>
      <c r="I155" s="1"/>
      <c r="J155" s="1"/>
      <c r="K155" s="1"/>
      <c r="L155" s="1"/>
      <c r="M155" s="1"/>
      <c r="N155" s="1"/>
      <c r="O155" s="1"/>
      <c r="P155" s="1"/>
    </row>
    <row r="156" spans="6:16" x14ac:dyDescent="0.4">
      <c r="F156" s="17"/>
      <c r="G156" s="1"/>
      <c r="H156" s="1"/>
      <c r="I156" s="1"/>
      <c r="J156" s="1"/>
      <c r="K156" s="1"/>
      <c r="L156" s="1"/>
      <c r="M156" s="1"/>
      <c r="N156" s="1"/>
      <c r="O156" s="1"/>
      <c r="P156" s="1"/>
    </row>
    <row r="157" spans="6:16" x14ac:dyDescent="0.4">
      <c r="F157" s="17"/>
      <c r="G157" s="1"/>
      <c r="H157" s="1"/>
      <c r="I157" s="1"/>
      <c r="J157" s="1"/>
      <c r="K157" s="1"/>
      <c r="L157" s="1"/>
      <c r="M157" s="1"/>
      <c r="N157" s="1"/>
      <c r="O157" s="1"/>
      <c r="P157" s="1"/>
    </row>
    <row r="158" spans="6:16" x14ac:dyDescent="0.4">
      <c r="F158" s="17"/>
      <c r="G158" s="1"/>
      <c r="H158" s="1"/>
      <c r="I158" s="1"/>
      <c r="J158" s="1"/>
      <c r="K158" s="1"/>
      <c r="L158" s="1"/>
      <c r="M158" s="1"/>
      <c r="N158" s="1"/>
      <c r="O158" s="1"/>
      <c r="P158" s="1"/>
    </row>
    <row r="159" spans="6:16" x14ac:dyDescent="0.4">
      <c r="F159" s="17"/>
      <c r="G159" s="1"/>
      <c r="H159" s="1"/>
      <c r="I159" s="1"/>
      <c r="J159" s="1"/>
      <c r="K159" s="1"/>
      <c r="L159" s="1"/>
      <c r="M159" s="1"/>
      <c r="N159" s="1"/>
      <c r="O159" s="1"/>
      <c r="P159" s="1"/>
    </row>
    <row r="160" spans="6:16" x14ac:dyDescent="0.4">
      <c r="F160" s="17"/>
      <c r="G160" s="1"/>
      <c r="H160" s="1"/>
      <c r="I160" s="1"/>
      <c r="J160" s="1"/>
      <c r="K160" s="1"/>
      <c r="L160" s="1"/>
      <c r="M160" s="1"/>
      <c r="N160" s="1"/>
      <c r="O160" s="1"/>
      <c r="P160" s="1"/>
    </row>
    <row r="161" spans="6:16" x14ac:dyDescent="0.4">
      <c r="F161" s="17"/>
      <c r="G161" s="1"/>
      <c r="H161" s="1"/>
      <c r="I161" s="1"/>
      <c r="J161" s="1"/>
      <c r="K161" s="1"/>
      <c r="L161" s="1"/>
      <c r="M161" s="1"/>
      <c r="N161" s="1"/>
      <c r="O161" s="1"/>
      <c r="P161" s="1"/>
    </row>
    <row r="162" spans="6:16" x14ac:dyDescent="0.4">
      <c r="F162" s="17"/>
      <c r="G162" s="1"/>
      <c r="H162" s="1"/>
      <c r="I162" s="1"/>
      <c r="J162" s="1"/>
      <c r="K162" s="1"/>
      <c r="L162" s="1"/>
      <c r="M162" s="1"/>
      <c r="N162" s="1"/>
      <c r="O162" s="1"/>
      <c r="P162" s="1"/>
    </row>
    <row r="163" spans="6:16" x14ac:dyDescent="0.4">
      <c r="F163" s="17"/>
      <c r="G163" s="1"/>
      <c r="H163" s="1"/>
      <c r="I163" s="1"/>
      <c r="J163" s="1"/>
      <c r="K163" s="1"/>
      <c r="L163" s="1"/>
      <c r="M163" s="1"/>
      <c r="N163" s="1"/>
      <c r="O163" s="1"/>
      <c r="P163" s="1"/>
    </row>
    <row r="164" spans="6:16" x14ac:dyDescent="0.4">
      <c r="F164" s="17"/>
      <c r="G164" s="1"/>
      <c r="H164" s="1"/>
      <c r="I164" s="1"/>
      <c r="J164" s="1"/>
      <c r="K164" s="1"/>
      <c r="L164" s="1"/>
      <c r="M164" s="1"/>
      <c r="N164" s="1"/>
      <c r="O164" s="1"/>
      <c r="P164" s="1"/>
    </row>
    <row r="165" spans="6:16" x14ac:dyDescent="0.4">
      <c r="F165" s="17"/>
      <c r="G165" s="1"/>
      <c r="H165" s="1"/>
      <c r="I165" s="1"/>
      <c r="J165" s="1"/>
      <c r="K165" s="1"/>
      <c r="L165" s="1"/>
      <c r="M165" s="1"/>
      <c r="N165" s="1"/>
      <c r="O165" s="1"/>
      <c r="P165" s="1"/>
    </row>
    <row r="166" spans="6:16" x14ac:dyDescent="0.4">
      <c r="F166" s="17"/>
      <c r="G166" s="1"/>
      <c r="H166" s="1"/>
      <c r="I166" s="1"/>
      <c r="J166" s="1"/>
      <c r="K166" s="1"/>
      <c r="L166" s="1"/>
      <c r="M166" s="1"/>
      <c r="N166" s="1"/>
      <c r="O166" s="1"/>
      <c r="P166" s="1"/>
    </row>
    <row r="167" spans="6:16" x14ac:dyDescent="0.4">
      <c r="F167" s="17"/>
      <c r="G167" s="1"/>
      <c r="H167" s="1"/>
      <c r="I167" s="1"/>
      <c r="J167" s="1"/>
      <c r="K167" s="1"/>
      <c r="L167" s="1"/>
      <c r="M167" s="1"/>
      <c r="N167" s="1"/>
      <c r="O167" s="1"/>
      <c r="P167" s="1"/>
    </row>
    <row r="168" spans="6:16" x14ac:dyDescent="0.4">
      <c r="F168" s="17"/>
      <c r="G168" s="1"/>
      <c r="H168" s="1"/>
      <c r="I168" s="1"/>
      <c r="J168" s="1"/>
      <c r="K168" s="1"/>
      <c r="L168" s="1"/>
      <c r="M168" s="1"/>
      <c r="N168" s="1"/>
      <c r="O168" s="1"/>
      <c r="P168" s="1"/>
    </row>
    <row r="169" spans="6:16" x14ac:dyDescent="0.4">
      <c r="F169" s="17"/>
      <c r="G169" s="1"/>
      <c r="H169" s="1"/>
      <c r="I169" s="1"/>
      <c r="J169" s="1"/>
      <c r="K169" s="1"/>
      <c r="L169" s="1"/>
      <c r="M169" s="1"/>
      <c r="N169" s="1"/>
      <c r="O169" s="1"/>
      <c r="P169" s="1"/>
    </row>
    <row r="170" spans="6:16" x14ac:dyDescent="0.4">
      <c r="F170" s="17"/>
      <c r="G170" s="1"/>
      <c r="H170" s="1"/>
      <c r="I170" s="1"/>
      <c r="J170" s="1"/>
      <c r="K170" s="1"/>
      <c r="L170" s="1"/>
      <c r="M170" s="1"/>
      <c r="N170" s="1"/>
      <c r="O170" s="1"/>
      <c r="P170" s="1"/>
    </row>
    <row r="171" spans="6:16" x14ac:dyDescent="0.4">
      <c r="F171" s="17"/>
      <c r="G171" s="1"/>
      <c r="H171" s="1"/>
      <c r="I171" s="1"/>
      <c r="J171" s="1"/>
      <c r="K171" s="1"/>
      <c r="L171" s="1"/>
      <c r="M171" s="1"/>
      <c r="N171" s="1"/>
      <c r="O171" s="1"/>
      <c r="P171" s="1"/>
    </row>
    <row r="172" spans="6:16" x14ac:dyDescent="0.4">
      <c r="F172" s="17"/>
      <c r="G172" s="1"/>
      <c r="H172" s="1"/>
      <c r="I172" s="1"/>
      <c r="J172" s="1"/>
      <c r="K172" s="1"/>
      <c r="L172" s="1"/>
      <c r="M172" s="1"/>
      <c r="N172" s="1"/>
      <c r="O172" s="1"/>
      <c r="P172" s="1"/>
    </row>
    <row r="173" spans="6:16" x14ac:dyDescent="0.4">
      <c r="F173" s="17"/>
      <c r="G173" s="1"/>
      <c r="H173" s="1"/>
      <c r="I173" s="1"/>
      <c r="J173" s="1"/>
      <c r="K173" s="1"/>
      <c r="L173" s="1"/>
      <c r="M173" s="1"/>
      <c r="N173" s="1"/>
      <c r="O173" s="1"/>
    </row>
  </sheetData>
  <mergeCells count="18">
    <mergeCell ref="A55:A79"/>
    <mergeCell ref="A80:A102"/>
    <mergeCell ref="A103:A125"/>
    <mergeCell ref="R1:S1"/>
    <mergeCell ref="T1:U1"/>
    <mergeCell ref="A3:C3"/>
    <mergeCell ref="D3:O4"/>
    <mergeCell ref="A5:A54"/>
    <mergeCell ref="B5:B12"/>
    <mergeCell ref="B13:B20"/>
    <mergeCell ref="B21:B28"/>
    <mergeCell ref="B29:B36"/>
    <mergeCell ref="E1:G1"/>
    <mergeCell ref="C1:C2"/>
    <mergeCell ref="J1:K1"/>
    <mergeCell ref="L1:O1"/>
    <mergeCell ref="P1:Q1"/>
    <mergeCell ref="H1:I1"/>
  </mergeCells>
  <hyperlinks>
    <hyperlink ref="P53" r:id="rId1" display="https://docs.microsoft.com/en-us/compliance/assurance/assurance-microsoft-dos-defense-strategy" xr:uid="{66C8D8E6-E51C-4A46-9E82-9AD8A938B1CF}"/>
  </hyperlinks>
  <pageMargins left="0.7" right="0.7" top="0.75" bottom="0.75" header="0.3" footer="0.3"/>
  <pageSetup orientation="portrait" horizontalDpi="4294967295" verticalDpi="4294967295"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82EC-F9BB-45D3-B18F-62FDF2D30294}">
  <sheetPr>
    <tabColor rgb="FF005288"/>
  </sheetPr>
  <dimension ref="A1:AP233"/>
  <sheetViews>
    <sheetView topLeftCell="P7" zoomScale="70" zoomScaleNormal="70" zoomScaleSheetLayoutView="80" workbookViewId="0">
      <selection activeCell="S6" sqref="S6"/>
    </sheetView>
  </sheetViews>
  <sheetFormatPr defaultColWidth="0" defaultRowHeight="14" x14ac:dyDescent="0.3"/>
  <cols>
    <col min="1" max="1" width="16.23046875" style="384" customWidth="1"/>
    <col min="2" max="2" width="31.69140625" style="384" bestFit="1" customWidth="1"/>
    <col min="3" max="3" width="14.3046875" style="384" bestFit="1" customWidth="1"/>
    <col min="4" max="4" width="16.84375" style="384" customWidth="1"/>
    <col min="5" max="6" width="10.84375" style="384" customWidth="1"/>
    <col min="7" max="7" width="10.84375" style="385" customWidth="1"/>
    <col min="8" max="10" width="31.53515625" style="333" customWidth="1"/>
    <col min="11" max="11" width="42.53515625" style="333" customWidth="1"/>
    <col min="12" max="12" width="16.69140625" style="333" customWidth="1"/>
    <col min="13" max="14" width="11.84375" style="333" customWidth="1"/>
    <col min="15" max="15" width="12.3046875" style="353" customWidth="1"/>
    <col min="16" max="16" width="29" style="353" customWidth="1"/>
    <col min="17" max="17" width="29.07421875" style="353" customWidth="1"/>
    <col min="18" max="18" width="25.3046875" style="353" customWidth="1"/>
    <col min="19" max="21" width="32.23046875" style="350" customWidth="1"/>
    <col min="22" max="22" width="33.765625" style="350" customWidth="1"/>
    <col min="23" max="23" width="22" style="353" customWidth="1"/>
    <col min="24" max="24" width="24.53515625" style="353" customWidth="1"/>
    <col min="25" max="25" width="13.07421875" style="353" customWidth="1"/>
    <col min="26" max="26" width="41.3046875" style="351" customWidth="1"/>
    <col min="27" max="32" width="9.07421875" style="351" customWidth="1"/>
    <col min="33" max="33" width="7.69140625" style="351" customWidth="1"/>
    <col min="34" max="42" width="0" style="351" hidden="1" customWidth="1"/>
    <col min="43" max="16384" width="9.07421875" style="351" hidden="1"/>
  </cols>
  <sheetData>
    <row r="1" spans="1:25" ht="15" customHeight="1" x14ac:dyDescent="0.3">
      <c r="A1" s="360"/>
      <c r="B1" s="360"/>
      <c r="C1" s="360" t="s">
        <v>282</v>
      </c>
      <c r="D1" s="657" t="s">
        <v>283</v>
      </c>
      <c r="E1" s="657"/>
      <c r="F1" s="657"/>
      <c r="G1" s="657"/>
      <c r="H1" s="657"/>
      <c r="I1" s="657"/>
      <c r="J1" s="657"/>
      <c r="K1" s="657"/>
      <c r="L1" s="653" t="s">
        <v>284</v>
      </c>
      <c r="M1" s="653"/>
      <c r="N1" s="653"/>
      <c r="O1" s="653"/>
      <c r="P1" s="653"/>
      <c r="Q1" s="653"/>
      <c r="R1" s="653"/>
      <c r="S1" s="653"/>
      <c r="T1" s="353"/>
      <c r="U1" s="351"/>
      <c r="V1" s="351"/>
      <c r="W1" s="351"/>
      <c r="X1" s="351"/>
      <c r="Y1" s="351"/>
    </row>
    <row r="2" spans="1:25" ht="25.9" customHeight="1" x14ac:dyDescent="0.3">
      <c r="A2" s="386" t="s">
        <v>265</v>
      </c>
      <c r="B2" s="361" t="s">
        <v>266</v>
      </c>
      <c r="C2" s="666" t="s">
        <v>235</v>
      </c>
      <c r="D2" s="362" t="s">
        <v>270</v>
      </c>
      <c r="E2" s="668" t="s">
        <v>271</v>
      </c>
      <c r="F2" s="669"/>
      <c r="G2" s="670"/>
      <c r="H2" s="330" t="s">
        <v>272</v>
      </c>
      <c r="I2" s="412" t="s">
        <v>285</v>
      </c>
      <c r="J2" s="412" t="s">
        <v>286</v>
      </c>
      <c r="K2" s="415" t="s">
        <v>287</v>
      </c>
      <c r="L2" s="362" t="s">
        <v>270</v>
      </c>
      <c r="M2" s="652" t="s">
        <v>271</v>
      </c>
      <c r="N2" s="652"/>
      <c r="O2" s="652"/>
      <c r="P2" s="354" t="s">
        <v>272</v>
      </c>
      <c r="Q2" s="412" t="s">
        <v>285</v>
      </c>
      <c r="R2" s="412" t="s">
        <v>286</v>
      </c>
      <c r="S2" s="416" t="s">
        <v>288</v>
      </c>
      <c r="T2" s="351"/>
      <c r="U2" s="351"/>
      <c r="V2" s="351"/>
      <c r="W2" s="351"/>
      <c r="X2" s="351"/>
      <c r="Y2" s="351"/>
    </row>
    <row r="3" spans="1:25" ht="84" x14ac:dyDescent="0.3">
      <c r="A3" s="363" t="str" cm="1">
        <f t="array" aca="1" ref="A3" ca="1">MID(CELL("filename",A2),FIND("]",CELL("filename",A2))+1,255)</f>
        <v>2.1b-M365 Visibility Template</v>
      </c>
      <c r="B3" s="360"/>
      <c r="C3" s="667"/>
      <c r="D3" s="364" t="s">
        <v>274</v>
      </c>
      <c r="E3" s="365" t="s">
        <v>275</v>
      </c>
      <c r="F3" s="449" t="s">
        <v>289</v>
      </c>
      <c r="G3" s="449" t="s">
        <v>290</v>
      </c>
      <c r="H3" s="409"/>
      <c r="I3" s="413"/>
      <c r="J3" s="414" t="s">
        <v>291</v>
      </c>
      <c r="K3" s="410"/>
      <c r="L3" s="364" t="s">
        <v>274</v>
      </c>
      <c r="M3" s="365" t="s">
        <v>275</v>
      </c>
      <c r="N3" s="449" t="s">
        <v>292</v>
      </c>
      <c r="O3" s="450" t="s">
        <v>293</v>
      </c>
      <c r="P3" s="355"/>
      <c r="Q3" s="414"/>
      <c r="R3" s="414" t="s">
        <v>294</v>
      </c>
      <c r="S3" s="417"/>
      <c r="T3" s="351"/>
      <c r="U3" s="351"/>
      <c r="V3" s="351"/>
      <c r="W3" s="351"/>
      <c r="X3" s="351"/>
      <c r="Y3" s="351"/>
    </row>
    <row r="4" spans="1:25" x14ac:dyDescent="0.3">
      <c r="A4" s="658" t="s">
        <v>38</v>
      </c>
      <c r="B4" s="659"/>
      <c r="C4" s="660"/>
      <c r="D4" s="366"/>
      <c r="E4" s="356"/>
      <c r="F4" s="356"/>
      <c r="G4" s="356"/>
      <c r="H4" s="331"/>
      <c r="I4" s="411"/>
      <c r="J4" s="411"/>
      <c r="K4" s="331"/>
      <c r="L4" s="366"/>
      <c r="M4" s="356"/>
      <c r="N4" s="356"/>
      <c r="O4" s="356"/>
      <c r="P4" s="356"/>
      <c r="Q4" s="357"/>
      <c r="R4" s="357"/>
      <c r="S4" s="357"/>
      <c r="T4" s="351"/>
      <c r="U4" s="351"/>
      <c r="V4" s="351"/>
      <c r="W4" s="351"/>
      <c r="X4" s="351"/>
      <c r="Y4" s="351"/>
    </row>
    <row r="5" spans="1:25" x14ac:dyDescent="0.3">
      <c r="A5" s="367" t="s">
        <v>39</v>
      </c>
      <c r="B5" s="367" t="s">
        <v>40</v>
      </c>
      <c r="C5" s="368" t="s">
        <v>41</v>
      </c>
      <c r="D5" s="421"/>
      <c r="E5" s="357"/>
      <c r="F5" s="357"/>
      <c r="G5" s="357"/>
      <c r="H5" s="411"/>
      <c r="I5" s="411"/>
      <c r="J5" s="411"/>
      <c r="K5" s="411"/>
      <c r="L5" s="421"/>
      <c r="M5" s="357"/>
      <c r="N5" s="357"/>
      <c r="O5" s="357"/>
      <c r="P5" s="357"/>
      <c r="Q5" s="357"/>
      <c r="R5" s="357"/>
      <c r="S5" s="357"/>
      <c r="T5" s="351"/>
      <c r="U5" s="351"/>
      <c r="V5" s="351"/>
      <c r="W5" s="351"/>
      <c r="X5" s="351"/>
      <c r="Y5" s="351"/>
    </row>
    <row r="6" spans="1:25" ht="364" x14ac:dyDescent="0.3">
      <c r="A6" s="661" t="str">
        <f>'1.2-Visibility Data'!A3</f>
        <v>Email</v>
      </c>
      <c r="B6" s="663" t="str">
        <f>'1.2-Visibility Data'!B3</f>
        <v>Email Received</v>
      </c>
      <c r="C6" s="419" t="str">
        <f>'1.2-Visibility Data'!C3</f>
        <v>Sender</v>
      </c>
      <c r="D6" s="393" t="s">
        <v>225</v>
      </c>
      <c r="E6" s="393"/>
      <c r="F6" s="393"/>
      <c r="G6" s="393"/>
      <c r="H6" s="332" t="s">
        <v>295</v>
      </c>
      <c r="I6" s="332"/>
      <c r="J6" s="332" t="s">
        <v>296</v>
      </c>
      <c r="K6" s="332" t="s">
        <v>297</v>
      </c>
      <c r="L6" s="393" t="s">
        <v>225</v>
      </c>
      <c r="M6" s="393"/>
      <c r="N6" s="393"/>
      <c r="O6" s="393"/>
      <c r="P6" s="394"/>
      <c r="Q6" s="394"/>
      <c r="R6" s="394"/>
      <c r="S6" s="394" t="s">
        <v>298</v>
      </c>
      <c r="T6" s="351"/>
      <c r="U6" s="351"/>
      <c r="V6" s="351"/>
      <c r="W6" s="351"/>
      <c r="X6" s="351"/>
      <c r="Y6" s="351"/>
    </row>
    <row r="7" spans="1:25" ht="84" x14ac:dyDescent="0.3">
      <c r="A7" s="662"/>
      <c r="B7" s="664">
        <f>'1.2-Visibility Data'!B4</f>
        <v>0</v>
      </c>
      <c r="C7" s="371" t="str">
        <f>'1.2-Visibility Data'!C4</f>
        <v>Receiver</v>
      </c>
      <c r="D7" s="393" t="s">
        <v>225</v>
      </c>
      <c r="E7" s="393"/>
      <c r="F7" s="393"/>
      <c r="G7" s="393"/>
      <c r="H7" s="332" t="s">
        <v>299</v>
      </c>
      <c r="I7" s="332"/>
      <c r="J7" s="332" t="s">
        <v>300</v>
      </c>
      <c r="K7" s="423"/>
      <c r="L7" s="393" t="s">
        <v>225</v>
      </c>
      <c r="M7" s="393"/>
      <c r="N7" s="393"/>
      <c r="O7" s="393"/>
      <c r="P7" s="394"/>
      <c r="Q7" s="394"/>
      <c r="R7" s="394"/>
      <c r="S7" s="394"/>
      <c r="T7" s="351"/>
      <c r="U7" s="351"/>
      <c r="V7" s="351"/>
      <c r="W7" s="351"/>
      <c r="X7" s="351"/>
      <c r="Y7" s="351"/>
    </row>
    <row r="8" spans="1:25" x14ac:dyDescent="0.3">
      <c r="A8" s="662"/>
      <c r="B8" s="664">
        <f>'1.2-Visibility Data'!B5</f>
        <v>0</v>
      </c>
      <c r="C8" s="371" t="str">
        <f>'1.2-Visibility Data'!C5</f>
        <v>Subject</v>
      </c>
      <c r="D8" s="393" t="s">
        <v>225</v>
      </c>
      <c r="E8" s="393"/>
      <c r="F8" s="393"/>
      <c r="G8" s="393"/>
      <c r="H8" s="332" t="s">
        <v>48</v>
      </c>
      <c r="I8" s="332"/>
      <c r="J8" s="332"/>
      <c r="K8" s="332"/>
      <c r="L8" s="393" t="s">
        <v>225</v>
      </c>
      <c r="M8" s="393"/>
      <c r="N8" s="393"/>
      <c r="O8" s="393"/>
      <c r="P8" s="394"/>
      <c r="Q8" s="394"/>
      <c r="R8" s="394"/>
      <c r="S8" s="394"/>
      <c r="T8" s="351"/>
      <c r="U8" s="351"/>
      <c r="V8" s="351"/>
      <c r="W8" s="351"/>
      <c r="X8" s="351"/>
      <c r="Y8" s="351"/>
    </row>
    <row r="9" spans="1:25" ht="134.25" customHeight="1" x14ac:dyDescent="0.3">
      <c r="A9" s="662"/>
      <c r="B9" s="664">
        <f>'1.2-Visibility Data'!B6</f>
        <v>0</v>
      </c>
      <c r="C9" s="371" t="str">
        <f>'1.2-Visibility Data'!C6</f>
        <v>Other Headers</v>
      </c>
      <c r="D9" s="393" t="s">
        <v>225</v>
      </c>
      <c r="E9" s="393"/>
      <c r="F9" s="393"/>
      <c r="G9" s="393"/>
      <c r="H9" s="332" t="s">
        <v>301</v>
      </c>
      <c r="I9" s="332"/>
      <c r="J9" s="332" t="s">
        <v>302</v>
      </c>
      <c r="K9" s="451" t="s">
        <v>303</v>
      </c>
      <c r="L9" s="393" t="s">
        <v>225</v>
      </c>
      <c r="M9" s="393"/>
      <c r="N9" s="393"/>
      <c r="O9" s="393"/>
      <c r="P9" s="394"/>
      <c r="Q9" s="394"/>
      <c r="R9" s="394"/>
      <c r="S9" s="394" t="s">
        <v>304</v>
      </c>
      <c r="T9" s="351"/>
      <c r="U9" s="351"/>
      <c r="V9" s="351"/>
      <c r="W9" s="351"/>
      <c r="X9" s="351"/>
      <c r="Y9" s="351"/>
    </row>
    <row r="10" spans="1:25" ht="54.75" customHeight="1" x14ac:dyDescent="0.3">
      <c r="A10" s="662"/>
      <c r="B10" s="664">
        <f>'1.2-Visibility Data'!B7</f>
        <v>0</v>
      </c>
      <c r="C10" s="371" t="str">
        <f>'1.2-Visibility Data'!C7</f>
        <v>URLs</v>
      </c>
      <c r="D10" s="393" t="s">
        <v>225</v>
      </c>
      <c r="E10" s="393"/>
      <c r="F10" s="393"/>
      <c r="G10" s="393"/>
      <c r="H10" s="332" t="s">
        <v>51</v>
      </c>
      <c r="I10" s="332" t="s">
        <v>305</v>
      </c>
      <c r="J10" s="332" t="s">
        <v>302</v>
      </c>
      <c r="K10" s="332" t="s">
        <v>306</v>
      </c>
      <c r="L10" s="393" t="s">
        <v>225</v>
      </c>
      <c r="M10" s="393"/>
      <c r="N10" s="393"/>
      <c r="O10" s="393"/>
      <c r="P10" s="394" t="s">
        <v>307</v>
      </c>
      <c r="Q10" s="394"/>
      <c r="R10" s="394"/>
      <c r="S10" s="394"/>
      <c r="T10" s="351"/>
      <c r="U10" s="351"/>
      <c r="V10" s="351"/>
      <c r="W10" s="351"/>
      <c r="X10" s="351"/>
      <c r="Y10" s="351"/>
    </row>
    <row r="11" spans="1:25" ht="84" x14ac:dyDescent="0.3">
      <c r="A11" s="662"/>
      <c r="B11" s="664">
        <f>'1.2-Visibility Data'!B8</f>
        <v>0</v>
      </c>
      <c r="C11" s="396" t="str">
        <f>'1.2-Visibility Data'!C8</f>
        <v>Body</v>
      </c>
      <c r="D11" s="393" t="s">
        <v>225</v>
      </c>
      <c r="E11" s="393"/>
      <c r="F11" s="393"/>
      <c r="G11" s="393"/>
      <c r="H11" s="332" t="s">
        <v>51</v>
      </c>
      <c r="I11" s="332" t="s">
        <v>305</v>
      </c>
      <c r="J11" s="332" t="s">
        <v>302</v>
      </c>
      <c r="K11" s="332" t="s">
        <v>306</v>
      </c>
      <c r="L11" s="393" t="s">
        <v>225</v>
      </c>
      <c r="M11" s="393"/>
      <c r="N11" s="393"/>
      <c r="O11" s="393"/>
      <c r="P11" s="394"/>
      <c r="Q11" s="394"/>
      <c r="R11" s="394"/>
      <c r="S11" s="394"/>
      <c r="T11" s="351"/>
      <c r="U11" s="351"/>
      <c r="V11" s="351"/>
      <c r="W11" s="351"/>
      <c r="X11" s="351"/>
      <c r="Y11" s="351"/>
    </row>
    <row r="12" spans="1:25" ht="126" x14ac:dyDescent="0.3">
      <c r="A12" s="662"/>
      <c r="B12" s="664">
        <f>'1.2-Visibility Data'!B9</f>
        <v>0</v>
      </c>
      <c r="C12" s="371" t="str">
        <f>'1.2-Visibility Data'!C9</f>
        <v>Message Trace</v>
      </c>
      <c r="D12" s="393" t="s">
        <v>225</v>
      </c>
      <c r="E12" s="393"/>
      <c r="F12" s="393"/>
      <c r="G12" s="393"/>
      <c r="H12" s="332" t="s">
        <v>308</v>
      </c>
      <c r="I12" s="332"/>
      <c r="J12" s="332" t="s">
        <v>309</v>
      </c>
      <c r="K12" s="423" t="s">
        <v>310</v>
      </c>
      <c r="L12" s="393" t="s">
        <v>225</v>
      </c>
      <c r="M12" s="393"/>
      <c r="N12" s="393"/>
      <c r="O12" s="393"/>
      <c r="P12" s="394"/>
      <c r="Q12" s="394"/>
      <c r="R12" s="394"/>
      <c r="S12" s="394"/>
      <c r="T12" s="351"/>
      <c r="U12" s="351"/>
      <c r="V12" s="351"/>
      <c r="W12" s="351"/>
      <c r="X12" s="351"/>
      <c r="Y12" s="351"/>
    </row>
    <row r="13" spans="1:25" ht="84" x14ac:dyDescent="0.3">
      <c r="A13" s="662"/>
      <c r="B13" s="665">
        <f>'1.2-Visibility Data'!B10</f>
        <v>0</v>
      </c>
      <c r="C13" s="380" t="str">
        <f>'1.2-Visibility Data'!C10</f>
        <v>Attachments</v>
      </c>
      <c r="D13" s="393" t="s">
        <v>225</v>
      </c>
      <c r="E13" s="393"/>
      <c r="F13" s="393"/>
      <c r="G13" s="393"/>
      <c r="H13" s="332" t="s">
        <v>311</v>
      </c>
      <c r="I13" s="332" t="s">
        <v>312</v>
      </c>
      <c r="J13" s="332" t="s">
        <v>302</v>
      </c>
      <c r="K13" s="332" t="s">
        <v>313</v>
      </c>
      <c r="L13" s="393" t="s">
        <v>225</v>
      </c>
      <c r="M13" s="393"/>
      <c r="N13" s="393"/>
      <c r="O13" s="393"/>
      <c r="P13" s="394" t="s">
        <v>314</v>
      </c>
      <c r="Q13" s="394"/>
      <c r="R13" s="394"/>
      <c r="S13" s="394"/>
      <c r="T13" s="351"/>
      <c r="U13" s="351"/>
      <c r="V13" s="351"/>
      <c r="W13" s="351"/>
      <c r="X13" s="351"/>
      <c r="Y13" s="351"/>
    </row>
    <row r="14" spans="1:25" ht="98" x14ac:dyDescent="0.3">
      <c r="A14" s="662"/>
      <c r="B14" s="664" t="str">
        <f>'1.2-Visibility Data'!B11</f>
        <v>Email Sent</v>
      </c>
      <c r="C14" s="381" t="str">
        <f>'1.2-Visibility Data'!C11</f>
        <v>Sender</v>
      </c>
      <c r="D14" s="393" t="s">
        <v>225</v>
      </c>
      <c r="E14" s="393"/>
      <c r="F14" s="393"/>
      <c r="G14" s="393"/>
      <c r="H14" s="332" t="s">
        <v>295</v>
      </c>
      <c r="I14" s="332"/>
      <c r="J14" s="332" t="s">
        <v>315</v>
      </c>
      <c r="K14" s="332"/>
      <c r="L14" s="393" t="s">
        <v>225</v>
      </c>
      <c r="M14" s="393"/>
      <c r="N14" s="393"/>
      <c r="O14" s="393"/>
      <c r="P14" s="424" t="s">
        <v>316</v>
      </c>
      <c r="Q14" s="424"/>
      <c r="R14" s="424"/>
      <c r="S14" s="394" t="s">
        <v>317</v>
      </c>
      <c r="T14" s="351"/>
      <c r="U14" s="351"/>
      <c r="V14" s="351"/>
      <c r="W14" s="351"/>
      <c r="X14" s="351"/>
      <c r="Y14" s="351"/>
    </row>
    <row r="15" spans="1:25" ht="56" x14ac:dyDescent="0.3">
      <c r="A15" s="662"/>
      <c r="B15" s="664">
        <f>'1.2-Visibility Data'!B12</f>
        <v>0</v>
      </c>
      <c r="C15" s="371" t="str">
        <f>'1.2-Visibility Data'!C12</f>
        <v>Receiver</v>
      </c>
      <c r="D15" s="393" t="s">
        <v>225</v>
      </c>
      <c r="E15" s="393"/>
      <c r="F15" s="393"/>
      <c r="G15" s="393"/>
      <c r="H15" s="332" t="s">
        <v>299</v>
      </c>
      <c r="I15" s="332"/>
      <c r="J15" s="332"/>
      <c r="K15" s="423" t="s">
        <v>318</v>
      </c>
      <c r="L15" s="393" t="s">
        <v>225</v>
      </c>
      <c r="M15" s="393"/>
      <c r="N15" s="393"/>
      <c r="O15" s="393"/>
      <c r="P15" s="394"/>
      <c r="Q15" s="394"/>
      <c r="R15" s="394"/>
      <c r="S15" s="394"/>
      <c r="T15" s="351"/>
      <c r="U15" s="351"/>
      <c r="V15" s="351"/>
      <c r="W15" s="351"/>
      <c r="X15" s="351"/>
      <c r="Y15" s="351"/>
    </row>
    <row r="16" spans="1:25" ht="15" customHeight="1" x14ac:dyDescent="0.3">
      <c r="A16" s="662"/>
      <c r="B16" s="664">
        <f>'1.2-Visibility Data'!B13</f>
        <v>0</v>
      </c>
      <c r="C16" s="371" t="str">
        <f>'1.2-Visibility Data'!C13</f>
        <v>Subject</v>
      </c>
      <c r="D16" s="393" t="s">
        <v>225</v>
      </c>
      <c r="E16" s="393"/>
      <c r="F16" s="393"/>
      <c r="G16" s="393"/>
      <c r="H16" s="332" t="s">
        <v>48</v>
      </c>
      <c r="I16" s="332"/>
      <c r="J16" s="332"/>
      <c r="K16" s="332"/>
      <c r="L16" s="393" t="s">
        <v>225</v>
      </c>
      <c r="M16" s="393"/>
      <c r="N16" s="393"/>
      <c r="O16" s="393"/>
      <c r="P16" s="394"/>
      <c r="Q16" s="394"/>
      <c r="R16" s="394"/>
      <c r="S16" s="359"/>
      <c r="T16" s="351"/>
      <c r="U16" s="351"/>
      <c r="V16" s="351"/>
      <c r="W16" s="351"/>
      <c r="X16" s="351"/>
      <c r="Y16" s="351"/>
    </row>
    <row r="17" spans="1:25" ht="28.5" customHeight="1" x14ac:dyDescent="0.3">
      <c r="A17" s="662"/>
      <c r="B17" s="664">
        <f>'1.2-Visibility Data'!B14</f>
        <v>0</v>
      </c>
      <c r="C17" s="371" t="str">
        <f>'1.2-Visibility Data'!C14</f>
        <v>Other Headers</v>
      </c>
      <c r="D17" s="393" t="s">
        <v>225</v>
      </c>
      <c r="E17" s="393"/>
      <c r="F17" s="393"/>
      <c r="G17" s="393"/>
      <c r="H17" s="332" t="s">
        <v>301</v>
      </c>
      <c r="I17" s="332"/>
      <c r="J17" s="332"/>
      <c r="K17" s="332"/>
      <c r="L17" s="393" t="s">
        <v>225</v>
      </c>
      <c r="M17" s="393"/>
      <c r="N17" s="393"/>
      <c r="O17" s="393"/>
      <c r="P17" s="332" t="s">
        <v>319</v>
      </c>
      <c r="Q17" s="332"/>
      <c r="R17" s="332"/>
      <c r="S17" s="394"/>
      <c r="T17" s="351"/>
      <c r="U17" s="351"/>
      <c r="V17" s="351"/>
      <c r="W17" s="351"/>
      <c r="X17" s="351"/>
      <c r="Y17" s="351"/>
    </row>
    <row r="18" spans="1:25" ht="85" x14ac:dyDescent="0.4">
      <c r="A18" s="662"/>
      <c r="B18" s="664">
        <f>'1.2-Visibility Data'!B15</f>
        <v>0</v>
      </c>
      <c r="C18" s="371" t="str">
        <f>'1.2-Visibility Data'!C15</f>
        <v>URLs</v>
      </c>
      <c r="D18" s="393" t="s">
        <v>225</v>
      </c>
      <c r="E18" s="393"/>
      <c r="F18" s="393"/>
      <c r="G18" s="393"/>
      <c r="H18" s="332" t="s">
        <v>51</v>
      </c>
      <c r="I18" s="332" t="s">
        <v>305</v>
      </c>
      <c r="J18" s="332" t="s">
        <v>302</v>
      </c>
      <c r="K18" s="332" t="s">
        <v>306</v>
      </c>
      <c r="L18" s="393" t="s">
        <v>225</v>
      </c>
      <c r="M18" s="393"/>
      <c r="N18" s="393"/>
      <c r="O18" s="393"/>
      <c r="P18" s="394" t="s">
        <v>307</v>
      </c>
      <c r="Q18" s="394"/>
      <c r="R18" s="441" t="s">
        <v>320</v>
      </c>
      <c r="S18" s="394"/>
      <c r="T18" s="351"/>
      <c r="U18" s="351"/>
      <c r="V18" s="351"/>
      <c r="W18" s="351"/>
      <c r="X18" s="351"/>
      <c r="Y18" s="351"/>
    </row>
    <row r="19" spans="1:25" ht="84" x14ac:dyDescent="0.3">
      <c r="A19" s="662"/>
      <c r="B19" s="664">
        <f>'1.2-Visibility Data'!B16</f>
        <v>0</v>
      </c>
      <c r="C19" s="371" t="str">
        <f>'1.2-Visibility Data'!C16</f>
        <v>Body</v>
      </c>
      <c r="D19" s="393" t="s">
        <v>225</v>
      </c>
      <c r="E19" s="393"/>
      <c r="F19" s="393"/>
      <c r="G19" s="393"/>
      <c r="H19" s="332" t="s">
        <v>51</v>
      </c>
      <c r="I19" s="332"/>
      <c r="J19" s="332" t="s">
        <v>302</v>
      </c>
      <c r="K19" s="332" t="s">
        <v>321</v>
      </c>
      <c r="L19" s="393" t="s">
        <v>225</v>
      </c>
      <c r="M19" s="393"/>
      <c r="N19" s="393"/>
      <c r="O19" s="393"/>
      <c r="P19" s="394"/>
      <c r="Q19" s="394"/>
      <c r="R19" s="394"/>
      <c r="S19" s="394"/>
      <c r="T19" s="351"/>
      <c r="U19" s="351"/>
      <c r="V19" s="351"/>
      <c r="W19" s="351"/>
      <c r="X19" s="351"/>
      <c r="Y19" s="351"/>
    </row>
    <row r="20" spans="1:25" ht="72.75" customHeight="1" x14ac:dyDescent="0.3">
      <c r="A20" s="662"/>
      <c r="B20" s="664">
        <f>'1.2-Visibility Data'!B17</f>
        <v>0</v>
      </c>
      <c r="C20" s="371" t="str">
        <f>'1.2-Visibility Data'!C17</f>
        <v>Message Trace</v>
      </c>
      <c r="D20" s="393" t="s">
        <v>225</v>
      </c>
      <c r="E20" s="393"/>
      <c r="F20" s="393"/>
      <c r="G20" s="393"/>
      <c r="H20" s="332" t="s">
        <v>322</v>
      </c>
      <c r="I20" s="332"/>
      <c r="J20" s="332"/>
      <c r="K20" s="423" t="s">
        <v>310</v>
      </c>
      <c r="L20" s="393" t="s">
        <v>225</v>
      </c>
      <c r="M20" s="393"/>
      <c r="N20" s="393"/>
      <c r="O20" s="393"/>
      <c r="P20" s="394"/>
      <c r="Q20" s="394"/>
      <c r="R20" s="394"/>
      <c r="S20" s="394"/>
      <c r="T20" s="351"/>
      <c r="U20" s="351"/>
      <c r="V20" s="351"/>
      <c r="W20" s="351"/>
      <c r="X20" s="351"/>
      <c r="Y20" s="351"/>
    </row>
    <row r="21" spans="1:25" ht="126" x14ac:dyDescent="0.3">
      <c r="A21" s="662"/>
      <c r="B21" s="664">
        <f>'1.2-Visibility Data'!B18</f>
        <v>0</v>
      </c>
      <c r="C21" s="374" t="str">
        <f>'1.2-Visibility Data'!C18</f>
        <v>Attachments</v>
      </c>
      <c r="D21" s="393" t="s">
        <v>225</v>
      </c>
      <c r="E21" s="393"/>
      <c r="F21" s="393"/>
      <c r="G21" s="393"/>
      <c r="H21" s="332" t="s">
        <v>323</v>
      </c>
      <c r="I21" s="332" t="s">
        <v>312</v>
      </c>
      <c r="J21" s="332"/>
      <c r="K21" s="332"/>
      <c r="L21" s="393" t="s">
        <v>225</v>
      </c>
      <c r="M21" s="393"/>
      <c r="N21" s="393"/>
      <c r="O21" s="393"/>
      <c r="P21" s="394" t="s">
        <v>324</v>
      </c>
      <c r="Q21" s="394"/>
      <c r="R21" s="394"/>
      <c r="S21" s="394"/>
      <c r="T21" s="351"/>
      <c r="U21" s="351"/>
      <c r="V21" s="351"/>
      <c r="W21" s="351"/>
      <c r="X21" s="351"/>
      <c r="Y21" s="351"/>
    </row>
    <row r="22" spans="1:25" ht="56" x14ac:dyDescent="0.3">
      <c r="A22" s="662"/>
      <c r="B22" s="663" t="str">
        <f>'1.2-Visibility Data'!B19</f>
        <v>Malicious Email Received</v>
      </c>
      <c r="C22" s="376" t="str">
        <f>'1.2-Visibility Data'!C19</f>
        <v>Sender</v>
      </c>
      <c r="D22" s="393" t="s">
        <v>225</v>
      </c>
      <c r="E22" s="393"/>
      <c r="F22" s="393"/>
      <c r="G22" s="393"/>
      <c r="H22" s="332" t="s">
        <v>295</v>
      </c>
      <c r="I22" s="332"/>
      <c r="J22" s="332"/>
      <c r="K22" s="332"/>
      <c r="L22" s="393" t="s">
        <v>225</v>
      </c>
      <c r="M22" s="393"/>
      <c r="N22" s="393"/>
      <c r="O22" s="393"/>
      <c r="P22" s="394"/>
      <c r="Q22" s="394"/>
      <c r="R22" s="394"/>
      <c r="S22" s="394" t="s">
        <v>325</v>
      </c>
      <c r="T22" s="351"/>
      <c r="U22" s="351"/>
      <c r="V22" s="351"/>
      <c r="W22" s="351"/>
      <c r="X22" s="351"/>
      <c r="Y22" s="351"/>
    </row>
    <row r="23" spans="1:25" ht="56" x14ac:dyDescent="0.3">
      <c r="A23" s="662"/>
      <c r="B23" s="664">
        <f>'1.2-Visibility Data'!B20</f>
        <v>0</v>
      </c>
      <c r="C23" s="371" t="str">
        <f>'1.2-Visibility Data'!C20</f>
        <v>Receiver</v>
      </c>
      <c r="D23" s="393" t="s">
        <v>225</v>
      </c>
      <c r="E23" s="393"/>
      <c r="F23" s="393"/>
      <c r="G23" s="393"/>
      <c r="H23" s="332" t="s">
        <v>299</v>
      </c>
      <c r="I23" s="332"/>
      <c r="J23" s="332"/>
      <c r="K23" s="332"/>
      <c r="L23" s="393" t="s">
        <v>225</v>
      </c>
      <c r="M23" s="393"/>
      <c r="N23" s="393"/>
      <c r="O23" s="393"/>
      <c r="P23" s="394"/>
      <c r="Q23" s="394"/>
      <c r="R23" s="394"/>
      <c r="S23" s="394" t="s">
        <v>325</v>
      </c>
      <c r="T23" s="351"/>
      <c r="U23" s="351"/>
      <c r="V23" s="351"/>
      <c r="W23" s="351"/>
      <c r="X23" s="351"/>
      <c r="Y23" s="351"/>
    </row>
    <row r="24" spans="1:25" x14ac:dyDescent="0.3">
      <c r="A24" s="662"/>
      <c r="B24" s="664">
        <f>'1.2-Visibility Data'!B21</f>
        <v>0</v>
      </c>
      <c r="C24" s="371" t="str">
        <f>'1.2-Visibility Data'!C21</f>
        <v>Subject</v>
      </c>
      <c r="D24" s="393" t="s">
        <v>225</v>
      </c>
      <c r="E24" s="393"/>
      <c r="F24" s="393"/>
      <c r="G24" s="393"/>
      <c r="H24" s="332" t="s">
        <v>48</v>
      </c>
      <c r="I24" s="332"/>
      <c r="J24" s="332"/>
      <c r="K24" s="332"/>
      <c r="L24" s="393" t="s">
        <v>225</v>
      </c>
      <c r="M24" s="393"/>
      <c r="N24" s="393"/>
      <c r="O24" s="393"/>
      <c r="P24" s="394"/>
      <c r="Q24" s="394"/>
      <c r="R24" s="394"/>
      <c r="S24" s="394" t="s">
        <v>325</v>
      </c>
      <c r="T24" s="351"/>
      <c r="U24" s="351"/>
      <c r="V24" s="351"/>
      <c r="W24" s="351"/>
      <c r="X24" s="351"/>
      <c r="Y24" s="351"/>
    </row>
    <row r="25" spans="1:25" ht="129.75" customHeight="1" x14ac:dyDescent="0.3">
      <c r="A25" s="662"/>
      <c r="B25" s="664">
        <f>'1.2-Visibility Data'!B22</f>
        <v>0</v>
      </c>
      <c r="C25" s="371" t="str">
        <f>'1.2-Visibility Data'!C22</f>
        <v>Other Headers</v>
      </c>
      <c r="D25" s="393" t="s">
        <v>225</v>
      </c>
      <c r="E25" s="393"/>
      <c r="F25" s="393"/>
      <c r="G25" s="393"/>
      <c r="H25" s="332" t="s">
        <v>301</v>
      </c>
      <c r="I25" s="332"/>
      <c r="J25" s="332"/>
      <c r="K25" s="332" t="s">
        <v>326</v>
      </c>
      <c r="L25" s="393" t="s">
        <v>225</v>
      </c>
      <c r="M25" s="393"/>
      <c r="N25" s="393"/>
      <c r="O25" s="393"/>
      <c r="P25" s="394"/>
      <c r="Q25" s="394"/>
      <c r="R25" s="394"/>
      <c r="S25" s="359" t="s">
        <v>327</v>
      </c>
      <c r="T25" s="351"/>
      <c r="U25" s="351"/>
      <c r="V25" s="351"/>
      <c r="W25" s="351"/>
      <c r="X25" s="351"/>
      <c r="Y25" s="351"/>
    </row>
    <row r="26" spans="1:25" ht="85" x14ac:dyDescent="0.4">
      <c r="A26" s="662"/>
      <c r="B26" s="664">
        <f>'1.2-Visibility Data'!B23</f>
        <v>0</v>
      </c>
      <c r="C26" s="371" t="str">
        <f>'1.2-Visibility Data'!C23</f>
        <v>URLs</v>
      </c>
      <c r="D26" s="393" t="s">
        <v>225</v>
      </c>
      <c r="E26" s="394"/>
      <c r="F26" s="394"/>
      <c r="G26" s="394"/>
      <c r="H26" s="332" t="s">
        <v>51</v>
      </c>
      <c r="I26" s="332" t="s">
        <v>305</v>
      </c>
      <c r="J26" s="332" t="s">
        <v>302</v>
      </c>
      <c r="K26" s="332" t="s">
        <v>306</v>
      </c>
      <c r="L26" s="393" t="s">
        <v>225</v>
      </c>
      <c r="M26" s="394"/>
      <c r="N26" s="394"/>
      <c r="O26" s="394"/>
      <c r="P26" s="394" t="s">
        <v>307</v>
      </c>
      <c r="Q26" s="394"/>
      <c r="R26" s="441" t="s">
        <v>320</v>
      </c>
      <c r="S26" s="394" t="s">
        <v>325</v>
      </c>
      <c r="T26" s="351"/>
      <c r="U26" s="351"/>
      <c r="V26" s="351"/>
      <c r="W26" s="351"/>
      <c r="X26" s="351"/>
      <c r="Y26" s="351"/>
    </row>
    <row r="27" spans="1:25" ht="86.65" customHeight="1" x14ac:dyDescent="0.3">
      <c r="A27" s="662"/>
      <c r="B27" s="664">
        <f>'1.2-Visibility Data'!B24</f>
        <v>0</v>
      </c>
      <c r="C27" s="371" t="str">
        <f>'1.2-Visibility Data'!C24</f>
        <v>Body</v>
      </c>
      <c r="D27" s="393" t="s">
        <v>225</v>
      </c>
      <c r="E27" s="393"/>
      <c r="F27" s="393"/>
      <c r="G27" s="393"/>
      <c r="H27" s="332" t="s">
        <v>51</v>
      </c>
      <c r="I27" s="332"/>
      <c r="J27" s="332" t="s">
        <v>302</v>
      </c>
      <c r="K27" s="332"/>
      <c r="L27" s="393" t="s">
        <v>225</v>
      </c>
      <c r="M27" s="393"/>
      <c r="N27" s="393"/>
      <c r="O27" s="393"/>
      <c r="P27" s="394"/>
      <c r="Q27" s="394"/>
      <c r="R27" s="394"/>
      <c r="S27" s="394" t="s">
        <v>328</v>
      </c>
      <c r="T27" s="351"/>
      <c r="U27" s="351"/>
      <c r="V27" s="351"/>
      <c r="W27" s="351"/>
      <c r="X27" s="351"/>
      <c r="Y27" s="351"/>
    </row>
    <row r="28" spans="1:25" ht="114" customHeight="1" x14ac:dyDescent="0.4">
      <c r="A28" s="662"/>
      <c r="B28" s="664">
        <f>'1.2-Visibility Data'!B25</f>
        <v>0</v>
      </c>
      <c r="C28" s="371" t="str">
        <f>'1.2-Visibility Data'!C25</f>
        <v>Message Trace</v>
      </c>
      <c r="D28" s="393" t="s">
        <v>225</v>
      </c>
      <c r="E28" s="393"/>
      <c r="F28" s="393"/>
      <c r="G28" s="393"/>
      <c r="H28" s="332" t="s">
        <v>322</v>
      </c>
      <c r="I28" s="332"/>
      <c r="J28" s="441" t="s">
        <v>329</v>
      </c>
      <c r="K28" s="332" t="s">
        <v>330</v>
      </c>
      <c r="L28" s="393" t="s">
        <v>225</v>
      </c>
      <c r="M28" s="393"/>
      <c r="N28" s="393"/>
      <c r="O28" s="393"/>
      <c r="P28" s="394"/>
      <c r="Q28" s="394"/>
      <c r="R28" s="394"/>
      <c r="S28" s="394" t="s">
        <v>331</v>
      </c>
      <c r="T28" s="351"/>
      <c r="U28" s="351"/>
      <c r="V28" s="351"/>
      <c r="W28" s="351"/>
      <c r="X28" s="351"/>
      <c r="Y28" s="351"/>
    </row>
    <row r="29" spans="1:25" ht="110.25" customHeight="1" x14ac:dyDescent="0.4">
      <c r="A29" s="662"/>
      <c r="B29" s="665">
        <f>'1.2-Visibility Data'!B26</f>
        <v>0</v>
      </c>
      <c r="C29" s="380" t="str">
        <f>'1.2-Visibility Data'!C26</f>
        <v>Attachments</v>
      </c>
      <c r="D29" s="393" t="s">
        <v>225</v>
      </c>
      <c r="E29" s="393"/>
      <c r="F29" s="393"/>
      <c r="G29" s="393"/>
      <c r="H29" s="332" t="s">
        <v>323</v>
      </c>
      <c r="I29" s="332" t="s">
        <v>312</v>
      </c>
      <c r="J29" s="332"/>
      <c r="K29" s="332" t="s">
        <v>332</v>
      </c>
      <c r="L29" s="393" t="s">
        <v>225</v>
      </c>
      <c r="M29" s="393"/>
      <c r="N29" s="393"/>
      <c r="O29" s="393"/>
      <c r="P29" s="394" t="s">
        <v>324</v>
      </c>
      <c r="Q29" s="394"/>
      <c r="R29" s="444" t="s">
        <v>333</v>
      </c>
      <c r="S29" s="394" t="s">
        <v>325</v>
      </c>
      <c r="T29" s="351"/>
      <c r="U29" s="351"/>
      <c r="V29" s="351"/>
      <c r="W29" s="351"/>
      <c r="X29" s="351"/>
      <c r="Y29" s="351"/>
    </row>
    <row r="30" spans="1:25" ht="56" x14ac:dyDescent="0.3">
      <c r="A30" s="662"/>
      <c r="B30" s="663" t="str">
        <f>'1.2-Visibility Data'!B27</f>
        <v>Malicious Email Sent</v>
      </c>
      <c r="C30" s="376" t="str">
        <f>'1.2-Visibility Data'!C27</f>
        <v>Sender</v>
      </c>
      <c r="D30" s="393" t="s">
        <v>225</v>
      </c>
      <c r="E30" s="393"/>
      <c r="F30" s="393"/>
      <c r="G30" s="393"/>
      <c r="H30" s="332" t="s">
        <v>295</v>
      </c>
      <c r="I30" s="332"/>
      <c r="J30" s="332"/>
      <c r="K30" s="332"/>
      <c r="L30" s="393" t="s">
        <v>225</v>
      </c>
      <c r="M30" s="393"/>
      <c r="N30" s="393"/>
      <c r="O30" s="393"/>
      <c r="P30" s="394"/>
      <c r="Q30" s="394"/>
      <c r="R30" s="394"/>
      <c r="S30" s="394"/>
      <c r="T30" s="351"/>
      <c r="U30" s="351"/>
      <c r="V30" s="351"/>
      <c r="W30" s="351"/>
      <c r="X30" s="351"/>
      <c r="Y30" s="351"/>
    </row>
    <row r="31" spans="1:25" ht="56" x14ac:dyDescent="0.3">
      <c r="A31" s="662"/>
      <c r="B31" s="664">
        <f>'1.2-Visibility Data'!B28</f>
        <v>0</v>
      </c>
      <c r="C31" s="371" t="str">
        <f>'1.2-Visibility Data'!C28</f>
        <v>Receiver</v>
      </c>
      <c r="D31" s="393" t="s">
        <v>225</v>
      </c>
      <c r="E31" s="393"/>
      <c r="F31" s="393"/>
      <c r="G31" s="393"/>
      <c r="H31" s="332" t="s">
        <v>299</v>
      </c>
      <c r="I31" s="332"/>
      <c r="J31" s="332"/>
      <c r="K31" s="332"/>
      <c r="L31" s="393" t="s">
        <v>225</v>
      </c>
      <c r="M31" s="393"/>
      <c r="N31" s="393"/>
      <c r="O31" s="393"/>
      <c r="P31" s="394"/>
      <c r="Q31" s="394"/>
      <c r="R31" s="394"/>
      <c r="S31" s="394"/>
      <c r="T31" s="351"/>
      <c r="U31" s="351"/>
      <c r="V31" s="351"/>
      <c r="W31" s="351"/>
      <c r="X31" s="351"/>
      <c r="Y31" s="351"/>
    </row>
    <row r="32" spans="1:25" x14ac:dyDescent="0.3">
      <c r="A32" s="662"/>
      <c r="B32" s="664">
        <f>'1.2-Visibility Data'!B29</f>
        <v>0</v>
      </c>
      <c r="C32" s="371" t="str">
        <f>'1.2-Visibility Data'!C29</f>
        <v>Subject</v>
      </c>
      <c r="D32" s="393" t="s">
        <v>225</v>
      </c>
      <c r="E32" s="393"/>
      <c r="F32" s="393"/>
      <c r="G32" s="393"/>
      <c r="H32" s="332" t="s">
        <v>48</v>
      </c>
      <c r="I32" s="332"/>
      <c r="J32" s="332"/>
      <c r="K32" s="332"/>
      <c r="L32" s="393" t="s">
        <v>225</v>
      </c>
      <c r="M32" s="393"/>
      <c r="N32" s="393"/>
      <c r="O32" s="393"/>
      <c r="P32" s="394"/>
      <c r="Q32" s="394"/>
      <c r="R32" s="394"/>
      <c r="S32" s="394"/>
      <c r="T32" s="351"/>
      <c r="U32" s="351"/>
      <c r="V32" s="351"/>
      <c r="W32" s="351"/>
      <c r="X32" s="351"/>
      <c r="Y32" s="351"/>
    </row>
    <row r="33" spans="1:25" ht="71.25" customHeight="1" x14ac:dyDescent="0.3">
      <c r="A33" s="662"/>
      <c r="B33" s="664">
        <f>'1.2-Visibility Data'!B30</f>
        <v>0</v>
      </c>
      <c r="C33" s="371" t="str">
        <f>'1.2-Visibility Data'!C30</f>
        <v>Other Headers</v>
      </c>
      <c r="D33" s="393" t="s">
        <v>225</v>
      </c>
      <c r="E33" s="393"/>
      <c r="F33" s="393"/>
      <c r="G33" s="393"/>
      <c r="H33" s="332" t="s">
        <v>301</v>
      </c>
      <c r="I33" s="332"/>
      <c r="J33" s="332"/>
      <c r="K33" s="332" t="s">
        <v>334</v>
      </c>
      <c r="L33" s="393" t="s">
        <v>225</v>
      </c>
      <c r="M33" s="393"/>
      <c r="N33" s="393"/>
      <c r="O33" s="393"/>
      <c r="P33" s="394"/>
      <c r="Q33" s="394"/>
      <c r="R33" s="394"/>
      <c r="S33" s="359" t="s">
        <v>335</v>
      </c>
      <c r="T33" s="351"/>
      <c r="U33" s="351"/>
      <c r="V33" s="351"/>
      <c r="W33" s="351"/>
      <c r="X33" s="351"/>
      <c r="Y33" s="351"/>
    </row>
    <row r="34" spans="1:25" ht="84" x14ac:dyDescent="0.3">
      <c r="A34" s="662"/>
      <c r="B34" s="664">
        <f>'1.2-Visibility Data'!B31</f>
        <v>0</v>
      </c>
      <c r="C34" s="371" t="str">
        <f>'1.2-Visibility Data'!C31</f>
        <v>URLs</v>
      </c>
      <c r="D34" s="393" t="s">
        <v>225</v>
      </c>
      <c r="E34" s="393"/>
      <c r="F34" s="393"/>
      <c r="G34" s="393"/>
      <c r="H34" s="332" t="s">
        <v>51</v>
      </c>
      <c r="I34" s="332" t="s">
        <v>305</v>
      </c>
      <c r="J34" s="332" t="s">
        <v>302</v>
      </c>
      <c r="K34" s="332" t="s">
        <v>306</v>
      </c>
      <c r="L34" s="393" t="s">
        <v>225</v>
      </c>
      <c r="M34" s="393"/>
      <c r="N34" s="393"/>
      <c r="O34" s="393"/>
      <c r="P34" s="359" t="s">
        <v>307</v>
      </c>
      <c r="Q34" s="359"/>
      <c r="R34" s="359"/>
      <c r="S34" s="394" t="s">
        <v>325</v>
      </c>
      <c r="T34" s="351"/>
      <c r="U34" s="351"/>
      <c r="V34" s="351"/>
      <c r="W34" s="351"/>
      <c r="X34" s="351"/>
      <c r="Y34" s="351"/>
    </row>
    <row r="35" spans="1:25" ht="81" customHeight="1" x14ac:dyDescent="0.3">
      <c r="A35" s="662"/>
      <c r="B35" s="664">
        <f>'1.2-Visibility Data'!B32</f>
        <v>0</v>
      </c>
      <c r="C35" s="371" t="str">
        <f>'1.2-Visibility Data'!C32</f>
        <v>Body</v>
      </c>
      <c r="D35" s="393" t="s">
        <v>225</v>
      </c>
      <c r="E35" s="393"/>
      <c r="F35" s="393"/>
      <c r="G35" s="393"/>
      <c r="H35" s="332" t="s">
        <v>51</v>
      </c>
      <c r="I35" s="332"/>
      <c r="J35" s="332"/>
      <c r="K35" s="332" t="s">
        <v>330</v>
      </c>
      <c r="L35" s="393" t="s">
        <v>225</v>
      </c>
      <c r="M35" s="393"/>
      <c r="N35" s="393"/>
      <c r="O35" s="393"/>
      <c r="P35" s="394"/>
      <c r="Q35" s="394"/>
      <c r="R35" s="394"/>
      <c r="S35" s="394" t="s">
        <v>328</v>
      </c>
      <c r="T35" s="351"/>
      <c r="U35" s="351"/>
      <c r="V35" s="351"/>
      <c r="W35" s="351"/>
      <c r="X35" s="351"/>
      <c r="Y35" s="351"/>
    </row>
    <row r="36" spans="1:25" ht="93" customHeight="1" x14ac:dyDescent="0.3">
      <c r="A36" s="662"/>
      <c r="B36" s="664">
        <f>'1.2-Visibility Data'!B33</f>
        <v>0</v>
      </c>
      <c r="C36" s="371" t="str">
        <f>'1.2-Visibility Data'!C33</f>
        <v>Message Trace</v>
      </c>
      <c r="D36" s="393" t="s">
        <v>225</v>
      </c>
      <c r="E36" s="393"/>
      <c r="F36" s="393"/>
      <c r="G36" s="393"/>
      <c r="H36" s="332" t="s">
        <v>322</v>
      </c>
      <c r="I36" s="332"/>
      <c r="J36" s="332"/>
      <c r="K36" s="423" t="s">
        <v>336</v>
      </c>
      <c r="L36" s="393" t="s">
        <v>225</v>
      </c>
      <c r="M36" s="393"/>
      <c r="N36" s="393"/>
      <c r="O36" s="393"/>
      <c r="P36" s="394"/>
      <c r="Q36" s="394"/>
      <c r="R36" s="394"/>
      <c r="S36" s="394"/>
      <c r="T36" s="351"/>
      <c r="U36" s="351"/>
      <c r="V36" s="351"/>
      <c r="W36" s="351"/>
      <c r="X36" s="351"/>
      <c r="Y36" s="351"/>
    </row>
    <row r="37" spans="1:25" ht="126" x14ac:dyDescent="0.3">
      <c r="A37" s="662"/>
      <c r="B37" s="665">
        <f>'1.2-Visibility Data'!B34</f>
        <v>0</v>
      </c>
      <c r="C37" s="380" t="str">
        <f>'1.2-Visibility Data'!C34</f>
        <v>Attachments</v>
      </c>
      <c r="D37" s="393" t="s">
        <v>225</v>
      </c>
      <c r="E37" s="393"/>
      <c r="F37" s="393"/>
      <c r="G37" s="393"/>
      <c r="H37" s="332" t="s">
        <v>323</v>
      </c>
      <c r="I37" s="332" t="s">
        <v>312</v>
      </c>
      <c r="J37" s="332"/>
      <c r="K37" s="332" t="s">
        <v>337</v>
      </c>
      <c r="L37" s="393" t="s">
        <v>225</v>
      </c>
      <c r="M37" s="393"/>
      <c r="N37" s="393"/>
      <c r="O37" s="393"/>
      <c r="P37" s="394" t="s">
        <v>324</v>
      </c>
      <c r="Q37" s="394"/>
      <c r="R37" s="394"/>
      <c r="S37" s="394"/>
      <c r="T37" s="351"/>
      <c r="U37" s="351"/>
      <c r="V37" s="351"/>
      <c r="W37" s="351"/>
      <c r="X37" s="351"/>
      <c r="Y37" s="351"/>
    </row>
    <row r="38" spans="1:25" ht="252" x14ac:dyDescent="0.3">
      <c r="A38" s="662"/>
      <c r="B38" s="369" t="str">
        <f>'1.2-Visibility Data'!B35</f>
        <v>Organization Modifications</v>
      </c>
      <c r="C38" s="381" t="str">
        <f>'1.2-Visibility Data'!C35</f>
        <v>All</v>
      </c>
      <c r="D38" s="393" t="s">
        <v>225</v>
      </c>
      <c r="E38" s="393"/>
      <c r="F38" s="393"/>
      <c r="G38" s="393"/>
      <c r="H38" s="332" t="s">
        <v>338</v>
      </c>
      <c r="I38" s="333" t="s">
        <v>339</v>
      </c>
      <c r="J38" s="332"/>
      <c r="K38" s="332"/>
      <c r="L38" s="393" t="s">
        <v>225</v>
      </c>
      <c r="M38" s="393"/>
      <c r="N38" s="393"/>
      <c r="O38" s="393"/>
      <c r="P38" s="394"/>
      <c r="Q38" s="394"/>
      <c r="R38" s="394"/>
      <c r="S38" s="394"/>
      <c r="T38" s="351"/>
      <c r="U38" s="351"/>
      <c r="V38" s="351"/>
      <c r="W38" s="351"/>
      <c r="X38" s="351"/>
      <c r="Y38" s="351"/>
    </row>
    <row r="39" spans="1:25" ht="113" x14ac:dyDescent="0.4">
      <c r="A39" s="662"/>
      <c r="B39" s="370" t="str">
        <f>'1.2-Visibility Data'!B36</f>
        <v>User Modifications</v>
      </c>
      <c r="C39" s="371" t="str">
        <f>'1.2-Visibility Data'!C36</f>
        <v>All</v>
      </c>
      <c r="D39" s="393" t="s">
        <v>225</v>
      </c>
      <c r="E39" s="393"/>
      <c r="F39" s="393"/>
      <c r="G39" s="393"/>
      <c r="H39" s="430" t="s">
        <v>340</v>
      </c>
      <c r="I39" s="425"/>
      <c r="J39" s="426" t="s">
        <v>341</v>
      </c>
      <c r="K39" s="332" t="s">
        <v>342</v>
      </c>
      <c r="L39" s="393" t="s">
        <v>225</v>
      </c>
      <c r="M39" s="393"/>
      <c r="N39" s="393"/>
      <c r="O39" s="393"/>
      <c r="P39" s="394"/>
      <c r="Q39" s="394"/>
      <c r="R39" s="394"/>
      <c r="S39" s="394"/>
      <c r="T39" s="351"/>
      <c r="U39" s="351"/>
      <c r="V39" s="351"/>
      <c r="W39" s="351"/>
      <c r="X39" s="351"/>
      <c r="Y39" s="351"/>
    </row>
    <row r="40" spans="1:25" ht="294" x14ac:dyDescent="0.3">
      <c r="A40" s="662"/>
      <c r="B40" s="370" t="str">
        <f>'1.2-Visibility Data'!B37</f>
        <v>User Login Activity</v>
      </c>
      <c r="C40" s="371" t="str">
        <f>'1.2-Visibility Data'!C37</f>
        <v>All</v>
      </c>
      <c r="D40" s="393" t="s">
        <v>225</v>
      </c>
      <c r="E40" s="393"/>
      <c r="F40" s="393"/>
      <c r="G40" s="393"/>
      <c r="H40" s="430" t="s">
        <v>343</v>
      </c>
      <c r="I40" s="425"/>
      <c r="J40" s="425"/>
      <c r="K40" s="332" t="s">
        <v>344</v>
      </c>
      <c r="L40" s="393" t="s">
        <v>225</v>
      </c>
      <c r="M40" s="393"/>
      <c r="N40" s="393"/>
      <c r="O40" s="393"/>
      <c r="P40" s="394"/>
      <c r="Q40" s="394"/>
      <c r="R40" s="394"/>
      <c r="S40" s="394"/>
      <c r="T40" s="351"/>
      <c r="U40" s="351"/>
      <c r="V40" s="351"/>
      <c r="W40" s="351"/>
      <c r="X40" s="351"/>
      <c r="Y40" s="351"/>
    </row>
    <row r="41" spans="1:25" ht="218.65" customHeight="1" x14ac:dyDescent="0.3">
      <c r="A41" s="662"/>
      <c r="B41" s="395" t="str">
        <f>'1.2-Visibility Data'!B38</f>
        <v>Anomalous User Login Activity</v>
      </c>
      <c r="C41" s="396" t="str">
        <f>'1.2-Visibility Data'!C38</f>
        <v>All</v>
      </c>
      <c r="D41" s="393" t="s">
        <v>256</v>
      </c>
      <c r="E41" s="393" t="s">
        <v>256</v>
      </c>
      <c r="F41" s="393"/>
      <c r="G41" s="393"/>
      <c r="H41" s="332"/>
      <c r="I41" s="332" t="s">
        <v>345</v>
      </c>
      <c r="J41" s="332"/>
      <c r="K41" s="332" t="s">
        <v>346</v>
      </c>
      <c r="L41" s="393" t="s">
        <v>225</v>
      </c>
      <c r="M41" s="393" t="s">
        <v>225</v>
      </c>
      <c r="N41" s="393"/>
      <c r="O41" s="393"/>
      <c r="P41" s="394"/>
      <c r="Q41" s="394"/>
      <c r="R41" s="394"/>
      <c r="S41" s="394" t="s">
        <v>347</v>
      </c>
      <c r="T41" s="351"/>
      <c r="U41" s="351"/>
      <c r="V41" s="351"/>
      <c r="W41" s="351"/>
      <c r="X41" s="351"/>
      <c r="Y41" s="351"/>
    </row>
    <row r="42" spans="1:25" ht="295" x14ac:dyDescent="0.4">
      <c r="A42" s="662"/>
      <c r="B42" s="370" t="str">
        <f>'1.2-Visibility Data'!B39</f>
        <v>User Activity</v>
      </c>
      <c r="C42" s="371" t="str">
        <f>'1.2-Visibility Data'!C39</f>
        <v>All</v>
      </c>
      <c r="D42" s="393" t="s">
        <v>225</v>
      </c>
      <c r="E42" s="393"/>
      <c r="F42" s="393"/>
      <c r="G42" s="393"/>
      <c r="H42" s="332" t="s">
        <v>348</v>
      </c>
      <c r="I42" s="333" t="s">
        <v>339</v>
      </c>
      <c r="J42" s="427" t="s">
        <v>349</v>
      </c>
      <c r="K42" s="428" t="s">
        <v>350</v>
      </c>
      <c r="L42" s="393" t="s">
        <v>225</v>
      </c>
      <c r="M42" s="393"/>
      <c r="N42" s="393"/>
      <c r="O42" s="393"/>
      <c r="P42" s="394" t="s">
        <v>316</v>
      </c>
      <c r="Q42" s="394" t="s">
        <v>351</v>
      </c>
      <c r="R42" s="394"/>
      <c r="S42" s="394"/>
      <c r="T42" s="351"/>
      <c r="U42" s="351"/>
      <c r="V42" s="351"/>
      <c r="W42" s="351"/>
      <c r="X42" s="351"/>
      <c r="Y42" s="351"/>
    </row>
    <row r="43" spans="1:25" ht="118.15" customHeight="1" x14ac:dyDescent="0.3">
      <c r="A43" s="662"/>
      <c r="B43" s="395" t="str">
        <f>'1.2-Visibility Data'!B40</f>
        <v>Anomalous User Activity</v>
      </c>
      <c r="C43" s="396" t="str">
        <f>'1.2-Visibility Data'!C40</f>
        <v>All</v>
      </c>
      <c r="D43" s="393" t="s">
        <v>226</v>
      </c>
      <c r="E43" s="393"/>
      <c r="F43" s="393"/>
      <c r="G43" s="393"/>
      <c r="H43" s="332"/>
      <c r="I43" s="332"/>
      <c r="J43" s="332"/>
      <c r="K43" s="332"/>
      <c r="L43" s="393" t="s">
        <v>225</v>
      </c>
      <c r="M43" s="393"/>
      <c r="N43" s="393"/>
      <c r="O43" s="393"/>
      <c r="P43" s="394" t="s">
        <v>352</v>
      </c>
      <c r="Q43" s="394"/>
      <c r="R43" s="394" t="s">
        <v>353</v>
      </c>
      <c r="S43" s="394" t="s">
        <v>354</v>
      </c>
      <c r="T43" s="351"/>
      <c r="U43" s="351"/>
      <c r="V43" s="351"/>
      <c r="W43" s="351"/>
      <c r="X43" s="351"/>
      <c r="Y43" s="351"/>
    </row>
    <row r="44" spans="1:25" ht="198.4" customHeight="1" x14ac:dyDescent="0.4">
      <c r="A44" s="662"/>
      <c r="B44" s="370" t="str">
        <f>'1.2-Visibility Data'!B41</f>
        <v>Search Activity</v>
      </c>
      <c r="C44" s="371" t="str">
        <f>'1.2-Visibility Data'!C41</f>
        <v>All</v>
      </c>
      <c r="D44" s="393" t="s">
        <v>226</v>
      </c>
      <c r="E44" s="393"/>
      <c r="F44" s="393"/>
      <c r="G44" s="393"/>
      <c r="H44" s="332"/>
      <c r="I44" s="332"/>
      <c r="J44" s="448" t="s">
        <v>355</v>
      </c>
      <c r="K44" s="332"/>
      <c r="L44" s="393" t="s">
        <v>225</v>
      </c>
      <c r="M44" s="393"/>
      <c r="N44" s="393"/>
      <c r="O44" s="393"/>
      <c r="P44" s="394" t="s">
        <v>356</v>
      </c>
      <c r="Q44" s="394"/>
      <c r="R44" s="394"/>
      <c r="S44" s="394" t="s">
        <v>357</v>
      </c>
      <c r="T44" s="351"/>
      <c r="U44" s="351"/>
      <c r="V44" s="351"/>
      <c r="W44" s="351"/>
      <c r="X44" s="351"/>
      <c r="Y44" s="351"/>
    </row>
    <row r="45" spans="1:25" ht="28" x14ac:dyDescent="0.3">
      <c r="A45" s="662"/>
      <c r="B45" s="395" t="str">
        <f>'1.2-Visibility Data'!B42</f>
        <v>Anomalous Search Activity</v>
      </c>
      <c r="C45" s="396" t="str">
        <f>'1.2-Visibility Data'!C42</f>
        <v>All</v>
      </c>
      <c r="D45" s="393" t="s">
        <v>226</v>
      </c>
      <c r="E45" s="393"/>
      <c r="F45" s="393"/>
      <c r="G45" s="393"/>
      <c r="H45" s="332"/>
      <c r="I45" s="332"/>
      <c r="J45" s="332"/>
      <c r="K45" s="332"/>
      <c r="L45" s="393" t="s">
        <v>225</v>
      </c>
      <c r="M45" s="393"/>
      <c r="N45" s="393"/>
      <c r="O45" s="393"/>
      <c r="P45" s="394"/>
      <c r="Q45" s="394"/>
      <c r="R45" s="394"/>
      <c r="S45" s="359" t="s">
        <v>358</v>
      </c>
      <c r="T45" s="351"/>
      <c r="U45" s="351"/>
      <c r="V45" s="351"/>
      <c r="W45" s="351"/>
      <c r="X45" s="351"/>
      <c r="Y45" s="351"/>
    </row>
    <row r="46" spans="1:25" ht="70" x14ac:dyDescent="0.3">
      <c r="A46" s="662"/>
      <c r="B46" s="370" t="str">
        <f>'1.2-Visibility Data'!B43</f>
        <v>Mailbox Modifications</v>
      </c>
      <c r="C46" s="371" t="str">
        <f>'1.2-Visibility Data'!C43</f>
        <v>All</v>
      </c>
      <c r="D46" s="393" t="s">
        <v>225</v>
      </c>
      <c r="E46" s="393"/>
      <c r="F46" s="393"/>
      <c r="G46" s="393"/>
      <c r="H46" s="332" t="s">
        <v>359</v>
      </c>
      <c r="I46" s="332"/>
      <c r="J46" s="332"/>
      <c r="K46" s="428" t="s">
        <v>350</v>
      </c>
      <c r="L46" s="393" t="s">
        <v>225</v>
      </c>
      <c r="M46" s="393"/>
      <c r="N46" s="393"/>
      <c r="O46" s="393"/>
      <c r="P46" s="394"/>
      <c r="Q46" s="394"/>
      <c r="R46" s="394"/>
      <c r="S46" s="394"/>
      <c r="T46" s="351"/>
      <c r="U46" s="351"/>
      <c r="V46" s="351"/>
      <c r="W46" s="351"/>
      <c r="X46" s="351"/>
      <c r="Y46" s="351"/>
    </row>
    <row r="47" spans="1:25" ht="210" x14ac:dyDescent="0.3">
      <c r="A47" s="662"/>
      <c r="B47" s="370" t="str">
        <f>'1.2-Visibility Data'!B44</f>
        <v>Mailbox Read</v>
      </c>
      <c r="C47" s="371" t="str">
        <f>'1.2-Visibility Data'!C44</f>
        <v>All</v>
      </c>
      <c r="D47" s="393" t="s">
        <v>225</v>
      </c>
      <c r="E47" s="393"/>
      <c r="F47" s="393"/>
      <c r="G47" s="393"/>
      <c r="H47" s="332" t="s">
        <v>360</v>
      </c>
      <c r="I47" s="332"/>
      <c r="J47" s="332"/>
      <c r="K47" s="332" t="s">
        <v>361</v>
      </c>
      <c r="L47" s="393" t="s">
        <v>225</v>
      </c>
      <c r="M47" s="393"/>
      <c r="N47" s="393"/>
      <c r="O47" s="393"/>
      <c r="P47" s="425" t="s">
        <v>362</v>
      </c>
      <c r="Q47" s="425"/>
      <c r="R47" s="425"/>
      <c r="S47" s="394" t="s">
        <v>363</v>
      </c>
      <c r="T47" s="351"/>
      <c r="U47" s="351"/>
      <c r="V47" s="351"/>
      <c r="W47" s="351"/>
      <c r="X47" s="351"/>
      <c r="Y47" s="351"/>
    </row>
    <row r="48" spans="1:25" ht="138.4" customHeight="1" x14ac:dyDescent="0.3">
      <c r="A48" s="662"/>
      <c r="B48" s="370" t="str">
        <f>'1.2-Visibility Data'!B45</f>
        <v>File Malware Detected</v>
      </c>
      <c r="C48" s="371" t="str">
        <f>'1.2-Visibility Data'!C45</f>
        <v>All</v>
      </c>
      <c r="D48" s="393" t="s">
        <v>225</v>
      </c>
      <c r="E48" s="393"/>
      <c r="F48" s="393"/>
      <c r="G48" s="393"/>
      <c r="H48" s="332" t="s">
        <v>364</v>
      </c>
      <c r="I48" s="332"/>
      <c r="J48" s="332" t="s">
        <v>365</v>
      </c>
      <c r="K48" s="332" t="s">
        <v>366</v>
      </c>
      <c r="L48" s="393" t="s">
        <v>225</v>
      </c>
      <c r="M48" s="393"/>
      <c r="N48" s="393"/>
      <c r="O48" s="393"/>
      <c r="P48" s="394"/>
      <c r="Q48" s="394"/>
      <c r="R48" s="394" t="s">
        <v>367</v>
      </c>
      <c r="S48" s="394" t="s">
        <v>368</v>
      </c>
      <c r="T48" s="351"/>
      <c r="U48" s="351"/>
      <c r="V48" s="351"/>
      <c r="W48" s="351"/>
      <c r="X48" s="351"/>
      <c r="Y48" s="351"/>
    </row>
    <row r="49" spans="1:25" ht="98.65" customHeight="1" x14ac:dyDescent="0.3">
      <c r="A49" s="662"/>
      <c r="B49" s="370" t="str">
        <f>'1.2-Visibility Data'!B46</f>
        <v>File Malware Retrieved</v>
      </c>
      <c r="C49" s="371" t="str">
        <f>'1.2-Visibility Data'!C46</f>
        <v>All</v>
      </c>
      <c r="D49" s="393" t="s">
        <v>225</v>
      </c>
      <c r="E49" s="393"/>
      <c r="F49" s="393"/>
      <c r="G49" s="393"/>
      <c r="H49" s="332" t="s">
        <v>364</v>
      </c>
      <c r="I49" s="332"/>
      <c r="J49" s="332" t="s">
        <v>369</v>
      </c>
      <c r="K49" s="332" t="s">
        <v>366</v>
      </c>
      <c r="L49" s="393" t="s">
        <v>225</v>
      </c>
      <c r="M49" s="393"/>
      <c r="N49" s="393"/>
      <c r="O49" s="393"/>
      <c r="P49" s="394"/>
      <c r="Q49" s="394"/>
      <c r="R49" s="394"/>
      <c r="S49" s="394" t="s">
        <v>370</v>
      </c>
      <c r="T49" s="351"/>
      <c r="U49" s="351"/>
      <c r="V49" s="351"/>
      <c r="W49" s="351"/>
      <c r="X49" s="351"/>
      <c r="Y49" s="351"/>
    </row>
    <row r="50" spans="1:25" ht="409.5" x14ac:dyDescent="0.3">
      <c r="A50" s="662"/>
      <c r="B50" s="370" t="str">
        <f>'1.2-Visibility Data'!B47</f>
        <v>Malicious URL Detected</v>
      </c>
      <c r="C50" s="371" t="str">
        <f>'1.2-Visibility Data'!C47</f>
        <v>All</v>
      </c>
      <c r="D50" s="393" t="s">
        <v>226</v>
      </c>
      <c r="E50" s="393"/>
      <c r="F50" s="393"/>
      <c r="G50" s="393"/>
      <c r="H50" s="332"/>
      <c r="I50" s="332"/>
      <c r="J50" s="332"/>
      <c r="L50" s="393" t="s">
        <v>225</v>
      </c>
      <c r="M50" s="393"/>
      <c r="N50" s="393"/>
      <c r="O50" s="393"/>
      <c r="P50" s="394" t="s">
        <v>371</v>
      </c>
      <c r="Q50" s="394" t="s">
        <v>372</v>
      </c>
      <c r="R50" s="394" t="s">
        <v>373</v>
      </c>
      <c r="S50" s="423" t="s">
        <v>374</v>
      </c>
      <c r="T50" s="351"/>
      <c r="U50" s="351"/>
      <c r="V50" s="351"/>
      <c r="W50" s="351"/>
      <c r="X50" s="351"/>
      <c r="Y50" s="351"/>
    </row>
    <row r="51" spans="1:25" ht="409.5" x14ac:dyDescent="0.3">
      <c r="A51" s="662"/>
      <c r="B51" s="370" t="str">
        <f>'1.2-Visibility Data'!B48</f>
        <v>Malicious URL Clicked</v>
      </c>
      <c r="C51" s="371" t="str">
        <f>'1.2-Visibility Data'!C48</f>
        <v>All</v>
      </c>
      <c r="D51" s="393" t="s">
        <v>226</v>
      </c>
      <c r="E51" s="393"/>
      <c r="F51" s="393"/>
      <c r="G51" s="393"/>
      <c r="H51" s="332"/>
      <c r="I51" s="332"/>
      <c r="J51" s="332"/>
      <c r="K51" s="423"/>
      <c r="L51" s="393" t="s">
        <v>225</v>
      </c>
      <c r="M51" s="393"/>
      <c r="N51" s="393"/>
      <c r="O51" s="393"/>
      <c r="P51" s="394" t="s">
        <v>375</v>
      </c>
      <c r="Q51" s="394" t="s">
        <v>372</v>
      </c>
      <c r="R51" s="394" t="s">
        <v>376</v>
      </c>
      <c r="S51" s="423" t="s">
        <v>374</v>
      </c>
      <c r="T51" s="351"/>
      <c r="U51" s="351"/>
      <c r="V51" s="351"/>
      <c r="W51" s="351"/>
      <c r="X51" s="351"/>
      <c r="Y51" s="351"/>
    </row>
    <row r="52" spans="1:25" ht="169" x14ac:dyDescent="0.4">
      <c r="A52" s="662"/>
      <c r="B52" s="370" t="str">
        <f>'1.2-Visibility Data'!B49</f>
        <v>Email Forwarding Rules Changed</v>
      </c>
      <c r="C52" s="371" t="str">
        <f>'1.2-Visibility Data'!C49</f>
        <v>All</v>
      </c>
      <c r="D52" s="393" t="s">
        <v>225</v>
      </c>
      <c r="E52" s="393"/>
      <c r="F52" s="393"/>
      <c r="G52" s="393"/>
      <c r="H52" s="430" t="s">
        <v>377</v>
      </c>
      <c r="I52" s="430"/>
      <c r="J52" s="441" t="s">
        <v>378</v>
      </c>
      <c r="K52" s="332"/>
      <c r="L52" s="393" t="s">
        <v>225</v>
      </c>
      <c r="M52" s="393"/>
      <c r="N52" s="393"/>
      <c r="O52" s="393"/>
      <c r="P52" s="394"/>
      <c r="Q52" s="394"/>
      <c r="R52" s="394"/>
      <c r="S52" s="394" t="s">
        <v>379</v>
      </c>
      <c r="T52" s="351"/>
      <c r="U52" s="351"/>
      <c r="V52" s="351"/>
      <c r="W52" s="351"/>
      <c r="X52" s="351"/>
      <c r="Y52" s="351"/>
    </row>
    <row r="53" spans="1:25" ht="15.75" customHeight="1" x14ac:dyDescent="0.3">
      <c r="A53" s="662"/>
      <c r="B53" s="395" t="str">
        <f>'1.2-Visibility Data'!B50</f>
        <v>Synchronization Activity</v>
      </c>
      <c r="C53" s="396" t="str">
        <f>'1.2-Visibility Data'!C50</f>
        <v>All</v>
      </c>
      <c r="D53" s="393" t="s">
        <v>226</v>
      </c>
      <c r="E53" s="393"/>
      <c r="F53" s="393"/>
      <c r="G53" s="393"/>
      <c r="H53" s="332"/>
      <c r="I53" s="332"/>
      <c r="J53" s="332"/>
      <c r="K53" s="332"/>
      <c r="L53" s="393" t="s">
        <v>225</v>
      </c>
      <c r="M53" s="393"/>
      <c r="N53" s="393"/>
      <c r="O53" s="393"/>
      <c r="P53" s="394" t="s">
        <v>362</v>
      </c>
      <c r="Q53" s="394"/>
      <c r="R53" s="394"/>
      <c r="S53" s="394" t="s">
        <v>380</v>
      </c>
      <c r="T53" s="351"/>
      <c r="U53" s="351"/>
      <c r="V53" s="351"/>
      <c r="W53" s="351"/>
      <c r="X53" s="351"/>
      <c r="Y53" s="351"/>
    </row>
    <row r="54" spans="1:25" ht="55.15" customHeight="1" x14ac:dyDescent="0.3">
      <c r="A54" s="662"/>
      <c r="B54" s="377" t="str">
        <f>'1.2-Visibility Data'!B51</f>
        <v>Denial of Service Activity</v>
      </c>
      <c r="C54" s="378" t="str">
        <f>'1.2-Visibility Data'!C51</f>
        <v>All</v>
      </c>
      <c r="D54" s="393" t="s">
        <v>226</v>
      </c>
      <c r="E54" s="393"/>
      <c r="F54" s="393"/>
      <c r="G54" s="393"/>
      <c r="H54" s="332"/>
      <c r="I54" s="332"/>
      <c r="J54" s="332"/>
      <c r="K54" s="332" t="s">
        <v>381</v>
      </c>
      <c r="L54" s="393" t="s">
        <v>226</v>
      </c>
      <c r="M54" s="393"/>
      <c r="N54" s="393"/>
      <c r="O54" s="393"/>
      <c r="P54" s="394"/>
      <c r="Q54" s="394"/>
      <c r="R54" s="394"/>
      <c r="S54" s="394" t="s">
        <v>381</v>
      </c>
      <c r="T54" s="372" t="s">
        <v>281</v>
      </c>
      <c r="U54" s="351"/>
      <c r="V54" s="351"/>
      <c r="W54" s="351"/>
      <c r="X54" s="351"/>
      <c r="Y54" s="351"/>
    </row>
    <row r="55" spans="1:25" ht="239" x14ac:dyDescent="0.4">
      <c r="A55" s="662"/>
      <c r="B55" s="373" t="str">
        <f>'1.2-Visibility Data'!B52</f>
        <v>Administrator Activity</v>
      </c>
      <c r="C55" s="374" t="str">
        <f>'1.2-Visibility Data'!C52</f>
        <v>All</v>
      </c>
      <c r="D55" s="393" t="s">
        <v>225</v>
      </c>
      <c r="E55" s="393"/>
      <c r="F55" s="393"/>
      <c r="G55" s="393"/>
      <c r="H55" s="332" t="s">
        <v>382</v>
      </c>
      <c r="I55" s="332" t="s">
        <v>383</v>
      </c>
      <c r="J55" s="427" t="s">
        <v>384</v>
      </c>
      <c r="K55" s="332" t="s">
        <v>385</v>
      </c>
      <c r="L55" s="393" t="s">
        <v>225</v>
      </c>
      <c r="M55" s="393"/>
      <c r="N55" s="393"/>
      <c r="O55" s="393"/>
      <c r="P55" s="394"/>
      <c r="Q55" s="394"/>
      <c r="R55" s="394"/>
      <c r="S55" s="394"/>
      <c r="T55" s="351"/>
      <c r="U55" s="351"/>
      <c r="V55" s="351"/>
      <c r="W55" s="351"/>
      <c r="X55" s="351"/>
      <c r="Y55" s="351"/>
    </row>
    <row r="56" spans="1:25" ht="169" x14ac:dyDescent="0.4">
      <c r="A56" s="673" t="str">
        <f>'1.2-Visibility Data'!A53</f>
        <v>Enterprise Content Management</v>
      </c>
      <c r="B56" s="375" t="str">
        <f>'1.2-Visibility Data'!B53</f>
        <v>Organization Modifications</v>
      </c>
      <c r="C56" s="376" t="str">
        <f>'1.2-Visibility Data'!C53</f>
        <v>All</v>
      </c>
      <c r="D56" s="393" t="s">
        <v>225</v>
      </c>
      <c r="E56" s="393"/>
      <c r="F56" s="393"/>
      <c r="G56" s="393"/>
      <c r="H56" s="430" t="s">
        <v>338</v>
      </c>
      <c r="I56" s="430"/>
      <c r="J56" s="429" t="s">
        <v>355</v>
      </c>
      <c r="K56" s="423" t="s">
        <v>386</v>
      </c>
      <c r="L56" s="393" t="s">
        <v>225</v>
      </c>
      <c r="M56" s="393"/>
      <c r="N56" s="393"/>
      <c r="O56" s="393"/>
      <c r="P56" s="394"/>
      <c r="Q56" s="394"/>
      <c r="R56" s="394"/>
      <c r="S56" s="394"/>
      <c r="T56" s="351"/>
      <c r="U56" s="351"/>
      <c r="V56" s="351"/>
      <c r="W56" s="351"/>
      <c r="X56" s="351"/>
      <c r="Y56" s="351"/>
    </row>
    <row r="57" spans="1:25" ht="113" x14ac:dyDescent="0.4">
      <c r="A57" s="662"/>
      <c r="B57" s="370" t="str">
        <f>'1.2-Visibility Data'!B54</f>
        <v>User Modifications</v>
      </c>
      <c r="C57" s="371" t="str">
        <f>'1.2-Visibility Data'!C54</f>
        <v>All</v>
      </c>
      <c r="D57" s="393" t="s">
        <v>225</v>
      </c>
      <c r="E57" s="393"/>
      <c r="F57" s="393"/>
      <c r="G57" s="393"/>
      <c r="H57" s="332" t="s">
        <v>340</v>
      </c>
      <c r="I57" s="332"/>
      <c r="J57" s="429" t="s">
        <v>387</v>
      </c>
      <c r="K57" s="332" t="s">
        <v>388</v>
      </c>
      <c r="L57" s="393" t="s">
        <v>225</v>
      </c>
      <c r="M57" s="393"/>
      <c r="N57" s="393"/>
      <c r="O57" s="393"/>
      <c r="P57" s="394"/>
      <c r="Q57" s="394"/>
      <c r="R57" s="394"/>
      <c r="S57" s="394"/>
      <c r="T57" s="351"/>
      <c r="U57" s="351"/>
      <c r="V57" s="351"/>
      <c r="W57" s="351"/>
      <c r="X57" s="351"/>
      <c r="Y57" s="351"/>
    </row>
    <row r="58" spans="1:25" ht="43" x14ac:dyDescent="0.4">
      <c r="A58" s="662"/>
      <c r="B58" s="370" t="str">
        <f>'1.2-Visibility Data'!B55</f>
        <v>User Login Activity</v>
      </c>
      <c r="C58" s="371" t="str">
        <f>'1.2-Visibility Data'!C55</f>
        <v>All</v>
      </c>
      <c r="D58" s="393" t="s">
        <v>225</v>
      </c>
      <c r="E58" s="393"/>
      <c r="F58" s="393"/>
      <c r="G58" s="393"/>
      <c r="H58" s="332" t="s">
        <v>389</v>
      </c>
      <c r="I58" s="332"/>
      <c r="J58" s="429" t="s">
        <v>390</v>
      </c>
      <c r="K58" s="332" t="s">
        <v>391</v>
      </c>
      <c r="L58" s="393" t="s">
        <v>225</v>
      </c>
      <c r="M58" s="393"/>
      <c r="N58" s="393"/>
      <c r="O58" s="393"/>
      <c r="P58" s="394"/>
      <c r="Q58" s="394"/>
      <c r="R58" s="394"/>
      <c r="S58" s="394"/>
      <c r="T58" s="351"/>
      <c r="U58" s="351"/>
      <c r="V58" s="351"/>
      <c r="W58" s="351"/>
      <c r="X58" s="351"/>
      <c r="Y58" s="351"/>
    </row>
    <row r="59" spans="1:25" ht="266" x14ac:dyDescent="0.3">
      <c r="A59" s="662"/>
      <c r="B59" s="395" t="str">
        <f>'1.2-Visibility Data'!B56</f>
        <v>Anomalous User Login Activity</v>
      </c>
      <c r="C59" s="396" t="str">
        <f>'1.2-Visibility Data'!C56</f>
        <v>All</v>
      </c>
      <c r="D59" s="418" t="s">
        <v>256</v>
      </c>
      <c r="E59" s="393" t="s">
        <v>256</v>
      </c>
      <c r="F59" s="393"/>
      <c r="G59" s="393"/>
      <c r="H59" s="332"/>
      <c r="I59" s="332" t="s">
        <v>392</v>
      </c>
      <c r="J59" s="332"/>
      <c r="K59" s="332"/>
      <c r="L59" s="393" t="s">
        <v>225</v>
      </c>
      <c r="M59" s="393"/>
      <c r="N59" s="393"/>
      <c r="O59" s="393"/>
      <c r="P59" s="394"/>
      <c r="Q59" s="394"/>
      <c r="R59" s="394"/>
      <c r="S59" s="394" t="s">
        <v>393</v>
      </c>
      <c r="T59" s="351"/>
      <c r="U59" s="351"/>
      <c r="V59" s="351"/>
      <c r="W59" s="351"/>
      <c r="X59" s="351"/>
      <c r="Y59" s="351"/>
    </row>
    <row r="60" spans="1:25" ht="409.6" x14ac:dyDescent="0.4">
      <c r="A60" s="662"/>
      <c r="B60" s="370" t="str">
        <f>'1.2-Visibility Data'!B57</f>
        <v>User Activity</v>
      </c>
      <c r="C60" s="371" t="str">
        <f>'1.2-Visibility Data'!C57</f>
        <v>All</v>
      </c>
      <c r="D60" s="393" t="s">
        <v>225</v>
      </c>
      <c r="E60" s="393"/>
      <c r="F60" s="393"/>
      <c r="G60" s="393"/>
      <c r="H60" s="332" t="s">
        <v>394</v>
      </c>
      <c r="I60" s="332"/>
      <c r="J60" s="427" t="s">
        <v>395</v>
      </c>
      <c r="K60" s="332" t="s">
        <v>396</v>
      </c>
      <c r="L60" s="393" t="s">
        <v>225</v>
      </c>
      <c r="M60" s="393"/>
      <c r="N60" s="393"/>
      <c r="O60" s="393"/>
      <c r="P60" s="394"/>
      <c r="Q60" s="394"/>
      <c r="R60" s="394"/>
      <c r="S60" s="394"/>
      <c r="T60" s="351"/>
      <c r="U60" s="351"/>
      <c r="V60" s="351"/>
      <c r="W60" s="351"/>
      <c r="X60" s="351"/>
      <c r="Y60" s="351"/>
    </row>
    <row r="61" spans="1:25" ht="239" x14ac:dyDescent="0.4">
      <c r="A61" s="662"/>
      <c r="B61" s="395" t="str">
        <f>'1.2-Visibility Data'!B58</f>
        <v>Anomalous User Activity</v>
      </c>
      <c r="C61" s="396" t="str">
        <f>'1.2-Visibility Data'!C58</f>
        <v>All</v>
      </c>
      <c r="D61" s="393" t="s">
        <v>226</v>
      </c>
      <c r="F61" s="393"/>
      <c r="G61" s="393"/>
      <c r="H61" s="332"/>
      <c r="I61" s="332" t="s">
        <v>397</v>
      </c>
      <c r="J61" s="441" t="s">
        <v>398</v>
      </c>
      <c r="K61" s="332"/>
      <c r="L61" s="393" t="s">
        <v>225</v>
      </c>
      <c r="M61" s="393"/>
      <c r="N61" s="393"/>
      <c r="O61" s="393"/>
      <c r="P61" s="394" t="s">
        <v>399</v>
      </c>
      <c r="Q61" s="394"/>
      <c r="R61" s="394"/>
      <c r="S61" s="394" t="s">
        <v>400</v>
      </c>
      <c r="T61" s="351"/>
      <c r="U61" s="351"/>
      <c r="V61" s="351"/>
      <c r="W61" s="351"/>
      <c r="X61" s="351"/>
      <c r="Y61" s="351"/>
    </row>
    <row r="62" spans="1:25" ht="28" x14ac:dyDescent="0.3">
      <c r="A62" s="662"/>
      <c r="B62" s="370" t="str">
        <f>'1.2-Visibility Data'!B59</f>
        <v>Search Activity</v>
      </c>
      <c r="C62" s="371" t="str">
        <f>'1.2-Visibility Data'!C59</f>
        <v>All</v>
      </c>
      <c r="D62" s="393" t="s">
        <v>225</v>
      </c>
      <c r="E62" s="393"/>
      <c r="F62" s="393"/>
      <c r="G62" s="393"/>
      <c r="H62" s="425" t="s">
        <v>401</v>
      </c>
      <c r="I62" s="425"/>
      <c r="J62" s="425"/>
      <c r="K62" s="332" t="s">
        <v>402</v>
      </c>
      <c r="L62" s="393" t="s">
        <v>225</v>
      </c>
      <c r="M62" s="393"/>
      <c r="N62" s="393"/>
      <c r="O62" s="393"/>
      <c r="P62" s="394" t="s">
        <v>403</v>
      </c>
      <c r="Q62" s="394"/>
      <c r="R62" s="394"/>
      <c r="S62" s="394"/>
      <c r="T62" s="351"/>
      <c r="U62" s="351"/>
      <c r="V62" s="351"/>
      <c r="W62" s="351"/>
      <c r="X62" s="351"/>
      <c r="Y62" s="351"/>
    </row>
    <row r="63" spans="1:25" x14ac:dyDescent="0.3">
      <c r="A63" s="662"/>
      <c r="B63" s="395" t="str">
        <f>'1.2-Visibility Data'!B60</f>
        <v>Anomalous Search Activity</v>
      </c>
      <c r="C63" s="396" t="str">
        <f>'1.2-Visibility Data'!C60</f>
        <v>All</v>
      </c>
      <c r="D63" s="393"/>
      <c r="E63" s="393"/>
      <c r="F63" s="393"/>
      <c r="G63" s="393"/>
      <c r="H63" s="332"/>
      <c r="I63" s="332"/>
      <c r="K63" s="332"/>
      <c r="L63" s="393"/>
      <c r="M63" s="393"/>
      <c r="N63" s="393"/>
      <c r="O63" s="393"/>
      <c r="P63" s="394"/>
      <c r="Q63" s="394"/>
      <c r="R63" s="394"/>
      <c r="S63" s="394" t="s">
        <v>404</v>
      </c>
      <c r="T63" s="351"/>
      <c r="U63" s="351"/>
      <c r="V63" s="351"/>
      <c r="W63" s="351"/>
      <c r="X63" s="351"/>
      <c r="Y63" s="351"/>
    </row>
    <row r="64" spans="1:25" ht="60" x14ac:dyDescent="0.4">
      <c r="A64" s="662"/>
      <c r="B64" s="395" t="str">
        <f>'1.2-Visibility Data'!B61</f>
        <v>Site Modifications</v>
      </c>
      <c r="C64" s="396" t="str">
        <f>'1.2-Visibility Data'!C61</f>
        <v>All</v>
      </c>
      <c r="D64" s="393" t="s">
        <v>225</v>
      </c>
      <c r="E64" s="393"/>
      <c r="F64" s="393"/>
      <c r="G64" s="393"/>
      <c r="H64" s="422" t="s">
        <v>405</v>
      </c>
      <c r="I64" s="422"/>
      <c r="J64" s="441" t="s">
        <v>406</v>
      </c>
      <c r="K64" s="332" t="s">
        <v>407</v>
      </c>
      <c r="L64" s="393" t="s">
        <v>225</v>
      </c>
      <c r="M64" s="393"/>
      <c r="N64" s="393"/>
      <c r="O64" s="393"/>
      <c r="P64" s="394"/>
      <c r="Q64" s="394"/>
      <c r="R64" s="394"/>
      <c r="S64" s="394"/>
      <c r="T64" s="351"/>
      <c r="U64" s="351"/>
      <c r="V64" s="351"/>
      <c r="W64" s="351"/>
      <c r="X64" s="351"/>
      <c r="Y64" s="351"/>
    </row>
    <row r="65" spans="1:25" ht="84" x14ac:dyDescent="0.3">
      <c r="A65" s="662"/>
      <c r="B65" s="370" t="str">
        <f>'1.2-Visibility Data'!B62</f>
        <v>Group Modifications</v>
      </c>
      <c r="C65" s="371" t="str">
        <f>'1.2-Visibility Data'!C62</f>
        <v>All</v>
      </c>
      <c r="D65" s="393" t="s">
        <v>225</v>
      </c>
      <c r="E65" s="393"/>
      <c r="F65" s="393"/>
      <c r="G65" s="393"/>
      <c r="H65" s="430" t="s">
        <v>408</v>
      </c>
      <c r="I65" s="425"/>
      <c r="J65" s="425"/>
      <c r="K65" s="332" t="s">
        <v>407</v>
      </c>
      <c r="L65" s="393" t="s">
        <v>225</v>
      </c>
      <c r="M65" s="393"/>
      <c r="N65" s="393"/>
      <c r="O65" s="393"/>
      <c r="P65" s="394"/>
      <c r="Q65" s="394"/>
      <c r="R65" s="394"/>
      <c r="S65" s="394"/>
      <c r="T65" s="351"/>
      <c r="U65" s="351"/>
      <c r="V65" s="351"/>
      <c r="W65" s="351"/>
      <c r="X65" s="351"/>
      <c r="Y65" s="351"/>
    </row>
    <row r="66" spans="1:25" ht="56" x14ac:dyDescent="0.3">
      <c r="A66" s="662"/>
      <c r="B66" s="370" t="str">
        <f>'1.2-Visibility Data'!B63</f>
        <v>Folder Modifications</v>
      </c>
      <c r="C66" s="371" t="str">
        <f>'1.2-Visibility Data'!C63</f>
        <v>All</v>
      </c>
      <c r="D66" s="393" t="s">
        <v>225</v>
      </c>
      <c r="E66" s="393"/>
      <c r="F66" s="393"/>
      <c r="G66" s="393"/>
      <c r="H66" s="332" t="s">
        <v>409</v>
      </c>
      <c r="I66" s="332"/>
      <c r="J66" s="332"/>
      <c r="K66" s="423" t="s">
        <v>410</v>
      </c>
      <c r="L66" s="393" t="s">
        <v>225</v>
      </c>
      <c r="M66" s="393"/>
      <c r="N66" s="393"/>
      <c r="O66" s="393"/>
      <c r="P66" s="394"/>
      <c r="Q66" s="394"/>
      <c r="R66" s="394"/>
      <c r="S66" s="394"/>
      <c r="T66" s="351"/>
      <c r="U66" s="351"/>
      <c r="V66" s="351"/>
      <c r="W66" s="351"/>
      <c r="X66" s="351"/>
      <c r="Y66" s="351"/>
    </row>
    <row r="67" spans="1:25" ht="56" x14ac:dyDescent="0.3">
      <c r="A67" s="662"/>
      <c r="B67" s="370" t="str">
        <f>'1.2-Visibility Data'!B64</f>
        <v>File Activity</v>
      </c>
      <c r="C67" s="371" t="str">
        <f>'1.2-Visibility Data'!C64</f>
        <v>All</v>
      </c>
      <c r="D67" s="393" t="s">
        <v>225</v>
      </c>
      <c r="E67" s="393"/>
      <c r="F67" s="393"/>
      <c r="G67" s="393"/>
      <c r="H67" s="332" t="s">
        <v>411</v>
      </c>
      <c r="I67" s="332"/>
      <c r="J67" s="332"/>
      <c r="K67" s="423" t="s">
        <v>412</v>
      </c>
      <c r="L67" s="393" t="s">
        <v>225</v>
      </c>
      <c r="M67" s="393"/>
      <c r="N67" s="393"/>
      <c r="O67" s="393"/>
      <c r="P67" s="394"/>
      <c r="Q67" s="394"/>
      <c r="R67" s="394"/>
      <c r="S67" s="394"/>
      <c r="T67" s="351"/>
      <c r="U67" s="351"/>
      <c r="V67" s="351"/>
      <c r="W67" s="351"/>
      <c r="X67" s="351"/>
      <c r="Y67" s="351"/>
    </row>
    <row r="68" spans="1:25" ht="42" x14ac:dyDescent="0.3">
      <c r="A68" s="662"/>
      <c r="B68" s="370" t="str">
        <f>'1.2-Visibility Data'!B65</f>
        <v>Trash/Recycle Bin Activity</v>
      </c>
      <c r="C68" s="371" t="str">
        <f>'1.2-Visibility Data'!C65</f>
        <v>All</v>
      </c>
      <c r="D68" s="393" t="s">
        <v>225</v>
      </c>
      <c r="E68" s="393"/>
      <c r="F68" s="393"/>
      <c r="G68" s="393"/>
      <c r="H68" s="332" t="s">
        <v>413</v>
      </c>
      <c r="I68" s="332"/>
      <c r="J68" s="332"/>
      <c r="K68" s="332"/>
      <c r="L68" s="393" t="s">
        <v>225</v>
      </c>
      <c r="M68" s="393"/>
      <c r="N68" s="393"/>
      <c r="O68" s="393"/>
      <c r="P68" s="394"/>
      <c r="Q68" s="394"/>
      <c r="R68" s="394"/>
      <c r="S68" s="394"/>
      <c r="T68" s="351"/>
      <c r="U68" s="351"/>
      <c r="V68" s="351"/>
      <c r="W68" s="351"/>
      <c r="X68" s="351"/>
      <c r="Y68" s="351"/>
    </row>
    <row r="69" spans="1:25" ht="28" x14ac:dyDescent="0.3">
      <c r="A69" s="662"/>
      <c r="B69" s="370" t="str">
        <f>'1.2-Visibility Data'!B66</f>
        <v>File or Folder Version History Modifications</v>
      </c>
      <c r="C69" s="371" t="str">
        <f>'1.2-Visibility Data'!C66</f>
        <v>All</v>
      </c>
      <c r="D69" s="393" t="s">
        <v>225</v>
      </c>
      <c r="E69" s="393"/>
      <c r="F69" s="393"/>
      <c r="G69" s="393"/>
      <c r="H69" s="332" t="s">
        <v>414</v>
      </c>
      <c r="I69" s="332"/>
      <c r="J69" s="332"/>
      <c r="K69" s="332"/>
      <c r="L69" s="393" t="s">
        <v>225</v>
      </c>
      <c r="M69" s="393"/>
      <c r="N69" s="393"/>
      <c r="O69" s="393"/>
      <c r="P69" s="394"/>
      <c r="Q69" s="394"/>
      <c r="R69" s="394"/>
      <c r="S69" s="394"/>
      <c r="T69" s="351"/>
      <c r="U69" s="351"/>
      <c r="V69" s="351"/>
      <c r="W69" s="351"/>
      <c r="X69" s="351"/>
      <c r="Y69" s="351"/>
    </row>
    <row r="70" spans="1:25" x14ac:dyDescent="0.3">
      <c r="A70" s="662"/>
      <c r="B70" s="370" t="str">
        <f>'1.2-Visibility Data'!B67</f>
        <v>File Retention Modifications</v>
      </c>
      <c r="C70" s="371" t="str">
        <f>'1.2-Visibility Data'!C67</f>
        <v>All</v>
      </c>
      <c r="D70" s="393" t="s">
        <v>225</v>
      </c>
      <c r="E70" s="393"/>
      <c r="F70" s="393"/>
      <c r="G70" s="393"/>
      <c r="H70" s="332" t="s">
        <v>415</v>
      </c>
      <c r="I70" s="332"/>
      <c r="J70" s="332"/>
      <c r="K70" s="332"/>
      <c r="L70" s="393" t="s">
        <v>225</v>
      </c>
      <c r="M70" s="393"/>
      <c r="N70" s="393"/>
      <c r="O70" s="393"/>
      <c r="P70" s="394"/>
      <c r="Q70" s="394"/>
      <c r="R70" s="394"/>
      <c r="S70" s="394"/>
      <c r="T70" s="351"/>
      <c r="U70" s="351"/>
      <c r="V70" s="351"/>
      <c r="W70" s="351"/>
      <c r="X70" s="351"/>
      <c r="Y70" s="351"/>
    </row>
    <row r="71" spans="1:25" ht="98" x14ac:dyDescent="0.3">
      <c r="A71" s="662"/>
      <c r="B71" s="370" t="str">
        <f>'1.2-Visibility Data'!B68</f>
        <v>File Malware Detected</v>
      </c>
      <c r="C71" s="371" t="str">
        <f>'1.2-Visibility Data'!C68</f>
        <v>All</v>
      </c>
      <c r="D71" s="393" t="s">
        <v>225</v>
      </c>
      <c r="E71" s="393"/>
      <c r="F71" s="393"/>
      <c r="G71" s="393"/>
      <c r="H71" s="425" t="s">
        <v>416</v>
      </c>
      <c r="I71" s="425"/>
      <c r="J71" s="425"/>
      <c r="K71" s="332" t="s">
        <v>417</v>
      </c>
      <c r="L71" s="393" t="s">
        <v>225</v>
      </c>
      <c r="M71" s="393"/>
      <c r="N71" s="393"/>
      <c r="O71" s="393"/>
      <c r="P71" s="394" t="s">
        <v>418</v>
      </c>
      <c r="Q71" s="394"/>
      <c r="R71" s="394"/>
      <c r="S71" s="394"/>
      <c r="T71" s="351"/>
      <c r="U71" s="351"/>
      <c r="V71" s="351"/>
      <c r="W71" s="351"/>
      <c r="X71" s="351"/>
      <c r="Y71" s="351"/>
    </row>
    <row r="72" spans="1:25" ht="98" x14ac:dyDescent="0.3">
      <c r="A72" s="662"/>
      <c r="B72" s="395" t="str">
        <f>'1.2-Visibility Data'!B69</f>
        <v>File Malware Retrieved</v>
      </c>
      <c r="C72" s="396" t="str">
        <f>'1.2-Visibility Data'!C69</f>
        <v>All</v>
      </c>
      <c r="D72" s="393" t="s">
        <v>225</v>
      </c>
      <c r="E72" s="393"/>
      <c r="F72" s="393"/>
      <c r="G72" s="393"/>
      <c r="H72" s="332" t="s">
        <v>419</v>
      </c>
      <c r="I72" s="332"/>
      <c r="J72" s="332"/>
      <c r="K72" s="332" t="s">
        <v>420</v>
      </c>
      <c r="L72" s="393" t="s">
        <v>225</v>
      </c>
      <c r="M72" s="393"/>
      <c r="N72" s="393"/>
      <c r="O72" s="393"/>
      <c r="P72" s="394" t="s">
        <v>418</v>
      </c>
      <c r="Q72" s="394"/>
      <c r="R72" s="394"/>
      <c r="S72" s="394"/>
      <c r="T72" s="351"/>
      <c r="U72" s="351"/>
      <c r="V72" s="351"/>
      <c r="W72" s="351"/>
      <c r="X72" s="351"/>
      <c r="Y72" s="351"/>
    </row>
    <row r="73" spans="1:25" ht="84" x14ac:dyDescent="0.3">
      <c r="A73" s="662"/>
      <c r="B73" s="370" t="str">
        <f>'1.2-Visibility Data'!B70</f>
        <v>List Modifications</v>
      </c>
      <c r="C73" s="371" t="str">
        <f>'1.2-Visibility Data'!C70</f>
        <v>All</v>
      </c>
      <c r="D73" s="393" t="s">
        <v>225</v>
      </c>
      <c r="E73" s="393"/>
      <c r="F73" s="393"/>
      <c r="G73" s="393"/>
      <c r="H73" s="332" t="s">
        <v>421</v>
      </c>
      <c r="I73" s="332"/>
      <c r="J73" s="332"/>
      <c r="K73" s="423" t="s">
        <v>422</v>
      </c>
      <c r="L73" s="393" t="s">
        <v>225</v>
      </c>
      <c r="M73" s="393"/>
      <c r="N73" s="393"/>
      <c r="O73" s="393"/>
      <c r="P73" s="394"/>
      <c r="Q73" s="394"/>
      <c r="R73" s="394"/>
      <c r="S73" s="394"/>
      <c r="T73" s="351"/>
      <c r="U73" s="351"/>
      <c r="V73" s="351"/>
      <c r="W73" s="351"/>
      <c r="X73" s="351"/>
      <c r="Y73" s="351"/>
    </row>
    <row r="74" spans="1:25" ht="182" x14ac:dyDescent="0.3">
      <c r="A74" s="662"/>
      <c r="B74" s="370" t="str">
        <f>'1.2-Visibility Data'!B71</f>
        <v>Sharing Activity</v>
      </c>
      <c r="C74" s="371" t="str">
        <f>'1.2-Visibility Data'!C71</f>
        <v>All</v>
      </c>
      <c r="D74" s="393" t="s">
        <v>225</v>
      </c>
      <c r="E74" s="393"/>
      <c r="F74" s="393"/>
      <c r="G74" s="393"/>
      <c r="H74" s="332" t="s">
        <v>423</v>
      </c>
      <c r="I74" s="332"/>
      <c r="J74" s="332"/>
      <c r="K74" s="423" t="s">
        <v>424</v>
      </c>
      <c r="L74" s="393" t="s">
        <v>225</v>
      </c>
      <c r="M74" s="393"/>
      <c r="N74" s="393"/>
      <c r="O74" s="393"/>
      <c r="P74" s="394"/>
      <c r="Q74" s="394"/>
      <c r="R74" s="394"/>
      <c r="S74" s="394"/>
      <c r="T74" s="351"/>
      <c r="U74" s="351"/>
      <c r="V74" s="351"/>
      <c r="W74" s="351"/>
      <c r="X74" s="351"/>
      <c r="Y74" s="351"/>
    </row>
    <row r="75" spans="1:25" ht="56" x14ac:dyDescent="0.3">
      <c r="A75" s="662"/>
      <c r="B75" s="370" t="str">
        <f>'1.2-Visibility Data'!B72</f>
        <v>Malicious URL Detected</v>
      </c>
      <c r="C75" s="371" t="str">
        <f>'1.2-Visibility Data'!C72</f>
        <v>All</v>
      </c>
      <c r="D75" s="393" t="s">
        <v>226</v>
      </c>
      <c r="E75" s="393"/>
      <c r="F75" s="393"/>
      <c r="G75" s="393"/>
      <c r="H75" s="332"/>
      <c r="I75" s="332"/>
      <c r="J75" s="332"/>
      <c r="K75" s="332" t="s">
        <v>425</v>
      </c>
      <c r="L75" s="393" t="s">
        <v>225</v>
      </c>
      <c r="M75" s="393"/>
      <c r="N75" s="393"/>
      <c r="O75" s="393"/>
      <c r="P75" s="394" t="s">
        <v>426</v>
      </c>
      <c r="Q75" s="394"/>
      <c r="R75" s="394"/>
      <c r="S75" s="394" t="s">
        <v>427</v>
      </c>
      <c r="T75" s="351"/>
      <c r="U75" s="351"/>
      <c r="V75" s="351"/>
      <c r="W75" s="351"/>
      <c r="X75" s="351"/>
      <c r="Y75" s="351"/>
    </row>
    <row r="76" spans="1:25" ht="14.25" customHeight="1" x14ac:dyDescent="0.3">
      <c r="A76" s="662"/>
      <c r="B76" s="370" t="str">
        <f>'1.2-Visibility Data'!B73</f>
        <v>Malicious URL Clicked</v>
      </c>
      <c r="C76" s="371" t="str">
        <f>'1.2-Visibility Data'!C73</f>
        <v>All</v>
      </c>
      <c r="D76" s="393" t="s">
        <v>226</v>
      </c>
      <c r="E76" s="393"/>
      <c r="F76" s="393"/>
      <c r="G76" s="393"/>
      <c r="H76" s="332"/>
      <c r="I76" s="332"/>
      <c r="J76" s="332"/>
      <c r="K76" s="332" t="s">
        <v>425</v>
      </c>
      <c r="L76" s="393" t="s">
        <v>225</v>
      </c>
      <c r="M76" s="393"/>
      <c r="N76" s="393"/>
      <c r="O76" s="393"/>
      <c r="P76" s="394" t="s">
        <v>426</v>
      </c>
      <c r="Q76" s="394"/>
      <c r="R76" s="394"/>
      <c r="S76" s="394" t="s">
        <v>427</v>
      </c>
      <c r="T76" s="351"/>
      <c r="U76" s="351"/>
      <c r="V76" s="351"/>
      <c r="W76" s="351"/>
      <c r="X76" s="351"/>
      <c r="Y76" s="351"/>
    </row>
    <row r="77" spans="1:25" ht="42" customHeight="1" x14ac:dyDescent="0.3">
      <c r="A77" s="662"/>
      <c r="B77" s="370" t="str">
        <f>'1.2-Visibility Data'!B74</f>
        <v>Anonymous Sharing Activity</v>
      </c>
      <c r="C77" s="371" t="str">
        <f>'1.2-Visibility Data'!C74</f>
        <v>All</v>
      </c>
      <c r="D77" s="393" t="s">
        <v>225</v>
      </c>
      <c r="E77" s="393"/>
      <c r="F77" s="393"/>
      <c r="G77" s="393"/>
      <c r="H77" s="332" t="s">
        <v>428</v>
      </c>
      <c r="I77" s="332"/>
      <c r="J77" s="332"/>
      <c r="K77" s="332"/>
      <c r="L77" s="393" t="s">
        <v>225</v>
      </c>
      <c r="M77" s="393"/>
      <c r="N77" s="393"/>
      <c r="O77" s="393"/>
      <c r="P77" s="394"/>
      <c r="Q77" s="394"/>
      <c r="R77" s="394"/>
      <c r="S77" s="359"/>
      <c r="T77" s="351"/>
      <c r="U77" s="351"/>
      <c r="V77" s="351"/>
      <c r="W77" s="351"/>
      <c r="X77" s="351"/>
      <c r="Y77" s="351"/>
    </row>
    <row r="78" spans="1:25" ht="112" x14ac:dyDescent="0.3">
      <c r="A78" s="662"/>
      <c r="B78" s="370" t="str">
        <f>'1.2-Visibility Data'!B75</f>
        <v>Synchronization Activity</v>
      </c>
      <c r="C78" s="371" t="str">
        <f>'1.2-Visibility Data'!C75</f>
        <v>All</v>
      </c>
      <c r="D78" s="393" t="s">
        <v>225</v>
      </c>
      <c r="E78" s="393"/>
      <c r="F78" s="393"/>
      <c r="G78" s="393"/>
      <c r="H78" s="443" t="s">
        <v>429</v>
      </c>
      <c r="I78" s="423"/>
      <c r="J78" s="423"/>
      <c r="K78" s="332" t="s">
        <v>430</v>
      </c>
      <c r="L78" s="393" t="s">
        <v>225</v>
      </c>
      <c r="M78" s="393"/>
      <c r="N78" s="393"/>
      <c r="O78" s="393"/>
      <c r="P78" s="394"/>
      <c r="Q78" s="394"/>
      <c r="R78" s="394"/>
      <c r="S78" s="394"/>
      <c r="T78" s="351"/>
      <c r="U78" s="351"/>
      <c r="V78" s="351"/>
      <c r="W78" s="351"/>
      <c r="X78" s="351"/>
      <c r="Y78" s="351"/>
    </row>
    <row r="79" spans="1:25" ht="72" customHeight="1" x14ac:dyDescent="0.3">
      <c r="A79" s="662"/>
      <c r="B79" s="377" t="str">
        <f>'1.2-Visibility Data'!B76</f>
        <v>Denial of Service Activity</v>
      </c>
      <c r="C79" s="378" t="str">
        <f>'1.2-Visibility Data'!C76</f>
        <v>All</v>
      </c>
      <c r="D79" s="393" t="s">
        <v>226</v>
      </c>
      <c r="E79" s="393" t="s">
        <v>225</v>
      </c>
      <c r="F79" s="393"/>
      <c r="G79" s="393" t="s">
        <v>225</v>
      </c>
      <c r="H79" s="332"/>
      <c r="I79" s="332"/>
      <c r="J79" s="332"/>
      <c r="K79" s="332" t="s">
        <v>381</v>
      </c>
      <c r="L79" s="393" t="s">
        <v>226</v>
      </c>
      <c r="M79" s="393" t="s">
        <v>225</v>
      </c>
      <c r="N79" s="393" t="s">
        <v>225</v>
      </c>
      <c r="O79" s="393"/>
      <c r="P79" s="394"/>
      <c r="Q79" s="394"/>
      <c r="R79" s="394"/>
      <c r="S79" s="332" t="s">
        <v>381</v>
      </c>
      <c r="T79" s="351"/>
      <c r="U79" s="351"/>
      <c r="V79" s="351"/>
      <c r="W79" s="351"/>
      <c r="X79" s="351"/>
      <c r="Y79" s="351"/>
    </row>
    <row r="80" spans="1:25" ht="258" customHeight="1" x14ac:dyDescent="0.3">
      <c r="A80" s="662"/>
      <c r="B80" s="379" t="str">
        <f>'1.2-Visibility Data'!B77</f>
        <v>Administrator Activity</v>
      </c>
      <c r="C80" s="380" t="str">
        <f>'1.2-Visibility Data'!C77</f>
        <v>All</v>
      </c>
      <c r="D80" s="393" t="s">
        <v>225</v>
      </c>
      <c r="E80" s="393"/>
      <c r="F80" s="393"/>
      <c r="G80" s="393"/>
      <c r="H80" s="332" t="s">
        <v>431</v>
      </c>
      <c r="I80" s="332"/>
      <c r="J80" s="332"/>
      <c r="K80" s="332" t="s">
        <v>432</v>
      </c>
      <c r="L80" s="393" t="s">
        <v>225</v>
      </c>
      <c r="M80" s="393"/>
      <c r="N80" s="393"/>
      <c r="O80" s="393"/>
      <c r="P80" s="394"/>
      <c r="Q80" s="394"/>
      <c r="R80" s="394"/>
      <c r="S80" s="394"/>
      <c r="T80" s="351"/>
      <c r="U80" s="351"/>
      <c r="V80" s="351"/>
      <c r="W80" s="351"/>
      <c r="X80" s="351"/>
      <c r="Y80" s="351"/>
    </row>
    <row r="81" spans="1:25" ht="224" x14ac:dyDescent="0.3">
      <c r="A81" s="661" t="str">
        <f>'1.2-Visibility Data'!A78</f>
        <v>Messaging Platform</v>
      </c>
      <c r="B81" s="369" t="str">
        <f>'1.2-Visibility Data'!B78</f>
        <v>Organization Modifications</v>
      </c>
      <c r="C81" s="381" t="str">
        <f>'1.2-Visibility Data'!C78</f>
        <v>All</v>
      </c>
      <c r="D81" s="393" t="s">
        <v>225</v>
      </c>
      <c r="E81" s="393"/>
      <c r="F81" s="393"/>
      <c r="G81" s="393"/>
      <c r="H81" s="430" t="s">
        <v>433</v>
      </c>
      <c r="I81" s="430"/>
      <c r="J81" s="430"/>
      <c r="K81" s="423" t="s">
        <v>434</v>
      </c>
      <c r="L81" s="393" t="s">
        <v>225</v>
      </c>
      <c r="M81" s="393"/>
      <c r="N81" s="393"/>
      <c r="O81" s="393"/>
      <c r="P81" s="394"/>
      <c r="Q81" s="394"/>
      <c r="R81" s="394"/>
      <c r="S81" s="394"/>
      <c r="T81" s="351"/>
      <c r="U81" s="351"/>
      <c r="V81" s="351"/>
      <c r="W81" s="351"/>
      <c r="X81" s="351"/>
      <c r="Y81" s="351"/>
    </row>
    <row r="82" spans="1:25" ht="108" customHeight="1" x14ac:dyDescent="0.4">
      <c r="A82" s="662"/>
      <c r="B82" s="370" t="str">
        <f>'1.2-Visibility Data'!B79</f>
        <v>User Modifications</v>
      </c>
      <c r="C82" s="371" t="str">
        <f>'1.2-Visibility Data'!C79</f>
        <v>All</v>
      </c>
      <c r="D82" s="393" t="s">
        <v>225</v>
      </c>
      <c r="E82" s="393"/>
      <c r="F82" s="393"/>
      <c r="G82" s="393"/>
      <c r="H82" s="430" t="s">
        <v>435</v>
      </c>
      <c r="I82" s="425"/>
      <c r="J82" s="440" t="s">
        <v>436</v>
      </c>
      <c r="K82" s="332" t="s">
        <v>342</v>
      </c>
      <c r="L82" s="393" t="s">
        <v>225</v>
      </c>
      <c r="M82" s="393"/>
      <c r="N82" s="393"/>
      <c r="O82" s="393"/>
      <c r="P82" s="394"/>
      <c r="Q82" s="394"/>
      <c r="R82" s="394"/>
      <c r="S82" s="394"/>
      <c r="T82" s="351"/>
      <c r="U82" s="351"/>
      <c r="V82" s="351"/>
      <c r="W82" s="351"/>
      <c r="X82" s="351"/>
      <c r="Y82" s="351"/>
    </row>
    <row r="83" spans="1:25" ht="28" x14ac:dyDescent="0.3">
      <c r="A83" s="662"/>
      <c r="B83" s="370" t="str">
        <f>'1.2-Visibility Data'!B80</f>
        <v>User Login Activity</v>
      </c>
      <c r="C83" s="371" t="str">
        <f>'1.2-Visibility Data'!C80</f>
        <v>All</v>
      </c>
      <c r="D83" s="393" t="s">
        <v>225</v>
      </c>
      <c r="E83" s="393"/>
      <c r="F83" s="393"/>
      <c r="G83" s="393"/>
      <c r="H83" s="332" t="s">
        <v>437</v>
      </c>
      <c r="I83" s="332"/>
      <c r="J83" s="332"/>
      <c r="K83" s="423" t="s">
        <v>438</v>
      </c>
      <c r="L83" s="393" t="s">
        <v>225</v>
      </c>
      <c r="M83" s="393"/>
      <c r="N83" s="393"/>
      <c r="O83" s="393"/>
      <c r="P83" s="394"/>
      <c r="Q83" s="394"/>
      <c r="R83" s="394"/>
      <c r="S83" s="394"/>
      <c r="T83" s="351"/>
      <c r="U83" s="351"/>
      <c r="V83" s="351"/>
      <c r="W83" s="351"/>
      <c r="X83" s="351"/>
      <c r="Y83" s="351"/>
    </row>
    <row r="84" spans="1:25" ht="266" x14ac:dyDescent="0.3">
      <c r="A84" s="662"/>
      <c r="B84" s="395" t="str">
        <f>'1.2-Visibility Data'!B81</f>
        <v>Anomalous User Login Activity</v>
      </c>
      <c r="C84" s="396" t="str">
        <f>'1.2-Visibility Data'!C81</f>
        <v>All</v>
      </c>
      <c r="D84" s="393" t="s">
        <v>226</v>
      </c>
      <c r="E84" s="393"/>
      <c r="F84" s="393"/>
      <c r="G84" s="393"/>
      <c r="H84" s="332"/>
      <c r="I84" s="332"/>
      <c r="J84" s="332"/>
      <c r="K84" s="332"/>
      <c r="L84" s="393" t="s">
        <v>225</v>
      </c>
      <c r="M84" s="393"/>
      <c r="N84" s="393"/>
      <c r="O84" s="393"/>
      <c r="P84" s="394"/>
      <c r="Q84" s="394"/>
      <c r="R84" s="394"/>
      <c r="S84" s="394" t="s">
        <v>393</v>
      </c>
      <c r="T84" s="351"/>
      <c r="U84" s="351"/>
      <c r="V84" s="351"/>
      <c r="W84" s="351"/>
      <c r="X84" s="351"/>
      <c r="Y84" s="351"/>
    </row>
    <row r="85" spans="1:25" ht="409.6" x14ac:dyDescent="0.4">
      <c r="A85" s="662"/>
      <c r="B85" s="395" t="str">
        <f>'1.2-Visibility Data'!B82</f>
        <v>User Activity</v>
      </c>
      <c r="C85" s="396" t="str">
        <f>'1.2-Visibility Data'!C82</f>
        <v>All</v>
      </c>
      <c r="D85" s="393" t="s">
        <v>225</v>
      </c>
      <c r="E85" s="393"/>
      <c r="F85" s="393"/>
      <c r="G85" s="393"/>
      <c r="H85" s="332" t="s">
        <v>439</v>
      </c>
      <c r="I85" s="332"/>
      <c r="J85" s="441" t="s">
        <v>440</v>
      </c>
      <c r="K85" s="332" t="s">
        <v>441</v>
      </c>
      <c r="L85" s="393" t="s">
        <v>225</v>
      </c>
      <c r="M85" s="393"/>
      <c r="N85" s="393"/>
      <c r="O85" s="393"/>
      <c r="P85" s="332" t="s">
        <v>442</v>
      </c>
      <c r="Q85" s="394" t="s">
        <v>443</v>
      </c>
      <c r="R85" s="394"/>
      <c r="S85" s="394" t="s">
        <v>444</v>
      </c>
      <c r="T85" s="351"/>
      <c r="U85" s="351"/>
      <c r="V85" s="351"/>
      <c r="W85" s="351"/>
      <c r="X85" s="351"/>
      <c r="Y85" s="351"/>
    </row>
    <row r="86" spans="1:25" ht="266" x14ac:dyDescent="0.3">
      <c r="A86" s="662"/>
      <c r="B86" s="395" t="str">
        <f>'1.2-Visibility Data'!B83</f>
        <v>Anomalous User Activity</v>
      </c>
      <c r="C86" s="396" t="str">
        <f>'1.2-Visibility Data'!C83</f>
        <v>All</v>
      </c>
      <c r="D86" s="393" t="s">
        <v>226</v>
      </c>
      <c r="E86" s="393"/>
      <c r="F86" s="393"/>
      <c r="G86" s="393"/>
      <c r="H86" s="332"/>
      <c r="I86" s="332"/>
      <c r="J86" s="332"/>
      <c r="K86" s="332"/>
      <c r="L86" s="393" t="s">
        <v>225</v>
      </c>
      <c r="M86" s="393"/>
      <c r="N86" s="393"/>
      <c r="O86" s="393"/>
      <c r="P86" s="394"/>
      <c r="Q86" s="394"/>
      <c r="R86" s="394"/>
      <c r="S86" s="394" t="s">
        <v>393</v>
      </c>
      <c r="T86" s="351"/>
      <c r="U86" s="351"/>
      <c r="V86" s="351"/>
      <c r="W86" s="351"/>
      <c r="X86" s="351"/>
      <c r="Y86" s="351"/>
    </row>
    <row r="87" spans="1:25" ht="28" x14ac:dyDescent="0.3">
      <c r="A87" s="662"/>
      <c r="B87" s="370" t="str">
        <f>'1.2-Visibility Data'!B84</f>
        <v>Guest User Activity</v>
      </c>
      <c r="C87" s="371" t="str">
        <f>'1.2-Visibility Data'!C84</f>
        <v>All</v>
      </c>
      <c r="D87" s="393" t="s">
        <v>225</v>
      </c>
      <c r="E87" s="393"/>
      <c r="F87" s="393"/>
      <c r="G87" s="393"/>
      <c r="H87" s="332" t="s">
        <v>445</v>
      </c>
      <c r="I87" s="332"/>
      <c r="J87" s="332"/>
      <c r="K87" s="332"/>
      <c r="L87" s="393" t="s">
        <v>225</v>
      </c>
      <c r="M87" s="393"/>
      <c r="N87" s="393"/>
      <c r="O87" s="393"/>
      <c r="P87" s="394"/>
      <c r="Q87" s="394"/>
      <c r="R87" s="394"/>
      <c r="S87" s="394"/>
      <c r="T87" s="351"/>
      <c r="U87" s="351"/>
      <c r="V87" s="351"/>
      <c r="W87" s="351"/>
      <c r="X87" s="351"/>
      <c r="Y87" s="351"/>
    </row>
    <row r="88" spans="1:25" ht="182" x14ac:dyDescent="0.3">
      <c r="A88" s="662"/>
      <c r="B88" s="370" t="str">
        <f>'1.2-Visibility Data'!B85</f>
        <v>Collaboration Space Modifications</v>
      </c>
      <c r="C88" s="371" t="str">
        <f>'1.2-Visibility Data'!C85</f>
        <v>All</v>
      </c>
      <c r="D88" s="393" t="s">
        <v>225</v>
      </c>
      <c r="E88" s="393"/>
      <c r="F88" s="393"/>
      <c r="G88" s="393"/>
      <c r="H88" s="431" t="s">
        <v>446</v>
      </c>
      <c r="I88" s="431"/>
      <c r="J88" s="431"/>
      <c r="K88" s="332"/>
      <c r="L88" s="393" t="s">
        <v>225</v>
      </c>
      <c r="M88" s="393"/>
      <c r="N88" s="393"/>
      <c r="O88" s="393"/>
      <c r="P88" s="394" t="s">
        <v>447</v>
      </c>
      <c r="Q88" s="394"/>
      <c r="R88" s="394"/>
      <c r="S88" s="394" t="s">
        <v>448</v>
      </c>
      <c r="T88" s="351"/>
      <c r="U88" s="351"/>
      <c r="V88" s="351"/>
      <c r="W88" s="351"/>
      <c r="X88" s="351"/>
      <c r="Y88" s="351"/>
    </row>
    <row r="89" spans="1:25" ht="70" x14ac:dyDescent="0.3">
      <c r="A89" s="662"/>
      <c r="B89" s="370" t="str">
        <f>'1.2-Visibility Data'!B86</f>
        <v>Channel Modifications</v>
      </c>
      <c r="C89" s="371" t="str">
        <f>'1.2-Visibility Data'!C86</f>
        <v>All</v>
      </c>
      <c r="D89" s="393" t="s">
        <v>225</v>
      </c>
      <c r="E89" s="393"/>
      <c r="F89" s="393"/>
      <c r="G89" s="393"/>
      <c r="H89" s="332" t="s">
        <v>449</v>
      </c>
      <c r="I89" s="332"/>
      <c r="J89" s="332"/>
      <c r="K89" s="423" t="s">
        <v>438</v>
      </c>
      <c r="L89" s="393" t="s">
        <v>225</v>
      </c>
      <c r="M89" s="393"/>
      <c r="N89" s="393"/>
      <c r="O89" s="393"/>
      <c r="P89" s="394"/>
      <c r="Q89" s="394"/>
      <c r="R89" s="394"/>
      <c r="S89" s="394"/>
      <c r="T89" s="351"/>
      <c r="U89" s="351"/>
      <c r="V89" s="351"/>
      <c r="W89" s="351"/>
      <c r="X89" s="351"/>
      <c r="Y89" s="351"/>
    </row>
    <row r="90" spans="1:25" ht="42" x14ac:dyDescent="0.3">
      <c r="A90" s="662"/>
      <c r="B90" s="370" t="str">
        <f>'1.2-Visibility Data'!B87</f>
        <v>Chat Modifications</v>
      </c>
      <c r="C90" s="371" t="str">
        <f>'1.2-Visibility Data'!C87</f>
        <v>All</v>
      </c>
      <c r="D90" s="393" t="s">
        <v>225</v>
      </c>
      <c r="E90" s="393"/>
      <c r="F90" s="393"/>
      <c r="G90" s="393"/>
      <c r="H90" s="332" t="s">
        <v>450</v>
      </c>
      <c r="I90" s="332"/>
      <c r="J90" s="332"/>
      <c r="K90" s="423" t="s">
        <v>438</v>
      </c>
      <c r="L90" s="393" t="s">
        <v>225</v>
      </c>
      <c r="M90" s="393"/>
      <c r="N90" s="393"/>
      <c r="O90" s="393"/>
      <c r="P90" s="394" t="s">
        <v>451</v>
      </c>
      <c r="Q90" s="394"/>
      <c r="R90" s="394"/>
      <c r="S90" s="394" t="s">
        <v>452</v>
      </c>
      <c r="T90" s="351"/>
      <c r="U90" s="351"/>
      <c r="V90" s="351"/>
      <c r="W90" s="351"/>
      <c r="X90" s="351"/>
      <c r="Y90" s="351"/>
    </row>
    <row r="91" spans="1:25" ht="210" x14ac:dyDescent="0.3">
      <c r="A91" s="662"/>
      <c r="B91" s="370" t="str">
        <f>'1.2-Visibility Data'!B88</f>
        <v>Message Activity</v>
      </c>
      <c r="C91" s="371" t="str">
        <f>'1.2-Visibility Data'!C88</f>
        <v>All</v>
      </c>
      <c r="D91" s="393" t="s">
        <v>225</v>
      </c>
      <c r="E91" s="393"/>
      <c r="F91" s="393"/>
      <c r="G91" s="393"/>
      <c r="H91" s="430" t="s">
        <v>453</v>
      </c>
      <c r="I91" s="425"/>
      <c r="J91" s="425"/>
      <c r="K91" s="332" t="s">
        <v>454</v>
      </c>
      <c r="L91" s="393" t="s">
        <v>225</v>
      </c>
      <c r="M91" s="393"/>
      <c r="N91" s="393"/>
      <c r="O91" s="393"/>
      <c r="P91" s="430" t="s">
        <v>455</v>
      </c>
      <c r="Q91" s="430"/>
      <c r="R91" s="430"/>
      <c r="S91" s="359" t="s">
        <v>452</v>
      </c>
      <c r="T91" s="351"/>
      <c r="U91" s="351"/>
      <c r="V91" s="351"/>
      <c r="W91" s="351"/>
      <c r="X91" s="351"/>
      <c r="Y91" s="351"/>
    </row>
    <row r="92" spans="1:25" ht="28" x14ac:dyDescent="0.3">
      <c r="A92" s="662"/>
      <c r="B92" s="370" t="str">
        <f>'1.2-Visibility Data'!B89</f>
        <v>Messages Read</v>
      </c>
      <c r="C92" s="371" t="str">
        <f>'1.2-Visibility Data'!C89</f>
        <v>All</v>
      </c>
      <c r="D92" s="393" t="s">
        <v>226</v>
      </c>
      <c r="E92" s="393"/>
      <c r="F92" s="393"/>
      <c r="G92" s="393"/>
      <c r="H92" s="425"/>
      <c r="I92" s="425"/>
      <c r="J92" s="425"/>
      <c r="K92" s="332" t="s">
        <v>456</v>
      </c>
      <c r="L92" s="393" t="s">
        <v>225</v>
      </c>
      <c r="M92" s="393"/>
      <c r="N92" s="393"/>
      <c r="O92" s="393"/>
      <c r="P92" s="425" t="s">
        <v>457</v>
      </c>
      <c r="Q92" s="425"/>
      <c r="R92" s="425"/>
      <c r="S92" s="394" t="s">
        <v>452</v>
      </c>
      <c r="T92" s="351"/>
      <c r="U92" s="351"/>
      <c r="V92" s="351"/>
      <c r="W92" s="351"/>
      <c r="X92" s="351"/>
      <c r="Y92" s="351"/>
    </row>
    <row r="93" spans="1:25" ht="56" x14ac:dyDescent="0.3">
      <c r="A93" s="662"/>
      <c r="B93" s="370" t="str">
        <f>'1.2-Visibility Data'!B90</f>
        <v>Malicious URL Detected</v>
      </c>
      <c r="C93" s="371" t="str">
        <f>'1.2-Visibility Data'!C90</f>
        <v>All</v>
      </c>
      <c r="D93" s="393" t="s">
        <v>226</v>
      </c>
      <c r="E93" s="393"/>
      <c r="F93" s="393"/>
      <c r="G93" s="393"/>
      <c r="H93" s="332"/>
      <c r="I93" s="332"/>
      <c r="J93" s="332"/>
      <c r="K93" s="332" t="s">
        <v>458</v>
      </c>
      <c r="L93" s="393" t="s">
        <v>225</v>
      </c>
      <c r="M93" s="393"/>
      <c r="N93" s="393"/>
      <c r="O93" s="393"/>
      <c r="P93" s="394" t="s">
        <v>426</v>
      </c>
      <c r="Q93" s="394"/>
      <c r="R93" s="394"/>
      <c r="S93" s="394" t="s">
        <v>427</v>
      </c>
      <c r="T93" s="351"/>
      <c r="U93" s="351"/>
      <c r="V93" s="351"/>
      <c r="W93" s="351"/>
      <c r="X93" s="351"/>
      <c r="Y93" s="351"/>
    </row>
    <row r="94" spans="1:25" ht="56" x14ac:dyDescent="0.3">
      <c r="A94" s="662"/>
      <c r="B94" s="370" t="str">
        <f>'1.2-Visibility Data'!B91</f>
        <v>Malicious URL Clicked</v>
      </c>
      <c r="C94" s="371" t="str">
        <f>'1.2-Visibility Data'!C91</f>
        <v>All</v>
      </c>
      <c r="D94" s="393" t="s">
        <v>226</v>
      </c>
      <c r="E94" s="393"/>
      <c r="F94" s="393"/>
      <c r="G94" s="393"/>
      <c r="H94" s="332"/>
      <c r="I94" s="332"/>
      <c r="J94" s="332"/>
      <c r="K94" s="332" t="s">
        <v>458</v>
      </c>
      <c r="L94" s="393" t="s">
        <v>225</v>
      </c>
      <c r="M94" s="393"/>
      <c r="N94" s="393"/>
      <c r="O94" s="393"/>
      <c r="P94" s="394" t="s">
        <v>426</v>
      </c>
      <c r="Q94" s="394"/>
      <c r="R94" s="394"/>
      <c r="S94" s="359"/>
      <c r="T94" s="351"/>
      <c r="U94" s="351"/>
      <c r="V94" s="351"/>
      <c r="W94" s="351"/>
      <c r="X94" s="351"/>
      <c r="Y94" s="351"/>
    </row>
    <row r="95" spans="1:25" ht="70" x14ac:dyDescent="0.3">
      <c r="A95" s="662"/>
      <c r="B95" s="370" t="str">
        <f>'1.2-Visibility Data'!B92</f>
        <v>File Activity</v>
      </c>
      <c r="C95" s="371" t="str">
        <f>'1.2-Visibility Data'!C92</f>
        <v>All</v>
      </c>
      <c r="D95" s="393" t="s">
        <v>225</v>
      </c>
      <c r="E95" s="393"/>
      <c r="F95" s="393"/>
      <c r="G95" s="393"/>
      <c r="H95" s="332" t="s">
        <v>459</v>
      </c>
      <c r="I95" s="332"/>
      <c r="J95" s="332"/>
      <c r="K95" s="332" t="s">
        <v>460</v>
      </c>
      <c r="L95" s="393" t="s">
        <v>225</v>
      </c>
      <c r="M95" s="393"/>
      <c r="N95" s="393"/>
      <c r="O95" s="393"/>
      <c r="P95" s="394"/>
      <c r="Q95" s="394"/>
      <c r="R95" s="394"/>
      <c r="S95" s="394" t="s">
        <v>427</v>
      </c>
      <c r="T95" s="351"/>
      <c r="U95" s="351"/>
      <c r="V95" s="351"/>
      <c r="W95" s="351"/>
      <c r="X95" s="351"/>
      <c r="Y95" s="351"/>
    </row>
    <row r="96" spans="1:25" ht="56" x14ac:dyDescent="0.3">
      <c r="A96" s="662"/>
      <c r="B96" s="370" t="str">
        <f>'1.2-Visibility Data'!B93</f>
        <v>File Malware Detected</v>
      </c>
      <c r="C96" s="371" t="str">
        <f>'1.2-Visibility Data'!C93</f>
        <v>All</v>
      </c>
      <c r="D96" s="393" t="s">
        <v>225</v>
      </c>
      <c r="E96" s="393"/>
      <c r="F96" s="393"/>
      <c r="G96" s="393"/>
      <c r="H96" s="425" t="s">
        <v>416</v>
      </c>
      <c r="I96" s="425"/>
      <c r="J96" s="425"/>
      <c r="K96" s="332" t="s">
        <v>461</v>
      </c>
      <c r="L96" s="393" t="s">
        <v>225</v>
      </c>
      <c r="M96" s="393"/>
      <c r="N96" s="393"/>
      <c r="O96" s="393"/>
      <c r="P96" s="394" t="s">
        <v>426</v>
      </c>
      <c r="Q96" s="394"/>
      <c r="R96" s="394"/>
      <c r="S96" s="394"/>
      <c r="T96" s="351"/>
      <c r="U96" s="351"/>
      <c r="V96" s="351"/>
      <c r="W96" s="351"/>
      <c r="X96" s="351"/>
      <c r="Y96" s="351"/>
    </row>
    <row r="97" spans="1:30" ht="193.5" customHeight="1" x14ac:dyDescent="0.3">
      <c r="A97" s="662"/>
      <c r="B97" s="370" t="str">
        <f>'1.2-Visibility Data'!B94</f>
        <v>File Malware Retrieved</v>
      </c>
      <c r="C97" s="371" t="str">
        <f>'1.2-Visibility Data'!C94</f>
        <v>All</v>
      </c>
      <c r="D97" s="393" t="s">
        <v>225</v>
      </c>
      <c r="E97" s="393"/>
      <c r="F97" s="393"/>
      <c r="G97" s="393"/>
      <c r="H97" s="425" t="s">
        <v>416</v>
      </c>
      <c r="I97" s="332"/>
      <c r="J97" s="332"/>
      <c r="K97" s="332" t="s">
        <v>462</v>
      </c>
      <c r="L97" s="393" t="s">
        <v>225</v>
      </c>
      <c r="M97" s="393"/>
      <c r="N97" s="393"/>
      <c r="O97" s="393"/>
      <c r="P97" s="394" t="s">
        <v>418</v>
      </c>
      <c r="Q97" s="394"/>
      <c r="R97" s="394"/>
      <c r="S97" s="394" t="s">
        <v>463</v>
      </c>
      <c r="T97" s="351"/>
      <c r="U97" s="351"/>
      <c r="V97" s="351"/>
      <c r="W97" s="351"/>
      <c r="X97" s="351"/>
      <c r="Y97" s="351"/>
    </row>
    <row r="98" spans="1:30" ht="336" x14ac:dyDescent="0.3">
      <c r="A98" s="662"/>
      <c r="B98" s="370" t="str">
        <f>'1.2-Visibility Data'!B95</f>
        <v>Sharing Activity</v>
      </c>
      <c r="C98" s="371" t="str">
        <f>'1.2-Visibility Data'!C95</f>
        <v>All</v>
      </c>
      <c r="D98" s="393" t="s">
        <v>225</v>
      </c>
      <c r="E98" s="393"/>
      <c r="F98" s="393"/>
      <c r="G98" s="393"/>
      <c r="H98" s="422" t="s">
        <v>464</v>
      </c>
      <c r="I98" s="422"/>
      <c r="J98" s="422"/>
      <c r="K98" s="443" t="s">
        <v>465</v>
      </c>
      <c r="L98" s="393" t="s">
        <v>225</v>
      </c>
      <c r="M98" s="393"/>
      <c r="N98" s="393"/>
      <c r="O98" s="393"/>
      <c r="P98" s="422" t="s">
        <v>464</v>
      </c>
      <c r="Q98" s="394"/>
      <c r="R98" s="394"/>
      <c r="S98" s="394"/>
      <c r="T98" s="351"/>
      <c r="U98" s="351"/>
      <c r="V98" s="351"/>
      <c r="W98" s="351"/>
      <c r="X98" s="351"/>
      <c r="Y98" s="351"/>
    </row>
    <row r="99" spans="1:30" s="353" customFormat="1" x14ac:dyDescent="0.3">
      <c r="A99" s="662"/>
      <c r="B99" s="370" t="str">
        <f>'1.2-Visibility Data'!B96</f>
        <v>Chat Bot Activity</v>
      </c>
      <c r="C99" s="371" t="str">
        <f>'1.2-Visibility Data'!C96</f>
        <v>All</v>
      </c>
      <c r="D99" s="393" t="s">
        <v>225</v>
      </c>
      <c r="E99" s="393"/>
      <c r="F99" s="393"/>
      <c r="G99" s="393"/>
      <c r="H99" s="332" t="s">
        <v>466</v>
      </c>
      <c r="I99" s="332"/>
      <c r="J99" s="332"/>
      <c r="K99" s="332"/>
      <c r="L99" s="393" t="s">
        <v>225</v>
      </c>
      <c r="M99" s="393"/>
      <c r="N99" s="393"/>
      <c r="O99" s="393"/>
      <c r="P99" s="394"/>
      <c r="Q99" s="394"/>
      <c r="R99" s="394"/>
      <c r="S99" s="394"/>
      <c r="T99" s="351"/>
      <c r="U99" s="351"/>
      <c r="V99" s="351"/>
      <c r="W99" s="351"/>
      <c r="X99" s="351"/>
      <c r="Y99" s="351"/>
      <c r="Z99" s="351"/>
      <c r="AA99" s="351"/>
      <c r="AB99" s="351"/>
      <c r="AC99" s="351"/>
      <c r="AD99" s="351"/>
    </row>
    <row r="100" spans="1:30" s="353" customFormat="1" ht="70" x14ac:dyDescent="0.3">
      <c r="A100" s="662"/>
      <c r="B100" s="370" t="str">
        <f>'1.2-Visibility Data'!B97</f>
        <v>Application Activity</v>
      </c>
      <c r="C100" s="371" t="str">
        <f>'1.2-Visibility Data'!C97</f>
        <v>All</v>
      </c>
      <c r="D100" s="393" t="s">
        <v>225</v>
      </c>
      <c r="E100" s="393"/>
      <c r="F100" s="393"/>
      <c r="G100" s="393"/>
      <c r="H100" s="430" t="s">
        <v>467</v>
      </c>
      <c r="I100" s="430"/>
      <c r="J100" s="430"/>
      <c r="K100" s="332"/>
      <c r="L100" s="393" t="s">
        <v>225</v>
      </c>
      <c r="M100" s="393"/>
      <c r="N100" s="393"/>
      <c r="O100" s="393"/>
      <c r="P100" s="394"/>
      <c r="Q100" s="394"/>
      <c r="R100" s="394"/>
      <c r="S100" s="394"/>
      <c r="T100" s="351"/>
      <c r="U100" s="351"/>
      <c r="V100" s="351"/>
      <c r="W100" s="351"/>
      <c r="X100" s="351"/>
      <c r="Y100" s="351"/>
      <c r="Z100" s="351"/>
      <c r="AA100" s="351"/>
      <c r="AB100" s="351"/>
      <c r="AC100" s="351"/>
      <c r="AD100" s="351"/>
    </row>
    <row r="101" spans="1:30" s="353" customFormat="1" x14ac:dyDescent="0.3">
      <c r="A101" s="662"/>
      <c r="B101" s="370" t="str">
        <f>'1.2-Visibility Data'!B98</f>
        <v>Application Deployment</v>
      </c>
      <c r="C101" s="371" t="str">
        <f>'1.2-Visibility Data'!C98</f>
        <v>All</v>
      </c>
      <c r="D101" s="393" t="s">
        <v>225</v>
      </c>
      <c r="E101" s="393"/>
      <c r="F101" s="393"/>
      <c r="G101" s="393"/>
      <c r="H101" s="425" t="s">
        <v>468</v>
      </c>
      <c r="I101" s="425"/>
      <c r="J101" s="425"/>
      <c r="K101" s="332"/>
      <c r="L101" s="393" t="s">
        <v>225</v>
      </c>
      <c r="M101" s="393"/>
      <c r="N101" s="393"/>
      <c r="O101" s="393"/>
      <c r="P101" s="394"/>
      <c r="Q101" s="394"/>
      <c r="R101" s="394"/>
      <c r="S101" s="394"/>
      <c r="T101" s="351"/>
      <c r="U101" s="351"/>
      <c r="V101" s="351"/>
      <c r="W101" s="351"/>
      <c r="X101" s="351"/>
      <c r="Y101" s="351"/>
      <c r="Z101" s="351"/>
      <c r="AA101" s="351"/>
      <c r="AB101" s="351"/>
      <c r="AC101" s="351"/>
      <c r="AD101" s="351"/>
    </row>
    <row r="102" spans="1:30" s="353" customFormat="1" ht="78.75" customHeight="1" x14ac:dyDescent="0.3">
      <c r="A102" s="662"/>
      <c r="B102" s="377" t="str">
        <f>'1.2-Visibility Data'!B99</f>
        <v>Denial of Service Activity</v>
      </c>
      <c r="C102" s="378" t="str">
        <f>'1.2-Visibility Data'!C99</f>
        <v>All</v>
      </c>
      <c r="D102" s="393" t="s">
        <v>226</v>
      </c>
      <c r="E102" s="393"/>
      <c r="F102" s="393"/>
      <c r="G102" s="393"/>
      <c r="H102" s="332"/>
      <c r="I102" s="332"/>
      <c r="J102" s="332"/>
      <c r="K102" s="332" t="s">
        <v>381</v>
      </c>
      <c r="L102" s="393" t="s">
        <v>226</v>
      </c>
      <c r="M102" s="393"/>
      <c r="N102" s="393"/>
      <c r="O102" s="393"/>
      <c r="P102" s="394"/>
      <c r="Q102" s="394"/>
      <c r="R102" s="394"/>
      <c r="S102" s="332" t="s">
        <v>381</v>
      </c>
      <c r="T102" s="351"/>
      <c r="U102" s="351"/>
      <c r="V102" s="351"/>
      <c r="W102" s="351"/>
      <c r="X102" s="351"/>
      <c r="Y102" s="351"/>
      <c r="Z102" s="351"/>
      <c r="AA102" s="351"/>
      <c r="AB102" s="351"/>
      <c r="AC102" s="351"/>
      <c r="AD102" s="351"/>
    </row>
    <row r="103" spans="1:30" s="353" customFormat="1" ht="409.5" x14ac:dyDescent="0.3">
      <c r="A103" s="674"/>
      <c r="B103" s="373" t="str">
        <f>'1.2-Visibility Data'!B100</f>
        <v>Administrator Activity</v>
      </c>
      <c r="C103" s="374" t="str">
        <f>'1.2-Visibility Data'!C100</f>
        <v>All</v>
      </c>
      <c r="D103" s="393" t="s">
        <v>225</v>
      </c>
      <c r="E103" s="393"/>
      <c r="F103" s="393"/>
      <c r="G103" s="393"/>
      <c r="H103" s="332" t="s">
        <v>439</v>
      </c>
      <c r="I103" s="332"/>
      <c r="J103" s="332"/>
      <c r="K103" s="332" t="s">
        <v>469</v>
      </c>
      <c r="L103" s="393" t="s">
        <v>225</v>
      </c>
      <c r="M103" s="393"/>
      <c r="N103" s="393"/>
      <c r="O103" s="393"/>
      <c r="P103" s="394" t="s">
        <v>442</v>
      </c>
      <c r="Q103" s="394" t="s">
        <v>443</v>
      </c>
      <c r="R103" s="394"/>
      <c r="S103" s="394" t="s">
        <v>470</v>
      </c>
      <c r="T103" s="351"/>
      <c r="U103" s="351"/>
      <c r="V103" s="351"/>
      <c r="W103" s="351"/>
      <c r="X103" s="351"/>
      <c r="Y103" s="351"/>
      <c r="Z103" s="351"/>
      <c r="AA103" s="351"/>
      <c r="AB103" s="351"/>
      <c r="AC103" s="351"/>
      <c r="AD103" s="351"/>
    </row>
    <row r="104" spans="1:30" x14ac:dyDescent="0.3">
      <c r="A104" s="671" t="s">
        <v>471</v>
      </c>
      <c r="B104" s="352" t="s">
        <v>472</v>
      </c>
      <c r="C104" s="420" t="s">
        <v>61</v>
      </c>
      <c r="D104" s="383" t="s">
        <v>473</v>
      </c>
      <c r="E104" s="359"/>
      <c r="F104" s="359"/>
      <c r="G104" s="359"/>
      <c r="H104" s="352" t="s">
        <v>472</v>
      </c>
      <c r="I104" s="332"/>
      <c r="J104" s="332"/>
      <c r="K104" s="332"/>
      <c r="L104" s="383" t="s">
        <v>225</v>
      </c>
      <c r="M104" s="383"/>
      <c r="N104" s="383"/>
      <c r="O104" s="383"/>
      <c r="P104" s="359"/>
      <c r="Q104" s="359"/>
      <c r="R104" s="359"/>
      <c r="S104" s="359"/>
      <c r="T104" s="351"/>
      <c r="U104" s="351"/>
      <c r="V104" s="351"/>
      <c r="W104" s="351"/>
      <c r="X104" s="351"/>
      <c r="Y104" s="351"/>
    </row>
    <row r="105" spans="1:30" x14ac:dyDescent="0.3">
      <c r="A105" s="651"/>
      <c r="B105" s="352" t="s">
        <v>474</v>
      </c>
      <c r="C105" s="420" t="s">
        <v>61</v>
      </c>
      <c r="D105" s="383" t="s">
        <v>473</v>
      </c>
      <c r="E105" s="359"/>
      <c r="F105" s="359"/>
      <c r="G105" s="359"/>
      <c r="H105" s="352" t="s">
        <v>474</v>
      </c>
      <c r="I105" s="332"/>
      <c r="J105" s="332"/>
      <c r="K105" s="332"/>
      <c r="L105" s="383" t="s">
        <v>225</v>
      </c>
      <c r="M105" s="383"/>
      <c r="N105" s="383"/>
      <c r="O105" s="383"/>
      <c r="P105" s="359"/>
      <c r="Q105" s="359"/>
      <c r="R105" s="359"/>
      <c r="S105" s="359"/>
      <c r="T105" s="351"/>
      <c r="U105" s="351"/>
      <c r="V105" s="351"/>
      <c r="W105" s="351"/>
      <c r="X105" s="351"/>
      <c r="Y105" s="351"/>
    </row>
    <row r="106" spans="1:30" x14ac:dyDescent="0.3">
      <c r="A106" s="651"/>
      <c r="B106" s="352" t="s">
        <v>475</v>
      </c>
      <c r="C106" s="420" t="s">
        <v>61</v>
      </c>
      <c r="D106" s="383" t="s">
        <v>473</v>
      </c>
      <c r="E106" s="359"/>
      <c r="F106" s="359"/>
      <c r="G106" s="359"/>
      <c r="H106" s="352" t="s">
        <v>475</v>
      </c>
      <c r="I106" s="332"/>
      <c r="J106" s="332"/>
      <c r="K106" s="332"/>
      <c r="L106" s="383" t="s">
        <v>225</v>
      </c>
      <c r="M106" s="383"/>
      <c r="N106" s="383"/>
      <c r="O106" s="383"/>
      <c r="P106" s="359"/>
      <c r="Q106" s="359"/>
      <c r="R106" s="359"/>
      <c r="S106" s="359"/>
      <c r="T106" s="351"/>
      <c r="U106" s="351"/>
      <c r="V106" s="351"/>
      <c r="W106" s="351"/>
      <c r="X106" s="351"/>
      <c r="Y106" s="351"/>
    </row>
    <row r="107" spans="1:30" x14ac:dyDescent="0.3">
      <c r="A107" s="651"/>
      <c r="B107" s="352" t="s">
        <v>476</v>
      </c>
      <c r="C107" s="420" t="s">
        <v>61</v>
      </c>
      <c r="D107" s="383" t="s">
        <v>473</v>
      </c>
      <c r="E107" s="359"/>
      <c r="F107" s="359"/>
      <c r="G107" s="359"/>
      <c r="H107" s="352" t="s">
        <v>476</v>
      </c>
      <c r="I107" s="332"/>
      <c r="J107" s="332"/>
      <c r="K107" s="332"/>
      <c r="L107" s="383" t="s">
        <v>225</v>
      </c>
      <c r="M107" s="383"/>
      <c r="N107" s="383"/>
      <c r="O107" s="383"/>
      <c r="P107" s="359"/>
      <c r="Q107" s="359"/>
      <c r="R107" s="359"/>
      <c r="S107" s="359"/>
      <c r="T107" s="351"/>
      <c r="U107" s="351"/>
      <c r="V107" s="351"/>
      <c r="W107" s="351"/>
      <c r="X107" s="351"/>
      <c r="Y107" s="351"/>
    </row>
    <row r="108" spans="1:30" x14ac:dyDescent="0.3">
      <c r="A108" s="651"/>
      <c r="B108" s="352" t="s">
        <v>477</v>
      </c>
      <c r="C108" s="420" t="s">
        <v>61</v>
      </c>
      <c r="D108" s="383" t="s">
        <v>473</v>
      </c>
      <c r="E108" s="359"/>
      <c r="F108" s="359"/>
      <c r="G108" s="359"/>
      <c r="H108" s="352" t="s">
        <v>477</v>
      </c>
      <c r="I108" s="332"/>
      <c r="J108" s="332"/>
      <c r="K108" s="332"/>
      <c r="L108" s="383" t="s">
        <v>225</v>
      </c>
      <c r="M108" s="383"/>
      <c r="N108" s="383"/>
      <c r="O108" s="383"/>
      <c r="P108" s="359"/>
      <c r="Q108" s="359"/>
      <c r="R108" s="359"/>
      <c r="S108" s="359"/>
      <c r="T108" s="351"/>
      <c r="U108" s="351"/>
      <c r="V108" s="351"/>
      <c r="W108" s="351"/>
      <c r="X108" s="351"/>
      <c r="Y108" s="351"/>
    </row>
    <row r="109" spans="1:30" x14ac:dyDescent="0.3">
      <c r="A109" s="651"/>
      <c r="B109" s="352" t="s">
        <v>478</v>
      </c>
      <c r="C109" s="420" t="s">
        <v>61</v>
      </c>
      <c r="D109" s="383" t="s">
        <v>473</v>
      </c>
      <c r="E109" s="359"/>
      <c r="F109" s="359"/>
      <c r="G109" s="359"/>
      <c r="H109" s="352" t="s">
        <v>478</v>
      </c>
      <c r="I109" s="332"/>
      <c r="J109" s="332"/>
      <c r="K109" s="332"/>
      <c r="L109" s="383" t="s">
        <v>225</v>
      </c>
      <c r="M109" s="383"/>
      <c r="N109" s="383"/>
      <c r="O109" s="383"/>
      <c r="P109" s="359"/>
      <c r="Q109" s="359"/>
      <c r="R109" s="359"/>
      <c r="S109" s="359"/>
      <c r="T109" s="351"/>
      <c r="U109" s="351"/>
      <c r="V109" s="351"/>
      <c r="W109" s="351"/>
      <c r="X109" s="351"/>
      <c r="Y109" s="351"/>
    </row>
    <row r="110" spans="1:30" x14ac:dyDescent="0.3">
      <c r="A110" s="651"/>
      <c r="B110" s="352" t="s">
        <v>479</v>
      </c>
      <c r="C110" s="420" t="s">
        <v>61</v>
      </c>
      <c r="D110" s="383" t="s">
        <v>473</v>
      </c>
      <c r="E110" s="359"/>
      <c r="F110" s="359"/>
      <c r="G110" s="359"/>
      <c r="H110" s="352" t="s">
        <v>479</v>
      </c>
      <c r="I110" s="332"/>
      <c r="J110" s="332"/>
      <c r="K110" s="332"/>
      <c r="L110" s="383" t="s">
        <v>225</v>
      </c>
      <c r="M110" s="383"/>
      <c r="N110" s="383"/>
      <c r="O110" s="383"/>
      <c r="P110" s="359"/>
      <c r="Q110" s="359"/>
      <c r="R110" s="359"/>
      <c r="S110" s="359"/>
      <c r="T110" s="351"/>
      <c r="U110" s="351"/>
      <c r="V110" s="351"/>
      <c r="W110" s="351"/>
      <c r="X110" s="351"/>
      <c r="Y110" s="351"/>
    </row>
    <row r="111" spans="1:30" x14ac:dyDescent="0.3">
      <c r="A111" s="651"/>
      <c r="B111" s="352" t="s">
        <v>480</v>
      </c>
      <c r="C111" s="420" t="s">
        <v>61</v>
      </c>
      <c r="D111" s="383" t="s">
        <v>473</v>
      </c>
      <c r="E111" s="359"/>
      <c r="F111" s="359"/>
      <c r="G111" s="359"/>
      <c r="H111" s="352" t="s">
        <v>480</v>
      </c>
      <c r="I111" s="332"/>
      <c r="J111" s="332"/>
      <c r="K111" s="332"/>
      <c r="L111" s="383" t="s">
        <v>225</v>
      </c>
      <c r="M111" s="383"/>
      <c r="N111" s="383"/>
      <c r="O111" s="383"/>
      <c r="P111" s="359"/>
      <c r="Q111" s="359"/>
      <c r="R111" s="359"/>
      <c r="S111" s="359"/>
      <c r="T111" s="351"/>
      <c r="U111" s="351"/>
      <c r="V111" s="351"/>
      <c r="W111" s="351"/>
      <c r="X111" s="351"/>
      <c r="Y111" s="351"/>
    </row>
    <row r="112" spans="1:30" x14ac:dyDescent="0.3">
      <c r="A112" s="651"/>
      <c r="B112" s="352" t="s">
        <v>481</v>
      </c>
      <c r="C112" s="420" t="s">
        <v>61</v>
      </c>
      <c r="D112" s="383" t="s">
        <v>473</v>
      </c>
      <c r="E112" s="359"/>
      <c r="F112" s="359"/>
      <c r="G112" s="359"/>
      <c r="H112" s="352" t="s">
        <v>481</v>
      </c>
      <c r="I112" s="332"/>
      <c r="J112" s="332"/>
      <c r="K112" s="332"/>
      <c r="L112" s="383" t="s">
        <v>225</v>
      </c>
      <c r="M112" s="383"/>
      <c r="N112" s="383"/>
      <c r="O112" s="383"/>
      <c r="P112" s="359"/>
      <c r="Q112" s="359"/>
      <c r="R112" s="359"/>
      <c r="S112" s="359"/>
      <c r="T112" s="351"/>
      <c r="U112" s="351"/>
      <c r="V112" s="351"/>
      <c r="W112" s="351"/>
      <c r="X112" s="351"/>
      <c r="Y112" s="351"/>
    </row>
    <row r="113" spans="1:25" x14ac:dyDescent="0.3">
      <c r="A113" s="651"/>
      <c r="B113" s="352" t="s">
        <v>482</v>
      </c>
      <c r="C113" s="420" t="s">
        <v>61</v>
      </c>
      <c r="D113" s="383" t="s">
        <v>473</v>
      </c>
      <c r="E113" s="359"/>
      <c r="F113" s="359"/>
      <c r="G113" s="359"/>
      <c r="H113" s="352" t="s">
        <v>482</v>
      </c>
      <c r="I113" s="332"/>
      <c r="J113" s="332"/>
      <c r="K113" s="332"/>
      <c r="L113" s="383" t="s">
        <v>225</v>
      </c>
      <c r="M113" s="383"/>
      <c r="N113" s="383"/>
      <c r="O113" s="383"/>
      <c r="P113" s="359"/>
      <c r="Q113" s="359"/>
      <c r="R113" s="359"/>
      <c r="S113" s="359"/>
      <c r="T113" s="351"/>
      <c r="U113" s="351"/>
      <c r="V113" s="351"/>
      <c r="W113" s="351"/>
      <c r="X113" s="351"/>
      <c r="Y113" s="351"/>
    </row>
    <row r="114" spans="1:25" x14ac:dyDescent="0.3">
      <c r="A114" s="651"/>
      <c r="B114" s="352" t="s">
        <v>483</v>
      </c>
      <c r="C114" s="420" t="s">
        <v>61</v>
      </c>
      <c r="D114" s="383" t="s">
        <v>473</v>
      </c>
      <c r="E114" s="359"/>
      <c r="F114" s="359"/>
      <c r="G114" s="359"/>
      <c r="H114" s="352" t="s">
        <v>483</v>
      </c>
      <c r="I114" s="332"/>
      <c r="J114" s="332"/>
      <c r="K114" s="332"/>
      <c r="L114" s="383" t="s">
        <v>225</v>
      </c>
      <c r="M114" s="383"/>
      <c r="N114" s="383"/>
      <c r="O114" s="383"/>
      <c r="P114" s="359"/>
      <c r="Q114" s="359"/>
      <c r="R114" s="359"/>
      <c r="S114" s="359"/>
      <c r="T114" s="351"/>
      <c r="U114" s="351"/>
      <c r="V114" s="351"/>
      <c r="W114" s="351"/>
      <c r="X114" s="351"/>
      <c r="Y114" s="351"/>
    </row>
    <row r="115" spans="1:25" x14ac:dyDescent="0.3">
      <c r="A115" s="651"/>
      <c r="B115" s="352" t="s">
        <v>484</v>
      </c>
      <c r="C115" s="420" t="s">
        <v>61</v>
      </c>
      <c r="D115" s="383" t="s">
        <v>473</v>
      </c>
      <c r="E115" s="359"/>
      <c r="F115" s="359"/>
      <c r="G115" s="359"/>
      <c r="H115" s="352" t="s">
        <v>484</v>
      </c>
      <c r="I115" s="332"/>
      <c r="J115" s="332"/>
      <c r="K115" s="332"/>
      <c r="L115" s="383" t="s">
        <v>225</v>
      </c>
      <c r="M115" s="383"/>
      <c r="N115" s="383"/>
      <c r="O115" s="383"/>
      <c r="P115" s="359"/>
      <c r="Q115" s="359"/>
      <c r="R115" s="359"/>
      <c r="S115" s="359"/>
      <c r="T115" s="351"/>
      <c r="U115" s="351"/>
      <c r="V115" s="351"/>
      <c r="W115" s="351"/>
      <c r="X115" s="351"/>
      <c r="Y115" s="351"/>
    </row>
    <row r="116" spans="1:25" x14ac:dyDescent="0.3">
      <c r="A116" s="651"/>
      <c r="B116" s="352" t="s">
        <v>485</v>
      </c>
      <c r="C116" s="420" t="s">
        <v>61</v>
      </c>
      <c r="D116" s="383" t="s">
        <v>473</v>
      </c>
      <c r="E116" s="359"/>
      <c r="F116" s="359"/>
      <c r="G116" s="359"/>
      <c r="H116" s="352" t="s">
        <v>485</v>
      </c>
      <c r="I116" s="332"/>
      <c r="J116" s="332"/>
      <c r="K116" s="332"/>
      <c r="L116" s="383" t="s">
        <v>225</v>
      </c>
      <c r="M116" s="383"/>
      <c r="N116" s="383"/>
      <c r="O116" s="383"/>
      <c r="P116" s="359"/>
      <c r="Q116" s="359"/>
      <c r="R116" s="359"/>
      <c r="S116" s="359"/>
      <c r="T116" s="351"/>
      <c r="U116" s="351"/>
      <c r="V116" s="351"/>
      <c r="W116" s="351"/>
      <c r="X116" s="351"/>
      <c r="Y116" s="351"/>
    </row>
    <row r="117" spans="1:25" x14ac:dyDescent="0.3">
      <c r="A117" s="651"/>
      <c r="B117" s="352" t="s">
        <v>486</v>
      </c>
      <c r="C117" s="420" t="s">
        <v>61</v>
      </c>
      <c r="D117" s="383" t="s">
        <v>473</v>
      </c>
      <c r="E117" s="359"/>
      <c r="F117" s="359"/>
      <c r="G117" s="359"/>
      <c r="H117" s="352" t="s">
        <v>486</v>
      </c>
      <c r="I117" s="332"/>
      <c r="J117" s="332"/>
      <c r="K117" s="332" t="s">
        <v>487</v>
      </c>
      <c r="L117" s="383" t="s">
        <v>225</v>
      </c>
      <c r="M117" s="383"/>
      <c r="N117" s="383"/>
      <c r="O117" s="383"/>
      <c r="P117" s="359"/>
      <c r="Q117" s="359"/>
      <c r="R117" s="359"/>
      <c r="S117" s="359"/>
      <c r="T117" s="351"/>
      <c r="U117" s="351"/>
      <c r="V117" s="351"/>
      <c r="W117" s="351"/>
      <c r="X117" s="351"/>
      <c r="Y117" s="351"/>
    </row>
    <row r="118" spans="1:25" x14ac:dyDescent="0.3">
      <c r="A118" s="651"/>
      <c r="B118" s="352" t="s">
        <v>488</v>
      </c>
      <c r="C118" s="420" t="s">
        <v>61</v>
      </c>
      <c r="D118" s="383" t="s">
        <v>473</v>
      </c>
      <c r="E118" s="359"/>
      <c r="F118" s="359"/>
      <c r="G118" s="359"/>
      <c r="H118" s="352" t="s">
        <v>488</v>
      </c>
      <c r="I118" s="332"/>
      <c r="J118" s="332"/>
      <c r="K118" s="332" t="s">
        <v>489</v>
      </c>
      <c r="L118" s="383" t="s">
        <v>225</v>
      </c>
      <c r="M118" s="383"/>
      <c r="N118" s="383"/>
      <c r="O118" s="383"/>
      <c r="P118" s="359"/>
      <c r="Q118" s="359"/>
      <c r="R118" s="359"/>
      <c r="S118" s="359"/>
      <c r="T118" s="351"/>
      <c r="U118" s="351"/>
      <c r="V118" s="351"/>
      <c r="W118" s="351"/>
      <c r="X118" s="351"/>
      <c r="Y118" s="351"/>
    </row>
    <row r="119" spans="1:25" x14ac:dyDescent="0.3">
      <c r="A119" s="651"/>
      <c r="B119" s="352" t="s">
        <v>490</v>
      </c>
      <c r="C119" s="420" t="s">
        <v>61</v>
      </c>
      <c r="D119" s="383" t="s">
        <v>473</v>
      </c>
      <c r="E119" s="359"/>
      <c r="F119" s="359"/>
      <c r="G119" s="359"/>
      <c r="H119" s="352" t="s">
        <v>490</v>
      </c>
      <c r="I119" s="332"/>
      <c r="J119" s="332"/>
      <c r="K119" s="359" t="s">
        <v>491</v>
      </c>
      <c r="L119" s="383" t="s">
        <v>225</v>
      </c>
      <c r="M119" s="383"/>
      <c r="N119" s="383"/>
      <c r="O119" s="383"/>
      <c r="P119" s="359"/>
      <c r="Q119" s="359"/>
      <c r="R119" s="359"/>
      <c r="S119" s="359"/>
      <c r="T119" s="351"/>
      <c r="U119" s="351"/>
      <c r="V119" s="351"/>
      <c r="W119" s="351"/>
      <c r="X119" s="351"/>
      <c r="Y119" s="351"/>
    </row>
    <row r="120" spans="1:25" x14ac:dyDescent="0.3">
      <c r="A120" s="651"/>
      <c r="B120" s="352" t="s">
        <v>492</v>
      </c>
      <c r="C120" s="420" t="s">
        <v>61</v>
      </c>
      <c r="D120" s="383" t="s">
        <v>473</v>
      </c>
      <c r="E120" s="359"/>
      <c r="F120" s="359"/>
      <c r="G120" s="359"/>
      <c r="H120" s="352" t="s">
        <v>492</v>
      </c>
      <c r="I120" s="332"/>
      <c r="J120" s="332"/>
      <c r="K120" s="359" t="s">
        <v>493</v>
      </c>
      <c r="L120" s="383" t="s">
        <v>225</v>
      </c>
      <c r="M120" s="383"/>
      <c r="N120" s="383"/>
      <c r="O120" s="383"/>
      <c r="P120" s="359"/>
      <c r="Q120" s="359"/>
      <c r="R120" s="359"/>
      <c r="S120" s="359"/>
      <c r="T120" s="351"/>
      <c r="U120" s="351"/>
      <c r="V120" s="351"/>
      <c r="W120" s="351"/>
      <c r="X120" s="351"/>
      <c r="Y120" s="351"/>
    </row>
    <row r="121" spans="1:25" x14ac:dyDescent="0.3">
      <c r="A121" s="651"/>
      <c r="B121" s="352" t="s">
        <v>494</v>
      </c>
      <c r="C121" s="420" t="s">
        <v>61</v>
      </c>
      <c r="D121" s="383" t="s">
        <v>473</v>
      </c>
      <c r="E121" s="359"/>
      <c r="F121" s="359"/>
      <c r="G121" s="359"/>
      <c r="H121" s="352" t="s">
        <v>494</v>
      </c>
      <c r="I121" s="332"/>
      <c r="J121" s="332"/>
      <c r="K121" s="332"/>
      <c r="L121" s="383" t="s">
        <v>225</v>
      </c>
      <c r="M121" s="383"/>
      <c r="N121" s="383"/>
      <c r="O121" s="383"/>
      <c r="P121" s="359"/>
      <c r="Q121" s="359"/>
      <c r="R121" s="359"/>
      <c r="S121" s="359"/>
      <c r="T121" s="351"/>
      <c r="U121" s="351"/>
      <c r="V121" s="351"/>
      <c r="W121" s="351"/>
      <c r="X121" s="351"/>
      <c r="Y121" s="351"/>
    </row>
    <row r="122" spans="1:25" x14ac:dyDescent="0.3">
      <c r="A122" s="651"/>
      <c r="B122" s="352" t="s">
        <v>495</v>
      </c>
      <c r="C122" s="420" t="s">
        <v>61</v>
      </c>
      <c r="D122" s="383" t="s">
        <v>473</v>
      </c>
      <c r="E122" s="359"/>
      <c r="F122" s="359"/>
      <c r="G122" s="359"/>
      <c r="H122" s="352" t="s">
        <v>495</v>
      </c>
      <c r="I122" s="332"/>
      <c r="J122" s="332"/>
      <c r="K122" s="332"/>
      <c r="L122" s="383" t="s">
        <v>225</v>
      </c>
      <c r="M122" s="383"/>
      <c r="N122" s="383"/>
      <c r="O122" s="383"/>
      <c r="P122" s="359"/>
      <c r="Q122" s="359"/>
      <c r="R122" s="359"/>
      <c r="S122" s="359"/>
      <c r="T122" s="351"/>
      <c r="U122" s="351"/>
      <c r="V122" s="351"/>
      <c r="W122" s="351"/>
      <c r="X122" s="351"/>
      <c r="Y122" s="351"/>
    </row>
    <row r="123" spans="1:25" x14ac:dyDescent="0.3">
      <c r="A123" s="651"/>
      <c r="B123" s="352" t="s">
        <v>496</v>
      </c>
      <c r="C123" s="420" t="s">
        <v>61</v>
      </c>
      <c r="D123" s="383" t="s">
        <v>473</v>
      </c>
      <c r="E123" s="359"/>
      <c r="F123" s="359"/>
      <c r="G123" s="359"/>
      <c r="H123" s="352" t="s">
        <v>496</v>
      </c>
      <c r="I123" s="332"/>
      <c r="J123" s="332"/>
      <c r="K123" s="332"/>
      <c r="L123" s="383" t="s">
        <v>225</v>
      </c>
      <c r="M123" s="383"/>
      <c r="N123" s="383"/>
      <c r="O123" s="383"/>
      <c r="P123" s="359"/>
      <c r="Q123" s="359"/>
      <c r="R123" s="359"/>
      <c r="S123" s="359"/>
      <c r="T123" s="351"/>
      <c r="U123" s="351"/>
      <c r="V123" s="351"/>
      <c r="W123" s="351"/>
      <c r="X123" s="351"/>
      <c r="Y123" s="351"/>
    </row>
    <row r="124" spans="1:25" x14ac:dyDescent="0.3">
      <c r="A124" s="651"/>
      <c r="B124" s="352" t="s">
        <v>497</v>
      </c>
      <c r="C124" s="420" t="s">
        <v>61</v>
      </c>
      <c r="D124" s="383" t="s">
        <v>473</v>
      </c>
      <c r="E124" s="359"/>
      <c r="F124" s="359"/>
      <c r="G124" s="359"/>
      <c r="H124" s="352" t="s">
        <v>497</v>
      </c>
      <c r="I124" s="332"/>
      <c r="J124" s="332"/>
      <c r="K124" s="332"/>
      <c r="L124" s="383" t="s">
        <v>225</v>
      </c>
      <c r="M124" s="383"/>
      <c r="N124" s="383"/>
      <c r="O124" s="383"/>
      <c r="P124" s="359"/>
      <c r="Q124" s="359"/>
      <c r="R124" s="359"/>
      <c r="S124" s="359"/>
      <c r="T124" s="351"/>
      <c r="U124" s="351"/>
      <c r="V124" s="351"/>
      <c r="W124" s="351"/>
      <c r="X124" s="351"/>
      <c r="Y124" s="351"/>
    </row>
    <row r="125" spans="1:25" x14ac:dyDescent="0.3">
      <c r="A125" s="651"/>
      <c r="B125" s="352" t="s">
        <v>498</v>
      </c>
      <c r="C125" s="420" t="s">
        <v>61</v>
      </c>
      <c r="D125" s="383" t="s">
        <v>473</v>
      </c>
      <c r="E125" s="359"/>
      <c r="F125" s="359"/>
      <c r="G125" s="359"/>
      <c r="H125" s="352" t="s">
        <v>498</v>
      </c>
      <c r="I125" s="332"/>
      <c r="J125" s="332"/>
      <c r="K125" s="332"/>
      <c r="L125" s="383" t="s">
        <v>225</v>
      </c>
      <c r="M125" s="383"/>
      <c r="N125" s="383"/>
      <c r="O125" s="383"/>
      <c r="P125" s="359"/>
      <c r="Q125" s="359"/>
      <c r="R125" s="359"/>
      <c r="S125" s="359"/>
      <c r="T125" s="351"/>
      <c r="U125" s="351"/>
      <c r="V125" s="351"/>
      <c r="W125" s="351"/>
      <c r="X125" s="351"/>
      <c r="Y125" s="351"/>
    </row>
    <row r="126" spans="1:25" x14ac:dyDescent="0.3">
      <c r="A126" s="651"/>
      <c r="B126" s="352" t="s">
        <v>499</v>
      </c>
      <c r="C126" s="420" t="s">
        <v>61</v>
      </c>
      <c r="D126" s="383" t="s">
        <v>473</v>
      </c>
      <c r="E126" s="359"/>
      <c r="F126" s="359"/>
      <c r="G126" s="359"/>
      <c r="H126" s="352" t="s">
        <v>499</v>
      </c>
      <c r="I126" s="332"/>
      <c r="J126" s="332"/>
      <c r="K126" s="332"/>
      <c r="L126" s="383" t="s">
        <v>225</v>
      </c>
      <c r="M126" s="383"/>
      <c r="N126" s="383"/>
      <c r="O126" s="383"/>
      <c r="P126" s="359"/>
      <c r="Q126" s="359"/>
      <c r="R126" s="359"/>
      <c r="S126" s="359"/>
      <c r="T126" s="351"/>
      <c r="U126" s="351"/>
      <c r="V126" s="351"/>
      <c r="W126" s="351"/>
      <c r="X126" s="351"/>
      <c r="Y126" s="351"/>
    </row>
    <row r="127" spans="1:25" x14ac:dyDescent="0.3">
      <c r="A127" s="651"/>
      <c r="B127" s="352" t="s">
        <v>500</v>
      </c>
      <c r="C127" s="420" t="s">
        <v>61</v>
      </c>
      <c r="D127" s="383" t="s">
        <v>473</v>
      </c>
      <c r="E127" s="359"/>
      <c r="F127" s="359"/>
      <c r="G127" s="359"/>
      <c r="H127" s="352" t="s">
        <v>500</v>
      </c>
      <c r="I127" s="332"/>
      <c r="J127" s="332"/>
      <c r="K127" s="332"/>
      <c r="L127" s="383" t="s">
        <v>225</v>
      </c>
      <c r="M127" s="383"/>
      <c r="N127" s="383"/>
      <c r="O127" s="383"/>
      <c r="P127" s="359"/>
      <c r="Q127" s="359"/>
      <c r="R127" s="359"/>
      <c r="S127" s="359"/>
      <c r="T127" s="351"/>
      <c r="U127" s="351"/>
      <c r="V127" s="351"/>
      <c r="W127" s="351"/>
      <c r="X127" s="351"/>
      <c r="Y127" s="351"/>
    </row>
    <row r="128" spans="1:25" x14ac:dyDescent="0.3">
      <c r="A128" s="651"/>
      <c r="B128" s="352" t="s">
        <v>501</v>
      </c>
      <c r="C128" s="420" t="s">
        <v>61</v>
      </c>
      <c r="D128" s="383" t="s">
        <v>473</v>
      </c>
      <c r="E128" s="359"/>
      <c r="F128" s="359"/>
      <c r="G128" s="359"/>
      <c r="H128" s="352" t="s">
        <v>501</v>
      </c>
      <c r="I128" s="332"/>
      <c r="J128" s="332"/>
      <c r="K128" s="332"/>
      <c r="L128" s="383" t="s">
        <v>225</v>
      </c>
      <c r="M128" s="383"/>
      <c r="N128" s="383"/>
      <c r="O128" s="383"/>
      <c r="P128" s="359"/>
      <c r="Q128" s="359"/>
      <c r="R128" s="359"/>
      <c r="S128" s="359"/>
      <c r="T128" s="351"/>
      <c r="U128" s="351"/>
      <c r="V128" s="351"/>
      <c r="W128" s="351"/>
      <c r="X128" s="351"/>
      <c r="Y128" s="351"/>
    </row>
    <row r="129" spans="1:25" x14ac:dyDescent="0.3">
      <c r="A129" s="672"/>
      <c r="B129" s="352" t="s">
        <v>502</v>
      </c>
      <c r="C129" s="420" t="s">
        <v>61</v>
      </c>
      <c r="D129" s="383" t="s">
        <v>473</v>
      </c>
      <c r="E129" s="359"/>
      <c r="F129" s="359"/>
      <c r="G129" s="359"/>
      <c r="H129" s="352" t="s">
        <v>502</v>
      </c>
      <c r="I129" s="383"/>
      <c r="J129" s="383"/>
      <c r="K129" s="332"/>
      <c r="L129" s="383" t="s">
        <v>225</v>
      </c>
      <c r="M129" s="383"/>
      <c r="N129" s="383"/>
      <c r="O129" s="383"/>
      <c r="P129" s="359"/>
      <c r="Q129" s="359"/>
      <c r="R129" s="359"/>
      <c r="S129" s="359"/>
      <c r="T129" s="351"/>
      <c r="U129" s="351"/>
      <c r="V129" s="351"/>
      <c r="W129" s="351"/>
      <c r="X129" s="351"/>
      <c r="Y129" s="351"/>
    </row>
    <row r="130" spans="1:25" ht="70" x14ac:dyDescent="0.3">
      <c r="A130" s="650" t="s">
        <v>503</v>
      </c>
      <c r="B130" s="390" t="s">
        <v>504</v>
      </c>
      <c r="C130" s="420" t="s">
        <v>61</v>
      </c>
      <c r="D130" s="383" t="s">
        <v>473</v>
      </c>
      <c r="E130" s="359"/>
      <c r="F130" s="359"/>
      <c r="G130" s="359"/>
      <c r="H130" s="332" t="s">
        <v>505</v>
      </c>
      <c r="I130" s="332" t="s">
        <v>506</v>
      </c>
      <c r="J130" s="332"/>
      <c r="K130" s="332"/>
      <c r="L130" s="383" t="s">
        <v>225</v>
      </c>
      <c r="M130" s="383"/>
      <c r="N130" s="383"/>
      <c r="O130" s="383"/>
      <c r="P130" s="359"/>
      <c r="Q130" s="359"/>
      <c r="R130" s="359"/>
      <c r="S130" s="359"/>
      <c r="T130" s="351"/>
      <c r="U130" s="351"/>
      <c r="V130" s="351"/>
      <c r="W130" s="351"/>
      <c r="X130" s="351"/>
      <c r="Y130" s="351"/>
    </row>
    <row r="131" spans="1:25" ht="15" x14ac:dyDescent="0.4">
      <c r="A131" s="651"/>
      <c r="B131" s="389" t="s">
        <v>507</v>
      </c>
      <c r="C131" s="420" t="s">
        <v>61</v>
      </c>
      <c r="D131" s="383" t="s">
        <v>473</v>
      </c>
      <c r="E131" s="359"/>
      <c r="F131" s="359"/>
      <c r="G131" s="359"/>
      <c r="H131" s="432" t="s">
        <v>508</v>
      </c>
      <c r="I131" s="432"/>
      <c r="J131" s="432"/>
      <c r="K131" s="432" t="s">
        <v>509</v>
      </c>
      <c r="L131" s="383" t="s">
        <v>225</v>
      </c>
      <c r="M131" s="383"/>
      <c r="N131" s="383"/>
      <c r="O131" s="383"/>
      <c r="P131" s="359"/>
      <c r="Q131" s="359"/>
      <c r="R131" s="359"/>
      <c r="S131" s="359"/>
      <c r="T131" s="351"/>
      <c r="U131" s="351"/>
      <c r="V131" s="351"/>
      <c r="W131" s="351"/>
      <c r="X131" s="351"/>
      <c r="Y131" s="351"/>
    </row>
    <row r="132" spans="1:25" ht="33" x14ac:dyDescent="0.45">
      <c r="A132" s="651"/>
      <c r="B132" s="389" t="s">
        <v>510</v>
      </c>
      <c r="C132" s="420" t="s">
        <v>61</v>
      </c>
      <c r="D132" s="383" t="s">
        <v>473</v>
      </c>
      <c r="E132" s="359"/>
      <c r="F132" s="359"/>
      <c r="G132" s="359"/>
      <c r="H132" s="432" t="s">
        <v>511</v>
      </c>
      <c r="I132" s="432"/>
      <c r="J132" s="432"/>
      <c r="K132" s="452" t="s">
        <v>512</v>
      </c>
      <c r="L132" s="383" t="s">
        <v>225</v>
      </c>
      <c r="M132" s="383"/>
      <c r="N132" s="383"/>
      <c r="O132" s="383"/>
      <c r="P132" s="359"/>
      <c r="Q132" s="359"/>
      <c r="R132" s="359"/>
      <c r="S132" s="359"/>
      <c r="T132" s="351"/>
      <c r="U132" s="351"/>
      <c r="V132" s="351"/>
      <c r="W132" s="351"/>
      <c r="X132" s="351"/>
      <c r="Y132" s="351"/>
    </row>
    <row r="133" spans="1:25" ht="15" x14ac:dyDescent="0.4">
      <c r="A133" s="651"/>
      <c r="B133" s="389" t="s">
        <v>513</v>
      </c>
      <c r="C133" s="420" t="s">
        <v>61</v>
      </c>
      <c r="D133" s="383" t="s">
        <v>473</v>
      </c>
      <c r="E133" s="359"/>
      <c r="F133" s="359"/>
      <c r="G133" s="359"/>
      <c r="H133" s="432" t="s">
        <v>514</v>
      </c>
      <c r="I133" s="432"/>
      <c r="J133" s="432"/>
      <c r="K133" s="359"/>
      <c r="L133" s="383" t="s">
        <v>225</v>
      </c>
      <c r="M133" s="383"/>
      <c r="N133" s="383"/>
      <c r="O133" s="383"/>
      <c r="P133" s="359"/>
      <c r="Q133" s="359"/>
      <c r="R133" s="359"/>
      <c r="S133" s="359"/>
      <c r="T133" s="351"/>
      <c r="U133" s="351"/>
      <c r="V133" s="351"/>
      <c r="W133" s="351"/>
      <c r="X133" s="351"/>
      <c r="Y133" s="351"/>
    </row>
    <row r="134" spans="1:25" ht="15" x14ac:dyDescent="0.4">
      <c r="A134" s="651"/>
      <c r="B134" s="389" t="s">
        <v>515</v>
      </c>
      <c r="C134" s="420" t="s">
        <v>61</v>
      </c>
      <c r="D134" s="383" t="s">
        <v>473</v>
      </c>
      <c r="E134" s="359"/>
      <c r="F134" s="359"/>
      <c r="G134" s="359"/>
      <c r="H134" s="432" t="s">
        <v>516</v>
      </c>
      <c r="I134" s="432"/>
      <c r="J134" s="432"/>
      <c r="K134" s="359"/>
      <c r="L134" s="383" t="s">
        <v>225</v>
      </c>
      <c r="M134" s="383"/>
      <c r="N134" s="383"/>
      <c r="O134" s="383"/>
      <c r="P134" s="359"/>
      <c r="Q134" s="359"/>
      <c r="R134" s="359"/>
      <c r="S134" s="359"/>
      <c r="T134" s="351"/>
      <c r="U134" s="351"/>
      <c r="V134" s="351"/>
      <c r="W134" s="351"/>
      <c r="X134" s="351"/>
      <c r="Y134" s="351"/>
    </row>
    <row r="135" spans="1:25" ht="15" x14ac:dyDescent="0.4">
      <c r="A135" s="651"/>
      <c r="B135" s="389" t="s">
        <v>517</v>
      </c>
      <c r="C135" s="420" t="s">
        <v>61</v>
      </c>
      <c r="D135" s="383" t="s">
        <v>473</v>
      </c>
      <c r="E135" s="359"/>
      <c r="F135" s="359"/>
      <c r="G135" s="359"/>
      <c r="H135" s="432" t="s">
        <v>518</v>
      </c>
      <c r="I135" s="432"/>
      <c r="J135" s="432"/>
      <c r="K135" s="359"/>
      <c r="L135" s="383" t="s">
        <v>225</v>
      </c>
      <c r="M135" s="383"/>
      <c r="N135" s="383"/>
      <c r="O135" s="383"/>
      <c r="P135" s="359"/>
      <c r="Q135" s="359"/>
      <c r="R135" s="359"/>
      <c r="S135" s="359"/>
      <c r="T135" s="351"/>
      <c r="U135" s="351"/>
      <c r="V135" s="351"/>
      <c r="W135" s="351"/>
      <c r="X135" s="351"/>
      <c r="Y135" s="351"/>
    </row>
    <row r="136" spans="1:25" ht="15" x14ac:dyDescent="0.4">
      <c r="A136" s="651"/>
      <c r="B136" s="389" t="s">
        <v>519</v>
      </c>
      <c r="C136" s="420" t="s">
        <v>61</v>
      </c>
      <c r="D136" s="383" t="s">
        <v>473</v>
      </c>
      <c r="E136" s="359"/>
      <c r="F136" s="359"/>
      <c r="G136" s="359"/>
      <c r="H136" s="432" t="s">
        <v>520</v>
      </c>
      <c r="I136" s="432"/>
      <c r="J136" s="432"/>
      <c r="K136" s="359"/>
      <c r="L136" s="383" t="s">
        <v>225</v>
      </c>
      <c r="M136" s="383"/>
      <c r="N136" s="383"/>
      <c r="O136" s="383"/>
      <c r="P136" s="359"/>
      <c r="Q136" s="359"/>
      <c r="R136" s="359"/>
      <c r="S136" s="359"/>
      <c r="T136" s="351"/>
      <c r="U136" s="351"/>
      <c r="V136" s="351"/>
      <c r="W136" s="351"/>
      <c r="X136" s="351"/>
      <c r="Y136" s="351"/>
    </row>
    <row r="137" spans="1:25" ht="15" x14ac:dyDescent="0.4">
      <c r="A137" s="651"/>
      <c r="B137" s="389" t="s">
        <v>521</v>
      </c>
      <c r="C137" s="420" t="s">
        <v>61</v>
      </c>
      <c r="D137" s="383" t="s">
        <v>473</v>
      </c>
      <c r="E137" s="359"/>
      <c r="F137" s="359"/>
      <c r="G137" s="359"/>
      <c r="H137" s="432" t="s">
        <v>522</v>
      </c>
      <c r="I137" s="432"/>
      <c r="J137" s="432"/>
      <c r="K137" s="359"/>
      <c r="L137" s="383" t="s">
        <v>225</v>
      </c>
      <c r="M137" s="383"/>
      <c r="N137" s="383"/>
      <c r="O137" s="383"/>
      <c r="P137" s="359"/>
      <c r="Q137" s="359"/>
      <c r="R137" s="359"/>
      <c r="S137" s="359"/>
      <c r="T137" s="351"/>
      <c r="U137" s="351"/>
      <c r="V137" s="351"/>
      <c r="W137" s="351"/>
      <c r="X137" s="351"/>
      <c r="Y137" s="351"/>
    </row>
    <row r="138" spans="1:25" ht="15" x14ac:dyDescent="0.4">
      <c r="A138" s="651"/>
      <c r="B138" s="389" t="s">
        <v>523</v>
      </c>
      <c r="C138" s="420" t="s">
        <v>61</v>
      </c>
      <c r="D138" s="383" t="s">
        <v>473</v>
      </c>
      <c r="E138" s="359"/>
      <c r="F138" s="359"/>
      <c r="G138" s="359"/>
      <c r="H138" s="432" t="s">
        <v>524</v>
      </c>
      <c r="I138" s="432"/>
      <c r="J138" s="432"/>
      <c r="K138" s="359"/>
      <c r="L138" s="383" t="s">
        <v>225</v>
      </c>
      <c r="M138" s="383"/>
      <c r="N138" s="383"/>
      <c r="O138" s="383"/>
      <c r="P138" s="359"/>
      <c r="Q138" s="359"/>
      <c r="R138" s="359"/>
      <c r="S138" s="359"/>
      <c r="T138" s="351"/>
      <c r="U138" s="351"/>
      <c r="V138" s="351"/>
      <c r="W138" s="351"/>
      <c r="X138" s="351"/>
      <c r="Y138" s="351"/>
    </row>
    <row r="139" spans="1:25" ht="30" x14ac:dyDescent="0.4">
      <c r="A139" s="651"/>
      <c r="B139" s="389" t="s">
        <v>525</v>
      </c>
      <c r="C139" s="420" t="s">
        <v>61</v>
      </c>
      <c r="D139" s="383" t="s">
        <v>473</v>
      </c>
      <c r="E139" s="359"/>
      <c r="F139" s="359"/>
      <c r="G139" s="359"/>
      <c r="H139" s="432" t="s">
        <v>526</v>
      </c>
      <c r="I139" s="432"/>
      <c r="J139" s="432"/>
      <c r="K139" s="359"/>
      <c r="L139" s="383" t="s">
        <v>225</v>
      </c>
      <c r="M139" s="383"/>
      <c r="N139" s="383"/>
      <c r="O139" s="383"/>
      <c r="P139" s="359"/>
      <c r="Q139" s="359"/>
      <c r="R139" s="359"/>
      <c r="S139" s="359"/>
      <c r="T139" s="351"/>
      <c r="U139" s="351"/>
      <c r="V139" s="351"/>
      <c r="W139" s="351"/>
      <c r="X139" s="351"/>
      <c r="Y139" s="351"/>
    </row>
    <row r="140" spans="1:25" ht="30" x14ac:dyDescent="0.4">
      <c r="A140" s="651"/>
      <c r="B140" s="389" t="s">
        <v>527</v>
      </c>
      <c r="C140" s="420" t="s">
        <v>61</v>
      </c>
      <c r="D140" s="383" t="s">
        <v>473</v>
      </c>
      <c r="E140" s="359"/>
      <c r="F140" s="359"/>
      <c r="G140" s="359"/>
      <c r="H140" s="432" t="s">
        <v>528</v>
      </c>
      <c r="I140" s="432"/>
      <c r="J140" s="432"/>
      <c r="K140" s="359"/>
      <c r="L140" s="383" t="s">
        <v>225</v>
      </c>
      <c r="M140" s="383"/>
      <c r="N140" s="383"/>
      <c r="O140" s="383"/>
      <c r="P140" s="359"/>
      <c r="Q140" s="359"/>
      <c r="R140" s="359"/>
      <c r="S140" s="359"/>
      <c r="T140" s="351"/>
      <c r="U140" s="351"/>
      <c r="V140" s="351"/>
      <c r="W140" s="351"/>
      <c r="X140" s="351"/>
      <c r="Y140" s="351"/>
    </row>
    <row r="141" spans="1:25" ht="30" x14ac:dyDescent="0.4">
      <c r="A141" s="651"/>
      <c r="B141" s="389" t="s">
        <v>529</v>
      </c>
      <c r="C141" s="420" t="s">
        <v>61</v>
      </c>
      <c r="D141" s="383" t="s">
        <v>473</v>
      </c>
      <c r="E141" s="359"/>
      <c r="F141" s="359"/>
      <c r="G141" s="359"/>
      <c r="H141" s="432" t="s">
        <v>530</v>
      </c>
      <c r="I141" s="432"/>
      <c r="J141" s="432"/>
      <c r="K141" s="359"/>
      <c r="L141" s="383" t="s">
        <v>225</v>
      </c>
      <c r="M141" s="383"/>
      <c r="N141" s="383"/>
      <c r="O141" s="383"/>
      <c r="P141" s="359"/>
      <c r="Q141" s="359"/>
      <c r="R141" s="359"/>
      <c r="S141" s="359"/>
      <c r="T141" s="351"/>
      <c r="U141" s="351"/>
      <c r="V141" s="351"/>
      <c r="W141" s="351"/>
      <c r="X141" s="351"/>
      <c r="Y141" s="351"/>
    </row>
    <row r="142" spans="1:25" ht="15" x14ac:dyDescent="0.4">
      <c r="A142" s="651"/>
      <c r="B142" s="389" t="s">
        <v>531</v>
      </c>
      <c r="C142" s="420" t="s">
        <v>61</v>
      </c>
      <c r="D142" s="383" t="s">
        <v>473</v>
      </c>
      <c r="E142" s="359"/>
      <c r="F142" s="359"/>
      <c r="G142" s="359"/>
      <c r="H142" s="432" t="s">
        <v>532</v>
      </c>
      <c r="I142" s="432"/>
      <c r="J142" s="432"/>
      <c r="K142" s="359"/>
      <c r="L142" s="383" t="s">
        <v>225</v>
      </c>
      <c r="M142" s="383"/>
      <c r="N142" s="383"/>
      <c r="O142" s="383"/>
      <c r="P142" s="359"/>
      <c r="Q142" s="359"/>
      <c r="R142" s="359"/>
      <c r="S142" s="359"/>
      <c r="T142" s="351"/>
      <c r="U142" s="351"/>
      <c r="V142" s="351"/>
      <c r="W142" s="351"/>
      <c r="X142" s="351"/>
      <c r="Y142" s="351"/>
    </row>
    <row r="143" spans="1:25" ht="15" x14ac:dyDescent="0.4">
      <c r="A143" s="651"/>
      <c r="B143" s="389" t="s">
        <v>533</v>
      </c>
      <c r="C143" s="420" t="s">
        <v>61</v>
      </c>
      <c r="D143" s="383" t="s">
        <v>473</v>
      </c>
      <c r="E143" s="359"/>
      <c r="F143" s="359"/>
      <c r="G143" s="359"/>
      <c r="H143" s="432" t="s">
        <v>534</v>
      </c>
      <c r="I143" s="432"/>
      <c r="J143" s="432"/>
      <c r="K143" s="359"/>
      <c r="L143" s="383" t="s">
        <v>225</v>
      </c>
      <c r="M143" s="383"/>
      <c r="N143" s="383"/>
      <c r="O143" s="383"/>
      <c r="P143" s="359"/>
      <c r="Q143" s="359"/>
      <c r="R143" s="359"/>
      <c r="S143" s="359"/>
      <c r="T143" s="351"/>
      <c r="U143" s="351"/>
      <c r="V143" s="351"/>
      <c r="W143" s="351"/>
      <c r="X143" s="351"/>
      <c r="Y143" s="351"/>
    </row>
    <row r="144" spans="1:25" ht="238" x14ac:dyDescent="0.3">
      <c r="A144" s="651"/>
      <c r="B144" s="390" t="s">
        <v>535</v>
      </c>
      <c r="C144" s="420" t="s">
        <v>61</v>
      </c>
      <c r="D144" s="383" t="s">
        <v>473</v>
      </c>
      <c r="E144" s="359"/>
      <c r="F144" s="359"/>
      <c r="G144" s="359"/>
      <c r="H144" s="433" t="s">
        <v>536</v>
      </c>
      <c r="I144" s="433"/>
      <c r="J144" s="433"/>
      <c r="K144" s="332"/>
      <c r="L144" s="383" t="s">
        <v>225</v>
      </c>
      <c r="M144" s="383"/>
      <c r="N144" s="383"/>
      <c r="O144" s="383"/>
      <c r="P144" s="359"/>
      <c r="Q144" s="359"/>
      <c r="R144" s="359"/>
      <c r="S144" s="359"/>
      <c r="T144" s="351"/>
      <c r="U144" s="351"/>
      <c r="V144" s="351"/>
      <c r="W144" s="351"/>
      <c r="X144" s="351"/>
      <c r="Y144" s="351"/>
    </row>
    <row r="145" spans="1:25" ht="30" x14ac:dyDescent="0.4">
      <c r="A145" s="651"/>
      <c r="B145" s="389" t="s">
        <v>537</v>
      </c>
      <c r="C145" s="420" t="s">
        <v>61</v>
      </c>
      <c r="D145" s="383" t="s">
        <v>473</v>
      </c>
      <c r="E145" s="359"/>
      <c r="F145" s="359"/>
      <c r="G145" s="359"/>
      <c r="H145" s="432" t="s">
        <v>538</v>
      </c>
      <c r="I145" s="432"/>
      <c r="J145" s="432"/>
      <c r="K145" s="332"/>
      <c r="L145" s="383" t="s">
        <v>225</v>
      </c>
      <c r="M145" s="383"/>
      <c r="N145" s="383"/>
      <c r="O145" s="383"/>
      <c r="P145" s="359"/>
      <c r="Q145" s="359"/>
      <c r="R145" s="359"/>
      <c r="S145" s="359"/>
      <c r="T145" s="351"/>
      <c r="U145" s="351"/>
      <c r="V145" s="351"/>
      <c r="W145" s="351"/>
      <c r="X145" s="351"/>
      <c r="Y145" s="351"/>
    </row>
    <row r="146" spans="1:25" ht="30" x14ac:dyDescent="0.4">
      <c r="A146" s="651"/>
      <c r="B146" s="389" t="s">
        <v>539</v>
      </c>
      <c r="C146" s="420" t="s">
        <v>61</v>
      </c>
      <c r="D146" s="383" t="s">
        <v>473</v>
      </c>
      <c r="E146" s="359"/>
      <c r="F146" s="359"/>
      <c r="G146" s="359"/>
      <c r="H146" s="432" t="s">
        <v>540</v>
      </c>
      <c r="I146" s="432"/>
      <c r="J146" s="432"/>
      <c r="K146" s="332"/>
      <c r="L146" s="383" t="s">
        <v>225</v>
      </c>
      <c r="M146" s="383"/>
      <c r="N146" s="383"/>
      <c r="O146" s="383"/>
      <c r="P146" s="359"/>
      <c r="Q146" s="359"/>
      <c r="R146" s="359"/>
      <c r="S146" s="359"/>
      <c r="T146" s="351"/>
      <c r="U146" s="351"/>
      <c r="V146" s="351"/>
      <c r="W146" s="351"/>
      <c r="X146" s="351"/>
      <c r="Y146" s="351"/>
    </row>
    <row r="147" spans="1:25" ht="30" x14ac:dyDescent="0.4">
      <c r="A147" s="651"/>
      <c r="B147" s="389" t="s">
        <v>541</v>
      </c>
      <c r="C147" s="420" t="s">
        <v>61</v>
      </c>
      <c r="D147" s="383" t="s">
        <v>473</v>
      </c>
      <c r="E147" s="359"/>
      <c r="F147" s="359"/>
      <c r="G147" s="359"/>
      <c r="H147" s="432" t="s">
        <v>542</v>
      </c>
      <c r="I147" s="432"/>
      <c r="J147" s="432"/>
      <c r="K147" s="332"/>
      <c r="L147" s="383" t="s">
        <v>225</v>
      </c>
      <c r="M147" s="383"/>
      <c r="N147" s="383"/>
      <c r="O147" s="383"/>
      <c r="P147" s="359"/>
      <c r="Q147" s="359"/>
      <c r="R147" s="359"/>
      <c r="S147" s="359"/>
      <c r="T147" s="351"/>
      <c r="U147" s="351"/>
      <c r="V147" s="351"/>
      <c r="W147" s="351"/>
      <c r="X147" s="351"/>
      <c r="Y147" s="351"/>
    </row>
    <row r="148" spans="1:25" ht="15" x14ac:dyDescent="0.4">
      <c r="A148" s="651"/>
      <c r="B148" s="389" t="s">
        <v>543</v>
      </c>
      <c r="C148" s="420" t="s">
        <v>61</v>
      </c>
      <c r="D148" s="383" t="s">
        <v>473</v>
      </c>
      <c r="E148" s="359"/>
      <c r="F148" s="359"/>
      <c r="G148" s="359"/>
      <c r="H148" s="432" t="s">
        <v>544</v>
      </c>
      <c r="I148" s="432"/>
      <c r="J148" s="432"/>
      <c r="K148" s="332"/>
      <c r="L148" s="383" t="s">
        <v>225</v>
      </c>
      <c r="M148" s="383"/>
      <c r="N148" s="383"/>
      <c r="O148" s="383"/>
      <c r="P148" s="359"/>
      <c r="Q148" s="359"/>
      <c r="R148" s="359"/>
      <c r="S148" s="359"/>
      <c r="T148" s="351"/>
      <c r="U148" s="351"/>
      <c r="V148" s="351"/>
      <c r="W148" s="351"/>
      <c r="X148" s="351"/>
      <c r="Y148" s="351"/>
    </row>
    <row r="149" spans="1:25" ht="15" x14ac:dyDescent="0.4">
      <c r="A149" s="651"/>
      <c r="B149" s="389" t="s">
        <v>545</v>
      </c>
      <c r="C149" s="420" t="s">
        <v>61</v>
      </c>
      <c r="D149" s="383" t="s">
        <v>473</v>
      </c>
      <c r="E149" s="359"/>
      <c r="F149" s="359"/>
      <c r="G149" s="359"/>
      <c r="H149" s="432" t="s">
        <v>546</v>
      </c>
      <c r="I149" s="432"/>
      <c r="J149" s="432"/>
      <c r="K149" s="332"/>
      <c r="L149" s="383" t="s">
        <v>225</v>
      </c>
      <c r="M149" s="383"/>
      <c r="N149" s="383"/>
      <c r="O149" s="383"/>
      <c r="P149" s="359"/>
      <c r="Q149" s="359"/>
      <c r="R149" s="359"/>
      <c r="S149" s="359"/>
      <c r="T149" s="351"/>
      <c r="U149" s="351"/>
      <c r="V149" s="351"/>
      <c r="W149" s="351"/>
      <c r="X149" s="351"/>
      <c r="Y149" s="351"/>
    </row>
    <row r="150" spans="1:25" ht="280" x14ac:dyDescent="0.3">
      <c r="A150" s="651"/>
      <c r="B150" s="390" t="s">
        <v>547</v>
      </c>
      <c r="C150" s="420" t="s">
        <v>61</v>
      </c>
      <c r="D150" s="383" t="s">
        <v>473</v>
      </c>
      <c r="E150" s="359"/>
      <c r="F150" s="359"/>
      <c r="G150" s="359"/>
      <c r="H150" s="433" t="s">
        <v>548</v>
      </c>
      <c r="I150" s="433"/>
      <c r="J150" s="433"/>
      <c r="K150" s="332"/>
      <c r="L150" s="383" t="s">
        <v>225</v>
      </c>
      <c r="M150" s="383"/>
      <c r="N150" s="383"/>
      <c r="O150" s="383"/>
      <c r="P150" s="359"/>
      <c r="Q150" s="359"/>
      <c r="R150" s="359"/>
      <c r="S150" s="359"/>
      <c r="T150" s="351"/>
      <c r="U150" s="351"/>
      <c r="V150" s="351"/>
      <c r="W150" s="351"/>
      <c r="X150" s="351"/>
      <c r="Y150" s="351"/>
    </row>
    <row r="151" spans="1:25" ht="140" x14ac:dyDescent="0.3">
      <c r="A151" s="651"/>
      <c r="B151" s="391" t="s">
        <v>549</v>
      </c>
      <c r="C151" s="420" t="s">
        <v>61</v>
      </c>
      <c r="D151" s="383" t="s">
        <v>473</v>
      </c>
      <c r="E151" s="359"/>
      <c r="F151" s="359"/>
      <c r="G151" s="359"/>
      <c r="H151" s="433" t="s">
        <v>550</v>
      </c>
      <c r="I151" s="433"/>
      <c r="J151" s="433"/>
      <c r="K151" s="332"/>
      <c r="L151" s="383" t="s">
        <v>225</v>
      </c>
      <c r="M151" s="383"/>
      <c r="N151" s="383"/>
      <c r="O151" s="383"/>
      <c r="P151" s="359"/>
      <c r="Q151" s="359"/>
      <c r="R151" s="359"/>
      <c r="S151" s="359"/>
      <c r="T151" s="351"/>
      <c r="U151" s="351"/>
      <c r="V151" s="351"/>
      <c r="W151" s="351"/>
      <c r="X151" s="351"/>
      <c r="Y151" s="351"/>
    </row>
    <row r="152" spans="1:25" ht="30" x14ac:dyDescent="0.4">
      <c r="A152" s="651"/>
      <c r="B152" s="389" t="s">
        <v>551</v>
      </c>
      <c r="C152" s="420" t="s">
        <v>61</v>
      </c>
      <c r="D152" s="383" t="s">
        <v>473</v>
      </c>
      <c r="E152" s="359"/>
      <c r="F152" s="359"/>
      <c r="G152" s="359"/>
      <c r="H152" s="389" t="s">
        <v>551</v>
      </c>
      <c r="I152" s="434"/>
      <c r="J152" s="434"/>
      <c r="K152" s="332"/>
      <c r="L152" s="383" t="s">
        <v>225</v>
      </c>
      <c r="M152" s="383"/>
      <c r="N152" s="383"/>
      <c r="O152" s="383"/>
      <c r="P152" s="359"/>
      <c r="Q152" s="359"/>
      <c r="R152" s="359"/>
      <c r="S152" s="359"/>
      <c r="T152" s="351"/>
      <c r="U152" s="351"/>
      <c r="V152" s="351"/>
      <c r="W152" s="351"/>
      <c r="X152" s="351"/>
      <c r="Y152" s="351"/>
    </row>
    <row r="153" spans="1:25" ht="30" x14ac:dyDescent="0.4">
      <c r="A153" s="651"/>
      <c r="B153" s="389" t="s">
        <v>552</v>
      </c>
      <c r="C153" s="420" t="s">
        <v>61</v>
      </c>
      <c r="D153" s="383" t="s">
        <v>473</v>
      </c>
      <c r="E153" s="359"/>
      <c r="F153" s="359"/>
      <c r="G153" s="359"/>
      <c r="H153" s="389" t="s">
        <v>552</v>
      </c>
      <c r="I153" s="434"/>
      <c r="J153" s="434"/>
      <c r="K153" s="332"/>
      <c r="L153" s="383" t="s">
        <v>225</v>
      </c>
      <c r="M153" s="383"/>
      <c r="N153" s="383"/>
      <c r="O153" s="383"/>
      <c r="P153" s="359"/>
      <c r="Q153" s="359"/>
      <c r="R153" s="359"/>
      <c r="S153" s="359"/>
      <c r="T153" s="351"/>
      <c r="U153" s="351"/>
      <c r="V153" s="351"/>
      <c r="W153" s="351"/>
      <c r="X153" s="351"/>
      <c r="Y153" s="351"/>
    </row>
    <row r="154" spans="1:25" ht="42" x14ac:dyDescent="0.3">
      <c r="A154" s="651"/>
      <c r="B154" s="352" t="s">
        <v>553</v>
      </c>
      <c r="C154" s="420" t="s">
        <v>61</v>
      </c>
      <c r="D154" s="383" t="s">
        <v>473</v>
      </c>
      <c r="E154" s="359"/>
      <c r="F154" s="359"/>
      <c r="G154" s="359"/>
      <c r="H154" s="434" t="s">
        <v>554</v>
      </c>
      <c r="I154" s="434"/>
      <c r="J154" s="434"/>
      <c r="K154" s="332"/>
      <c r="L154" s="383" t="s">
        <v>225</v>
      </c>
      <c r="M154" s="383"/>
      <c r="N154" s="383"/>
      <c r="O154" s="383"/>
      <c r="P154" s="359"/>
      <c r="Q154" s="359"/>
      <c r="R154" s="359"/>
      <c r="S154" s="359"/>
      <c r="T154" s="351"/>
      <c r="U154" s="351"/>
      <c r="V154" s="351"/>
      <c r="W154" s="351"/>
      <c r="X154" s="351"/>
      <c r="Y154" s="351"/>
    </row>
    <row r="155" spans="1:25" ht="15" x14ac:dyDescent="0.4">
      <c r="A155" s="651"/>
      <c r="B155" s="389" t="s">
        <v>555</v>
      </c>
      <c r="C155" s="420" t="s">
        <v>61</v>
      </c>
      <c r="D155" s="383" t="s">
        <v>473</v>
      </c>
      <c r="E155" s="359"/>
      <c r="F155" s="359"/>
      <c r="G155" s="359"/>
      <c r="H155" s="432" t="s">
        <v>556</v>
      </c>
      <c r="I155" s="432"/>
      <c r="J155" s="432"/>
      <c r="K155" s="332"/>
      <c r="L155" s="383" t="s">
        <v>225</v>
      </c>
      <c r="M155" s="383"/>
      <c r="N155" s="383"/>
      <c r="O155" s="383"/>
      <c r="P155" s="359"/>
      <c r="Q155" s="359"/>
      <c r="R155" s="359"/>
      <c r="S155" s="359"/>
      <c r="T155" s="351"/>
      <c r="U155" s="351"/>
      <c r="V155" s="351"/>
      <c r="W155" s="351"/>
      <c r="X155" s="351"/>
      <c r="Y155" s="351"/>
    </row>
    <row r="156" spans="1:25" ht="15" x14ac:dyDescent="0.4">
      <c r="A156" s="651"/>
      <c r="B156" s="389" t="s">
        <v>557</v>
      </c>
      <c r="C156" s="420" t="s">
        <v>61</v>
      </c>
      <c r="D156" s="383" t="s">
        <v>473</v>
      </c>
      <c r="E156" s="359"/>
      <c r="F156" s="359"/>
      <c r="G156" s="359"/>
      <c r="H156" s="432" t="s">
        <v>558</v>
      </c>
      <c r="I156" s="432"/>
      <c r="J156" s="432"/>
      <c r="K156" s="332"/>
      <c r="L156" s="383" t="s">
        <v>225</v>
      </c>
      <c r="M156" s="383"/>
      <c r="N156" s="383"/>
      <c r="O156" s="383"/>
      <c r="P156" s="359"/>
      <c r="Q156" s="359"/>
      <c r="R156" s="359"/>
      <c r="S156" s="359"/>
      <c r="T156" s="351"/>
      <c r="U156" s="351"/>
      <c r="V156" s="351"/>
      <c r="W156" s="351"/>
      <c r="X156" s="351"/>
      <c r="Y156" s="351"/>
    </row>
    <row r="157" spans="1:25" ht="15" x14ac:dyDescent="0.4">
      <c r="A157" s="651"/>
      <c r="B157" s="389" t="s">
        <v>559</v>
      </c>
      <c r="C157" s="420" t="s">
        <v>61</v>
      </c>
      <c r="D157" s="383" t="s">
        <v>473</v>
      </c>
      <c r="E157" s="359"/>
      <c r="F157" s="359"/>
      <c r="G157" s="359"/>
      <c r="H157" s="432" t="s">
        <v>560</v>
      </c>
      <c r="I157" s="432"/>
      <c r="J157" s="432"/>
      <c r="K157" s="332"/>
      <c r="L157" s="383" t="s">
        <v>225</v>
      </c>
      <c r="M157" s="383"/>
      <c r="N157" s="383"/>
      <c r="O157" s="383"/>
      <c r="P157" s="359"/>
      <c r="Q157" s="359"/>
      <c r="R157" s="359"/>
      <c r="S157" s="359"/>
      <c r="T157" s="351"/>
      <c r="U157" s="351"/>
      <c r="V157" s="351"/>
      <c r="W157" s="351"/>
      <c r="X157" s="351"/>
      <c r="Y157" s="351"/>
    </row>
    <row r="158" spans="1:25" ht="15" x14ac:dyDescent="0.4">
      <c r="A158" s="651"/>
      <c r="B158" s="389" t="s">
        <v>561</v>
      </c>
      <c r="C158" s="420" t="s">
        <v>61</v>
      </c>
      <c r="D158" s="383" t="s">
        <v>473</v>
      </c>
      <c r="E158" s="359"/>
      <c r="F158" s="359"/>
      <c r="G158" s="359"/>
      <c r="H158" s="432" t="s">
        <v>562</v>
      </c>
      <c r="I158" s="432"/>
      <c r="J158" s="432"/>
      <c r="K158" s="332"/>
      <c r="L158" s="383" t="s">
        <v>225</v>
      </c>
      <c r="M158" s="383"/>
      <c r="N158" s="383"/>
      <c r="O158" s="383"/>
      <c r="P158" s="359"/>
      <c r="Q158" s="359"/>
      <c r="R158" s="359"/>
      <c r="S158" s="359"/>
      <c r="T158" s="351"/>
      <c r="U158" s="351"/>
      <c r="V158" s="351"/>
      <c r="W158" s="351"/>
      <c r="X158" s="351"/>
      <c r="Y158" s="351"/>
    </row>
    <row r="159" spans="1:25" ht="15" x14ac:dyDescent="0.4">
      <c r="A159" s="651"/>
      <c r="B159" s="389" t="s">
        <v>563</v>
      </c>
      <c r="C159" s="420" t="s">
        <v>61</v>
      </c>
      <c r="D159" s="383" t="s">
        <v>473</v>
      </c>
      <c r="E159" s="359"/>
      <c r="F159" s="359"/>
      <c r="G159" s="359"/>
      <c r="H159" s="432" t="s">
        <v>564</v>
      </c>
      <c r="I159" s="432"/>
      <c r="J159" s="432"/>
      <c r="K159" s="332"/>
      <c r="L159" s="383" t="s">
        <v>225</v>
      </c>
      <c r="M159" s="383"/>
      <c r="N159" s="383"/>
      <c r="O159" s="383"/>
      <c r="P159" s="359"/>
      <c r="Q159" s="359"/>
      <c r="R159" s="359"/>
      <c r="S159" s="359"/>
      <c r="T159" s="351"/>
      <c r="U159" s="351"/>
      <c r="V159" s="351"/>
      <c r="W159" s="351"/>
      <c r="X159" s="351"/>
      <c r="Y159" s="351"/>
    </row>
    <row r="160" spans="1:25" x14ac:dyDescent="0.3">
      <c r="A160" s="651"/>
      <c r="B160" s="352" t="s">
        <v>565</v>
      </c>
      <c r="C160" s="420" t="s">
        <v>61</v>
      </c>
      <c r="D160" s="383" t="s">
        <v>473</v>
      </c>
      <c r="E160" s="359"/>
      <c r="F160" s="359"/>
      <c r="G160" s="359"/>
      <c r="H160" s="352" t="s">
        <v>565</v>
      </c>
      <c r="I160" s="434"/>
      <c r="J160" s="434"/>
      <c r="K160" s="332"/>
      <c r="L160" s="383" t="s">
        <v>225</v>
      </c>
      <c r="M160" s="383"/>
      <c r="N160" s="383"/>
      <c r="O160" s="383"/>
      <c r="P160" s="359"/>
      <c r="Q160" s="359"/>
      <c r="R160" s="359"/>
      <c r="S160" s="359"/>
      <c r="T160" s="351"/>
      <c r="U160" s="351"/>
      <c r="V160" s="351"/>
      <c r="W160" s="351"/>
      <c r="X160" s="351"/>
      <c r="Y160" s="351"/>
    </row>
    <row r="161" spans="1:25" x14ac:dyDescent="0.3">
      <c r="A161" s="651"/>
      <c r="B161" s="352" t="s">
        <v>566</v>
      </c>
      <c r="C161" s="420" t="s">
        <v>61</v>
      </c>
      <c r="D161" s="383" t="s">
        <v>473</v>
      </c>
      <c r="E161" s="359"/>
      <c r="F161" s="359"/>
      <c r="G161" s="359"/>
      <c r="H161" s="352" t="s">
        <v>566</v>
      </c>
      <c r="I161" s="434"/>
      <c r="J161" s="434"/>
      <c r="K161" s="332"/>
      <c r="L161" s="383" t="s">
        <v>225</v>
      </c>
      <c r="M161" s="383"/>
      <c r="N161" s="383"/>
      <c r="O161" s="383"/>
      <c r="P161" s="359"/>
      <c r="Q161" s="359"/>
      <c r="R161" s="359"/>
      <c r="S161" s="359"/>
      <c r="T161" s="351"/>
      <c r="U161" s="351"/>
      <c r="V161" s="351"/>
      <c r="W161" s="351"/>
      <c r="X161" s="351"/>
      <c r="Y161" s="351"/>
    </row>
    <row r="162" spans="1:25" ht="56" x14ac:dyDescent="0.3">
      <c r="A162" s="651"/>
      <c r="B162" s="352" t="s">
        <v>567</v>
      </c>
      <c r="C162" s="420" t="s">
        <v>61</v>
      </c>
      <c r="D162" s="383" t="s">
        <v>473</v>
      </c>
      <c r="E162" s="359"/>
      <c r="F162" s="359"/>
      <c r="G162" s="359"/>
      <c r="H162" s="433" t="s">
        <v>568</v>
      </c>
      <c r="I162" s="433"/>
      <c r="J162" s="433"/>
      <c r="K162" s="332"/>
      <c r="L162" s="383" t="s">
        <v>225</v>
      </c>
      <c r="M162" s="383"/>
      <c r="N162" s="383"/>
      <c r="O162" s="383"/>
      <c r="P162" s="359"/>
      <c r="Q162" s="359"/>
      <c r="R162" s="359"/>
      <c r="S162" s="359"/>
      <c r="T162" s="351"/>
      <c r="U162" s="351"/>
      <c r="V162" s="351"/>
      <c r="W162" s="351"/>
      <c r="X162" s="351"/>
      <c r="Y162" s="351"/>
    </row>
    <row r="163" spans="1:25" ht="112" x14ac:dyDescent="0.3">
      <c r="A163" s="651"/>
      <c r="B163" s="352" t="s">
        <v>569</v>
      </c>
      <c r="C163" s="420" t="s">
        <v>61</v>
      </c>
      <c r="D163" s="383" t="s">
        <v>473</v>
      </c>
      <c r="E163" s="359"/>
      <c r="F163" s="359"/>
      <c r="G163" s="359"/>
      <c r="H163" s="433" t="s">
        <v>570</v>
      </c>
      <c r="I163" s="433"/>
      <c r="J163" s="433"/>
      <c r="K163" s="332"/>
      <c r="L163" s="383" t="s">
        <v>225</v>
      </c>
      <c r="M163" s="383"/>
      <c r="N163" s="383"/>
      <c r="O163" s="383"/>
      <c r="P163" s="359"/>
      <c r="Q163" s="359"/>
      <c r="R163" s="359"/>
      <c r="S163" s="359"/>
      <c r="T163" s="351"/>
      <c r="U163" s="351"/>
      <c r="V163" s="351"/>
      <c r="W163" s="351"/>
      <c r="X163" s="351"/>
      <c r="Y163" s="351"/>
    </row>
    <row r="164" spans="1:25" x14ac:dyDescent="0.3">
      <c r="A164" s="651"/>
      <c r="B164" s="388"/>
      <c r="C164" s="420"/>
      <c r="D164" s="383"/>
      <c r="E164" s="359"/>
      <c r="F164" s="359"/>
      <c r="G164" s="359"/>
      <c r="H164" s="434"/>
      <c r="I164" s="434"/>
      <c r="J164" s="434"/>
      <c r="K164" s="332"/>
      <c r="L164" s="383"/>
      <c r="M164" s="383"/>
      <c r="N164" s="383"/>
      <c r="O164" s="383"/>
      <c r="P164" s="359"/>
      <c r="Q164" s="359"/>
      <c r="R164" s="359"/>
      <c r="S164" s="359"/>
      <c r="T164" s="351"/>
      <c r="U164" s="351"/>
      <c r="V164" s="351"/>
      <c r="W164" s="351"/>
      <c r="X164" s="351"/>
      <c r="Y164" s="351"/>
    </row>
    <row r="165" spans="1:25" x14ac:dyDescent="0.3">
      <c r="A165" s="651"/>
      <c r="B165" s="388"/>
      <c r="C165" s="420"/>
      <c r="D165" s="383"/>
      <c r="E165" s="359"/>
      <c r="F165" s="359"/>
      <c r="G165" s="359"/>
      <c r="H165" s="434"/>
      <c r="I165" s="434"/>
      <c r="J165" s="434"/>
      <c r="K165" s="332"/>
      <c r="L165" s="383"/>
      <c r="M165" s="383"/>
      <c r="N165" s="383"/>
      <c r="O165" s="383"/>
      <c r="P165" s="359"/>
      <c r="Q165" s="359"/>
      <c r="R165" s="359"/>
      <c r="S165" s="359"/>
      <c r="T165" s="351"/>
      <c r="U165" s="351"/>
      <c r="V165" s="351"/>
      <c r="W165" s="351"/>
      <c r="X165" s="351"/>
      <c r="Y165" s="351"/>
    </row>
    <row r="166" spans="1:25" x14ac:dyDescent="0.3">
      <c r="A166" s="651"/>
      <c r="B166" s="388"/>
      <c r="C166" s="420"/>
      <c r="D166" s="383"/>
      <c r="E166" s="359"/>
      <c r="F166" s="359"/>
      <c r="G166" s="359"/>
      <c r="H166" s="434"/>
      <c r="I166" s="434"/>
      <c r="J166" s="434"/>
      <c r="K166" s="332"/>
      <c r="L166" s="383"/>
      <c r="M166" s="383"/>
      <c r="N166" s="383"/>
      <c r="O166" s="383"/>
      <c r="P166" s="359"/>
      <c r="Q166" s="359"/>
      <c r="R166" s="359"/>
      <c r="S166" s="359"/>
      <c r="T166" s="351"/>
      <c r="U166" s="351"/>
      <c r="V166" s="351"/>
      <c r="W166" s="351"/>
      <c r="X166" s="351"/>
      <c r="Y166" s="351"/>
    </row>
    <row r="167" spans="1:25" x14ac:dyDescent="0.3">
      <c r="A167" s="651"/>
      <c r="B167" s="388"/>
      <c r="C167" s="420"/>
      <c r="D167" s="383"/>
      <c r="E167" s="359"/>
      <c r="F167" s="359"/>
      <c r="G167" s="359"/>
      <c r="H167" s="434"/>
      <c r="I167" s="434"/>
      <c r="J167" s="434"/>
      <c r="K167" s="332"/>
      <c r="L167" s="383"/>
      <c r="M167" s="383"/>
      <c r="N167" s="383"/>
      <c r="O167" s="383"/>
      <c r="P167" s="359"/>
      <c r="Q167" s="359"/>
      <c r="R167" s="359"/>
      <c r="S167" s="359"/>
      <c r="T167" s="351"/>
      <c r="U167" s="351"/>
      <c r="V167" s="351"/>
      <c r="W167" s="351"/>
      <c r="X167" s="351"/>
      <c r="Y167" s="351"/>
    </row>
    <row r="168" spans="1:25" ht="253" x14ac:dyDescent="0.4">
      <c r="A168" s="437" t="s">
        <v>571</v>
      </c>
      <c r="B168" s="392" t="s">
        <v>572</v>
      </c>
      <c r="C168" s="420" t="s">
        <v>61</v>
      </c>
      <c r="D168" s="383" t="s">
        <v>256</v>
      </c>
      <c r="E168" s="359" t="s">
        <v>256</v>
      </c>
      <c r="F168" s="359"/>
      <c r="G168" s="359"/>
      <c r="H168" s="332" t="s">
        <v>573</v>
      </c>
      <c r="I168" s="332" t="s">
        <v>574</v>
      </c>
      <c r="J168" s="427" t="s">
        <v>575</v>
      </c>
      <c r="K168" s="332"/>
      <c r="L168" s="383" t="s">
        <v>256</v>
      </c>
      <c r="M168" s="383" t="s">
        <v>225</v>
      </c>
      <c r="N168" s="383"/>
      <c r="O168" s="383"/>
      <c r="P168" s="359" t="s">
        <v>576</v>
      </c>
      <c r="Q168" s="359"/>
      <c r="R168" s="359"/>
      <c r="S168" s="359"/>
      <c r="T168" s="351"/>
      <c r="U168" s="351"/>
      <c r="V168" s="351"/>
      <c r="W168" s="351"/>
      <c r="X168" s="351"/>
      <c r="Y168" s="351"/>
    </row>
    <row r="169" spans="1:25" ht="267" x14ac:dyDescent="0.4">
      <c r="A169" s="654" t="s">
        <v>577</v>
      </c>
      <c r="B169" s="358" t="s">
        <v>578</v>
      </c>
      <c r="C169" s="420" t="s">
        <v>61</v>
      </c>
      <c r="D169" s="383" t="s">
        <v>225</v>
      </c>
      <c r="E169" s="359"/>
      <c r="F169" s="359"/>
      <c r="G169" s="359"/>
      <c r="H169" s="332" t="s">
        <v>579</v>
      </c>
      <c r="I169" s="332"/>
      <c r="J169" s="441" t="s">
        <v>580</v>
      </c>
      <c r="K169" s="332" t="s">
        <v>581</v>
      </c>
      <c r="L169" s="383" t="s">
        <v>225</v>
      </c>
      <c r="M169" s="383"/>
      <c r="N169" s="383"/>
      <c r="O169" s="383"/>
      <c r="P169" s="359"/>
      <c r="Q169" s="359"/>
      <c r="R169" s="359"/>
      <c r="S169" s="359"/>
      <c r="T169" s="353"/>
      <c r="U169" s="351"/>
      <c r="V169" s="351"/>
      <c r="W169" s="351"/>
      <c r="X169" s="351"/>
      <c r="Y169" s="351"/>
    </row>
    <row r="170" spans="1:25" ht="99" x14ac:dyDescent="0.4">
      <c r="A170" s="655"/>
      <c r="B170" s="358" t="s">
        <v>582</v>
      </c>
      <c r="C170" s="420" t="s">
        <v>583</v>
      </c>
      <c r="D170" s="383" t="s">
        <v>225</v>
      </c>
      <c r="E170" s="359"/>
      <c r="F170" s="359"/>
      <c r="G170" s="359"/>
      <c r="H170" s="332" t="s">
        <v>584</v>
      </c>
      <c r="I170" s="332" t="s">
        <v>585</v>
      </c>
      <c r="J170" s="427" t="s">
        <v>586</v>
      </c>
      <c r="K170" s="427" t="s">
        <v>587</v>
      </c>
      <c r="L170" s="383" t="s">
        <v>225</v>
      </c>
      <c r="M170" s="383"/>
      <c r="N170" s="383"/>
      <c r="O170" s="383"/>
      <c r="P170" s="359"/>
      <c r="Q170" s="359"/>
      <c r="R170" s="359"/>
      <c r="S170" s="359"/>
      <c r="T170" s="353"/>
      <c r="U170" s="351"/>
      <c r="V170" s="351"/>
      <c r="W170" s="351"/>
      <c r="X170" s="351"/>
      <c r="Y170" s="351"/>
    </row>
    <row r="171" spans="1:25" ht="127" x14ac:dyDescent="0.4">
      <c r="A171" s="656"/>
      <c r="B171" s="358" t="s">
        <v>588</v>
      </c>
      <c r="C171" s="420" t="s">
        <v>583</v>
      </c>
      <c r="D171" s="383" t="s">
        <v>226</v>
      </c>
      <c r="E171" s="359"/>
      <c r="F171" s="359"/>
      <c r="G171" s="359"/>
      <c r="I171" s="332" t="s">
        <v>589</v>
      </c>
      <c r="J171" s="441"/>
      <c r="L171" s="383" t="s">
        <v>225</v>
      </c>
      <c r="M171" s="383"/>
      <c r="N171" s="383"/>
      <c r="O171" s="383"/>
      <c r="P171" s="332" t="s">
        <v>590</v>
      </c>
      <c r="Q171" s="332" t="s">
        <v>591</v>
      </c>
      <c r="R171" s="441" t="s">
        <v>592</v>
      </c>
      <c r="S171" s="359"/>
      <c r="T171" s="353"/>
      <c r="U171" s="351"/>
      <c r="V171" s="351"/>
      <c r="W171" s="351"/>
      <c r="X171" s="351"/>
      <c r="Y171" s="351"/>
    </row>
    <row r="172" spans="1:25" ht="149.25" customHeight="1" x14ac:dyDescent="0.4">
      <c r="A172" s="437" t="s">
        <v>268</v>
      </c>
      <c r="B172" s="358" t="s">
        <v>593</v>
      </c>
      <c r="C172" s="420" t="s">
        <v>61</v>
      </c>
      <c r="D172" s="383" t="s">
        <v>256</v>
      </c>
      <c r="E172" s="359"/>
      <c r="F172" s="359"/>
      <c r="G172" s="359"/>
      <c r="H172" s="332" t="s">
        <v>594</v>
      </c>
      <c r="I172" s="332"/>
      <c r="J172" s="441" t="s">
        <v>595</v>
      </c>
      <c r="K172" s="359" t="s">
        <v>596</v>
      </c>
      <c r="L172" s="383" t="s">
        <v>225</v>
      </c>
      <c r="M172" s="383"/>
      <c r="N172" s="383"/>
      <c r="O172" s="383"/>
      <c r="P172" s="359" t="s">
        <v>597</v>
      </c>
      <c r="Q172" s="359" t="s">
        <v>598</v>
      </c>
      <c r="R172" s="359" t="s">
        <v>599</v>
      </c>
      <c r="S172" s="359" t="s">
        <v>600</v>
      </c>
      <c r="T172" s="353"/>
      <c r="U172" s="351"/>
      <c r="V172" s="351"/>
      <c r="W172" s="351"/>
      <c r="X172" s="351"/>
      <c r="Y172" s="351"/>
    </row>
    <row r="173" spans="1:25" ht="149.25" customHeight="1" x14ac:dyDescent="0.4">
      <c r="A173" s="437" t="s">
        <v>601</v>
      </c>
      <c r="B173" s="358" t="s">
        <v>602</v>
      </c>
      <c r="C173" s="420" t="s">
        <v>61</v>
      </c>
      <c r="D173" s="383" t="s">
        <v>226</v>
      </c>
      <c r="E173" s="359"/>
      <c r="F173" s="359"/>
      <c r="G173" s="359"/>
      <c r="H173" s="332"/>
      <c r="I173" s="332" t="s">
        <v>589</v>
      </c>
      <c r="J173" s="441"/>
      <c r="K173" s="359" t="s">
        <v>603</v>
      </c>
      <c r="L173" s="383" t="s">
        <v>225</v>
      </c>
      <c r="M173" s="383"/>
      <c r="N173" s="383"/>
      <c r="O173" s="383"/>
      <c r="P173" s="332" t="s">
        <v>604</v>
      </c>
      <c r="Q173" s="350" t="s">
        <v>605</v>
      </c>
      <c r="R173" s="350" t="s">
        <v>606</v>
      </c>
      <c r="S173" s="359" t="s">
        <v>607</v>
      </c>
      <c r="T173" s="353"/>
      <c r="U173" s="351"/>
      <c r="V173" s="351"/>
      <c r="W173" s="351"/>
      <c r="X173" s="351"/>
      <c r="Y173" s="351"/>
    </row>
    <row r="174" spans="1:25" ht="149.25" customHeight="1" x14ac:dyDescent="0.4">
      <c r="A174" s="437" t="s">
        <v>608</v>
      </c>
      <c r="B174" s="358" t="s">
        <v>608</v>
      </c>
      <c r="C174" s="420" t="s">
        <v>61</v>
      </c>
      <c r="D174" s="383" t="s">
        <v>226</v>
      </c>
      <c r="E174" s="359"/>
      <c r="F174" s="359"/>
      <c r="G174" s="359"/>
      <c r="H174" s="332" t="s">
        <v>609</v>
      </c>
      <c r="I174" s="332" t="s">
        <v>610</v>
      </c>
      <c r="J174" s="447" t="s">
        <v>611</v>
      </c>
      <c r="K174" s="359" t="s">
        <v>612</v>
      </c>
      <c r="L174" s="383" t="s">
        <v>225</v>
      </c>
      <c r="M174" s="383"/>
      <c r="N174" s="383"/>
      <c r="O174" s="383"/>
      <c r="P174" s="332" t="s">
        <v>613</v>
      </c>
      <c r="Q174" s="350"/>
      <c r="R174" s="359" t="s">
        <v>614</v>
      </c>
      <c r="S174" s="359" t="s">
        <v>615</v>
      </c>
      <c r="T174" s="353"/>
      <c r="U174" s="351"/>
      <c r="V174" s="351"/>
      <c r="W174" s="351"/>
      <c r="X174" s="351"/>
      <c r="Y174" s="351"/>
    </row>
    <row r="175" spans="1:25" ht="211" x14ac:dyDescent="0.4">
      <c r="A175" s="437" t="s">
        <v>616</v>
      </c>
      <c r="B175" s="358" t="s">
        <v>617</v>
      </c>
      <c r="C175" s="420" t="s">
        <v>61</v>
      </c>
      <c r="D175" s="383" t="s">
        <v>226</v>
      </c>
      <c r="E175" s="359"/>
      <c r="F175" s="359"/>
      <c r="G175" s="359"/>
      <c r="H175" s="332"/>
      <c r="I175" s="332" t="s">
        <v>589</v>
      </c>
      <c r="J175" s="332"/>
      <c r="K175" s="332"/>
      <c r="L175" s="383" t="s">
        <v>225</v>
      </c>
      <c r="M175" s="383"/>
      <c r="N175" s="383"/>
      <c r="O175" s="383"/>
      <c r="P175" s="332" t="s">
        <v>618</v>
      </c>
      <c r="Q175" s="453" t="s">
        <v>619</v>
      </c>
      <c r="R175" s="332" t="s">
        <v>620</v>
      </c>
      <c r="S175" s="359" t="s">
        <v>621</v>
      </c>
      <c r="T175" s="353"/>
      <c r="U175" s="351"/>
      <c r="V175" s="351"/>
      <c r="W175" s="351"/>
      <c r="X175" s="351"/>
      <c r="Y175" s="351"/>
    </row>
    <row r="176" spans="1:25" ht="230.25" customHeight="1" x14ac:dyDescent="0.3">
      <c r="A176" s="437" t="s">
        <v>306</v>
      </c>
      <c r="B176" s="358" t="s">
        <v>306</v>
      </c>
      <c r="C176" s="420" t="s">
        <v>61</v>
      </c>
      <c r="D176" s="383" t="s">
        <v>256</v>
      </c>
      <c r="E176" s="359"/>
      <c r="F176" s="359"/>
      <c r="G176" s="359"/>
      <c r="H176" s="435" t="s">
        <v>622</v>
      </c>
      <c r="I176" s="435" t="s">
        <v>623</v>
      </c>
      <c r="J176" s="435" t="s">
        <v>624</v>
      </c>
      <c r="K176" s="435" t="s">
        <v>625</v>
      </c>
      <c r="L176" s="383" t="s">
        <v>225</v>
      </c>
      <c r="M176" s="383"/>
      <c r="N176" s="383"/>
      <c r="O176" s="383"/>
      <c r="P176" s="436" t="s">
        <v>626</v>
      </c>
      <c r="Q176" s="436" t="s">
        <v>627</v>
      </c>
      <c r="R176" s="436" t="s">
        <v>628</v>
      </c>
      <c r="S176" s="436" t="s">
        <v>629</v>
      </c>
      <c r="T176" s="353"/>
      <c r="U176" s="351"/>
      <c r="V176" s="351"/>
      <c r="W176" s="351"/>
      <c r="X176" s="351"/>
      <c r="Y176" s="351"/>
    </row>
    <row r="177" spans="1:25" ht="406" x14ac:dyDescent="0.3">
      <c r="A177" s="437" t="s">
        <v>630</v>
      </c>
      <c r="B177" s="358" t="s">
        <v>631</v>
      </c>
      <c r="C177" s="420" t="s">
        <v>61</v>
      </c>
      <c r="D177" s="383" t="s">
        <v>225</v>
      </c>
      <c r="E177" s="359"/>
      <c r="F177" s="359"/>
      <c r="G177" s="359"/>
      <c r="H177" s="332" t="s">
        <v>632</v>
      </c>
      <c r="I177" s="332"/>
      <c r="J177" s="332"/>
      <c r="K177" s="332"/>
      <c r="L177" s="383"/>
      <c r="M177" s="383"/>
      <c r="N177" s="383"/>
      <c r="O177" s="383"/>
      <c r="P177" s="359" t="s">
        <v>633</v>
      </c>
      <c r="Q177" s="359"/>
      <c r="R177" s="359"/>
      <c r="S177" s="359"/>
      <c r="T177" s="353"/>
      <c r="U177" s="351"/>
      <c r="V177" s="351"/>
      <c r="W177" s="351"/>
      <c r="X177" s="351"/>
      <c r="Y177" s="351"/>
    </row>
    <row r="178" spans="1:25" ht="409.5" x14ac:dyDescent="0.3">
      <c r="A178" s="437" t="s">
        <v>634</v>
      </c>
      <c r="B178" s="358" t="s">
        <v>635</v>
      </c>
      <c r="C178" s="420" t="s">
        <v>61</v>
      </c>
      <c r="D178" s="383" t="s">
        <v>256</v>
      </c>
      <c r="E178" s="359"/>
      <c r="F178" s="359"/>
      <c r="G178" s="359"/>
      <c r="H178" s="435" t="s">
        <v>636</v>
      </c>
      <c r="I178" s="446" t="s">
        <v>637</v>
      </c>
      <c r="J178" s="435" t="s">
        <v>638</v>
      </c>
      <c r="K178" s="332" t="s">
        <v>639</v>
      </c>
      <c r="L178" s="383" t="s">
        <v>225</v>
      </c>
      <c r="M178" s="383"/>
      <c r="N178" s="383"/>
      <c r="O178" s="383"/>
      <c r="P178" s="359"/>
      <c r="Q178" s="359"/>
      <c r="R178" s="359" t="s">
        <v>640</v>
      </c>
      <c r="S178" s="359"/>
      <c r="T178" s="353"/>
      <c r="U178" s="351"/>
      <c r="V178" s="351"/>
      <c r="W178" s="351"/>
      <c r="X178" s="351"/>
      <c r="Y178" s="351"/>
    </row>
    <row r="179" spans="1:25" ht="409.5" x14ac:dyDescent="0.3">
      <c r="A179" s="437" t="s">
        <v>641</v>
      </c>
      <c r="B179" s="358" t="s">
        <v>642</v>
      </c>
      <c r="C179" s="420" t="s">
        <v>61</v>
      </c>
      <c r="D179" s="383" t="s">
        <v>256</v>
      </c>
      <c r="E179" s="359"/>
      <c r="F179" s="359"/>
      <c r="G179" s="359"/>
      <c r="H179" s="332" t="s">
        <v>643</v>
      </c>
      <c r="I179" s="332"/>
      <c r="J179" s="332"/>
      <c r="K179" s="332" t="s">
        <v>644</v>
      </c>
      <c r="L179" s="383" t="s">
        <v>225</v>
      </c>
      <c r="M179" s="383"/>
      <c r="N179" s="383"/>
      <c r="O179" s="383"/>
      <c r="P179" s="359" t="s">
        <v>645</v>
      </c>
      <c r="Q179" s="359"/>
      <c r="R179" s="359"/>
      <c r="S179" s="359" t="s">
        <v>646</v>
      </c>
      <c r="T179" s="353"/>
      <c r="U179" s="351"/>
      <c r="V179" s="351"/>
      <c r="W179" s="351"/>
      <c r="X179" s="351"/>
      <c r="Y179" s="351"/>
    </row>
    <row r="180" spans="1:25" ht="210" x14ac:dyDescent="0.3">
      <c r="A180" s="437" t="s">
        <v>647</v>
      </c>
      <c r="B180" s="358" t="s">
        <v>648</v>
      </c>
      <c r="C180" s="420" t="s">
        <v>61</v>
      </c>
      <c r="D180" s="383" t="s">
        <v>225</v>
      </c>
      <c r="E180" s="359"/>
      <c r="F180" s="359"/>
      <c r="G180" s="359"/>
      <c r="H180" s="332" t="s">
        <v>649</v>
      </c>
      <c r="I180" s="332"/>
      <c r="J180" s="332"/>
      <c r="K180" s="332"/>
      <c r="L180" s="383" t="s">
        <v>225</v>
      </c>
      <c r="M180" s="383"/>
      <c r="N180" s="383"/>
      <c r="O180" s="383"/>
      <c r="P180" s="359"/>
      <c r="Q180" s="359"/>
      <c r="R180" s="359"/>
      <c r="S180" s="359"/>
      <c r="T180" s="353"/>
      <c r="U180" s="351"/>
      <c r="V180" s="351"/>
      <c r="W180" s="351"/>
      <c r="X180" s="351"/>
      <c r="Y180" s="351"/>
    </row>
    <row r="181" spans="1:25" ht="90.75" customHeight="1" x14ac:dyDescent="0.4">
      <c r="A181" s="437" t="s">
        <v>650</v>
      </c>
      <c r="B181" s="358" t="s">
        <v>651</v>
      </c>
      <c r="C181" s="420" t="s">
        <v>61</v>
      </c>
      <c r="D181" s="383" t="s">
        <v>225</v>
      </c>
      <c r="E181" s="359"/>
      <c r="F181" s="359"/>
      <c r="G181" s="359"/>
      <c r="H181" s="332" t="s">
        <v>652</v>
      </c>
      <c r="I181" s="332" t="s">
        <v>653</v>
      </c>
      <c r="J181" s="328" t="s">
        <v>654</v>
      </c>
      <c r="K181" s="332"/>
      <c r="L181" s="383" t="s">
        <v>225</v>
      </c>
      <c r="M181" s="383"/>
      <c r="N181" s="383"/>
      <c r="O181" s="383"/>
      <c r="P181" s="359" t="s">
        <v>655</v>
      </c>
      <c r="Q181" s="359"/>
      <c r="R181" s="359"/>
      <c r="S181" s="359"/>
      <c r="T181" s="353"/>
      <c r="U181" s="351"/>
      <c r="V181" s="351"/>
      <c r="W181" s="351"/>
      <c r="X181" s="351"/>
      <c r="Y181" s="351"/>
    </row>
    <row r="182" spans="1:25" ht="409.6" x14ac:dyDescent="0.4">
      <c r="A182" s="437" t="s">
        <v>129</v>
      </c>
      <c r="B182" s="358" t="s">
        <v>656</v>
      </c>
      <c r="C182" s="420" t="s">
        <v>61</v>
      </c>
      <c r="D182" s="383" t="s">
        <v>225</v>
      </c>
      <c r="E182" s="359"/>
      <c r="F182" s="359"/>
      <c r="G182" s="359"/>
      <c r="H182" s="332" t="s">
        <v>657</v>
      </c>
      <c r="I182" s="332"/>
      <c r="J182" s="427" t="s">
        <v>658</v>
      </c>
      <c r="K182" s="332" t="s">
        <v>659</v>
      </c>
      <c r="L182" s="383" t="s">
        <v>225</v>
      </c>
      <c r="M182" s="383"/>
      <c r="N182" s="383"/>
      <c r="O182" s="383"/>
      <c r="P182" s="359"/>
      <c r="Q182" s="359"/>
      <c r="R182" s="359"/>
      <c r="S182" s="359"/>
      <c r="T182" s="353"/>
      <c r="U182" s="351"/>
      <c r="V182" s="351"/>
      <c r="W182" s="351"/>
      <c r="X182" s="351"/>
      <c r="Y182" s="351"/>
    </row>
    <row r="183" spans="1:25" ht="409.6" x14ac:dyDescent="0.4">
      <c r="A183" s="437" t="s">
        <v>660</v>
      </c>
      <c r="B183" s="358" t="s">
        <v>660</v>
      </c>
      <c r="C183" s="382" t="s">
        <v>61</v>
      </c>
      <c r="D183" s="382" t="s">
        <v>225</v>
      </c>
      <c r="E183" s="358"/>
      <c r="F183" s="358"/>
      <c r="G183" s="358"/>
      <c r="H183" s="332" t="s">
        <v>661</v>
      </c>
      <c r="I183" s="332" t="s">
        <v>662</v>
      </c>
      <c r="J183" s="328" t="s">
        <v>663</v>
      </c>
      <c r="K183" s="332"/>
      <c r="L183" s="383" t="s">
        <v>225</v>
      </c>
      <c r="M183" s="383"/>
      <c r="N183" s="383"/>
      <c r="O183" s="383"/>
      <c r="P183" s="359"/>
      <c r="Q183" s="359"/>
      <c r="R183" s="359"/>
      <c r="S183" s="359"/>
      <c r="T183" s="353"/>
      <c r="U183" s="351"/>
      <c r="V183" s="351"/>
      <c r="W183" s="351"/>
      <c r="X183" s="351"/>
      <c r="Y183" s="351"/>
    </row>
    <row r="184" spans="1:25" x14ac:dyDescent="0.3">
      <c r="A184" s="358"/>
      <c r="B184" s="358"/>
      <c r="C184" s="382"/>
      <c r="D184" s="382"/>
      <c r="E184" s="358"/>
      <c r="F184" s="358"/>
      <c r="G184" s="358"/>
      <c r="H184" s="332"/>
      <c r="I184" s="332"/>
      <c r="J184" s="332"/>
      <c r="K184" s="332"/>
      <c r="L184" s="382"/>
      <c r="M184" s="383"/>
      <c r="N184" s="383"/>
      <c r="O184" s="383"/>
      <c r="P184" s="359"/>
      <c r="Q184" s="359"/>
      <c r="R184" s="359"/>
      <c r="S184" s="359"/>
      <c r="T184" s="353"/>
      <c r="U184" s="351"/>
      <c r="V184" s="351"/>
      <c r="W184" s="351"/>
      <c r="X184" s="351"/>
      <c r="Y184" s="351"/>
    </row>
    <row r="185" spans="1:25" x14ac:dyDescent="0.3">
      <c r="A185" s="358"/>
      <c r="B185" s="358"/>
      <c r="C185" s="382"/>
      <c r="D185" s="382"/>
      <c r="E185" s="358"/>
      <c r="F185" s="358"/>
      <c r="G185" s="358"/>
      <c r="H185" s="332"/>
      <c r="I185" s="332"/>
      <c r="J185" s="332"/>
      <c r="K185" s="332"/>
      <c r="L185" s="382"/>
      <c r="M185" s="383"/>
      <c r="N185" s="383"/>
      <c r="O185" s="383"/>
      <c r="P185" s="359"/>
      <c r="Q185" s="359"/>
      <c r="R185" s="359"/>
      <c r="S185" s="359"/>
      <c r="T185" s="353"/>
      <c r="U185" s="351"/>
      <c r="V185" s="351"/>
      <c r="W185" s="351"/>
      <c r="X185" s="351"/>
      <c r="Y185" s="351"/>
    </row>
    <row r="186" spans="1:25" x14ac:dyDescent="0.3">
      <c r="A186" s="358"/>
      <c r="B186" s="358"/>
      <c r="C186" s="382"/>
      <c r="D186" s="382"/>
      <c r="E186" s="358"/>
      <c r="F186" s="358"/>
      <c r="G186" s="358"/>
      <c r="H186" s="332"/>
      <c r="I186" s="332"/>
      <c r="J186" s="332"/>
      <c r="K186" s="332"/>
      <c r="L186" s="382"/>
      <c r="M186" s="383"/>
      <c r="N186" s="383"/>
      <c r="O186" s="383"/>
      <c r="P186" s="359"/>
      <c r="Q186" s="359"/>
      <c r="R186" s="359"/>
      <c r="S186" s="359"/>
      <c r="T186" s="353"/>
      <c r="U186" s="351"/>
      <c r="V186" s="351"/>
      <c r="W186" s="351"/>
      <c r="X186" s="351"/>
      <c r="Y186" s="351"/>
    </row>
    <row r="187" spans="1:25" x14ac:dyDescent="0.3">
      <c r="A187" s="358"/>
      <c r="B187" s="358"/>
      <c r="C187" s="382"/>
      <c r="D187" s="382"/>
      <c r="E187" s="358"/>
      <c r="F187" s="358"/>
      <c r="G187" s="358"/>
      <c r="H187" s="332"/>
      <c r="I187" s="332"/>
      <c r="J187" s="332"/>
      <c r="K187" s="332"/>
      <c r="L187" s="382"/>
      <c r="M187" s="383"/>
      <c r="N187" s="383"/>
      <c r="O187" s="383"/>
      <c r="P187" s="359"/>
      <c r="Q187" s="359"/>
      <c r="R187" s="359"/>
      <c r="S187" s="359"/>
      <c r="T187" s="353"/>
      <c r="U187" s="351"/>
      <c r="V187" s="351"/>
      <c r="W187" s="351"/>
      <c r="X187" s="351"/>
      <c r="Y187" s="351"/>
    </row>
    <row r="188" spans="1:25" x14ac:dyDescent="0.3">
      <c r="A188" s="358"/>
      <c r="B188" s="358"/>
      <c r="C188" s="382"/>
      <c r="D188" s="382"/>
      <c r="E188" s="358"/>
      <c r="F188" s="358"/>
      <c r="G188" s="358"/>
      <c r="H188" s="332"/>
      <c r="I188" s="332"/>
      <c r="J188" s="332"/>
      <c r="K188" s="332"/>
      <c r="L188" s="382"/>
      <c r="M188" s="383"/>
      <c r="N188" s="383"/>
      <c r="O188" s="383"/>
      <c r="P188" s="359"/>
      <c r="Q188" s="359"/>
      <c r="R188" s="359"/>
      <c r="S188" s="359"/>
      <c r="T188" s="353"/>
      <c r="U188" s="351"/>
      <c r="V188" s="351"/>
      <c r="W188" s="351"/>
      <c r="X188" s="351"/>
      <c r="Y188" s="351"/>
    </row>
    <row r="189" spans="1:25" x14ac:dyDescent="0.3">
      <c r="A189" s="358"/>
      <c r="B189" s="358"/>
      <c r="C189" s="382"/>
      <c r="D189" s="382"/>
      <c r="E189" s="358"/>
      <c r="F189" s="358"/>
      <c r="G189" s="358"/>
      <c r="H189" s="332"/>
      <c r="I189" s="332"/>
      <c r="J189" s="332"/>
      <c r="K189" s="332"/>
      <c r="L189" s="382"/>
      <c r="M189" s="383"/>
      <c r="N189" s="383"/>
      <c r="O189" s="383"/>
      <c r="P189" s="359"/>
      <c r="Q189" s="359"/>
      <c r="R189" s="359"/>
      <c r="S189" s="359"/>
      <c r="T189" s="353"/>
      <c r="U189" s="351"/>
      <c r="V189" s="351"/>
      <c r="W189" s="351"/>
      <c r="X189" s="351"/>
      <c r="Y189" s="351"/>
    </row>
    <row r="190" spans="1:25" x14ac:dyDescent="0.3">
      <c r="A190" s="358"/>
      <c r="B190" s="358"/>
      <c r="C190" s="382"/>
      <c r="D190" s="382"/>
      <c r="E190" s="358"/>
      <c r="F190" s="358"/>
      <c r="G190" s="358"/>
      <c r="H190" s="332"/>
      <c r="I190" s="332"/>
      <c r="J190" s="332"/>
      <c r="K190" s="332"/>
      <c r="L190" s="382"/>
      <c r="M190" s="383"/>
      <c r="N190" s="383"/>
      <c r="O190" s="383"/>
      <c r="P190" s="359"/>
      <c r="Q190" s="359"/>
      <c r="R190" s="359"/>
      <c r="S190" s="359"/>
      <c r="T190" s="353"/>
      <c r="U190" s="351"/>
      <c r="V190" s="351"/>
      <c r="W190" s="351"/>
      <c r="X190" s="351"/>
      <c r="Y190" s="351"/>
    </row>
    <row r="191" spans="1:25" x14ac:dyDescent="0.3">
      <c r="A191" s="358"/>
      <c r="B191" s="358"/>
      <c r="C191" s="382"/>
      <c r="D191" s="382"/>
      <c r="E191" s="358"/>
      <c r="F191" s="358"/>
      <c r="G191" s="358"/>
      <c r="H191" s="332"/>
      <c r="I191" s="332"/>
      <c r="J191" s="332"/>
      <c r="K191" s="332"/>
      <c r="L191" s="382"/>
      <c r="M191" s="383"/>
      <c r="N191" s="383"/>
      <c r="O191" s="383"/>
      <c r="P191" s="359"/>
      <c r="Q191" s="359"/>
      <c r="R191" s="359"/>
      <c r="S191" s="359"/>
      <c r="T191" s="353"/>
      <c r="U191" s="351"/>
      <c r="V191" s="351"/>
      <c r="W191" s="351"/>
      <c r="X191" s="351"/>
      <c r="Y191" s="351"/>
    </row>
    <row r="192" spans="1:25" x14ac:dyDescent="0.3">
      <c r="A192" s="358"/>
      <c r="B192" s="358"/>
      <c r="C192" s="382"/>
      <c r="D192" s="382"/>
      <c r="E192" s="358"/>
      <c r="F192" s="358"/>
      <c r="G192" s="358"/>
      <c r="H192" s="332"/>
      <c r="I192" s="332"/>
      <c r="J192" s="332"/>
      <c r="K192" s="332"/>
      <c r="L192" s="382"/>
      <c r="M192" s="383"/>
      <c r="N192" s="383"/>
      <c r="O192" s="383"/>
      <c r="P192" s="359"/>
      <c r="Q192" s="359"/>
      <c r="R192" s="359"/>
      <c r="S192" s="359"/>
      <c r="T192" s="353"/>
      <c r="U192" s="351"/>
      <c r="V192" s="351"/>
      <c r="W192" s="351"/>
      <c r="X192" s="351"/>
      <c r="Y192" s="351"/>
    </row>
    <row r="193" spans="1:25" x14ac:dyDescent="0.3">
      <c r="A193" s="358"/>
      <c r="B193" s="358"/>
      <c r="C193" s="358"/>
      <c r="D193" s="358"/>
      <c r="E193" s="358"/>
      <c r="F193" s="358"/>
      <c r="G193" s="358"/>
      <c r="H193" s="332"/>
      <c r="I193" s="332"/>
      <c r="J193" s="332"/>
      <c r="K193" s="332"/>
      <c r="L193" s="383"/>
      <c r="M193" s="383"/>
      <c r="N193" s="383"/>
      <c r="O193" s="383"/>
      <c r="P193" s="359"/>
      <c r="Q193" s="359"/>
      <c r="R193" s="359"/>
      <c r="S193" s="359"/>
      <c r="T193" s="353"/>
      <c r="U193" s="351"/>
      <c r="V193" s="351"/>
      <c r="W193" s="351"/>
      <c r="X193" s="351"/>
      <c r="Y193" s="351"/>
    </row>
    <row r="194" spans="1:25" x14ac:dyDescent="0.3">
      <c r="A194" s="358"/>
      <c r="B194" s="358"/>
      <c r="C194" s="358"/>
      <c r="D194" s="358"/>
      <c r="E194" s="358"/>
      <c r="F194" s="358"/>
      <c r="G194" s="358"/>
      <c r="H194" s="332"/>
      <c r="I194" s="332"/>
      <c r="J194" s="332"/>
      <c r="K194" s="332"/>
      <c r="L194" s="383"/>
      <c r="M194" s="383"/>
      <c r="N194" s="383"/>
      <c r="O194" s="383"/>
      <c r="P194" s="359"/>
      <c r="Q194" s="359"/>
      <c r="R194" s="359"/>
      <c r="S194" s="359"/>
      <c r="T194" s="353"/>
      <c r="U194" s="351"/>
      <c r="V194" s="351"/>
      <c r="W194" s="351"/>
      <c r="X194" s="351"/>
      <c r="Y194" s="351"/>
    </row>
    <row r="195" spans="1:25" x14ac:dyDescent="0.3">
      <c r="A195" s="358"/>
      <c r="B195" s="358"/>
      <c r="C195" s="358"/>
      <c r="D195" s="358"/>
      <c r="E195" s="358"/>
      <c r="F195" s="358"/>
      <c r="G195" s="358"/>
      <c r="H195" s="332"/>
      <c r="I195" s="332"/>
      <c r="J195" s="332"/>
      <c r="K195" s="332"/>
      <c r="L195" s="383"/>
      <c r="M195" s="383"/>
      <c r="N195" s="383"/>
      <c r="O195" s="383"/>
      <c r="P195" s="359"/>
      <c r="Q195" s="359"/>
      <c r="R195" s="359"/>
      <c r="S195" s="359"/>
      <c r="T195" s="353"/>
      <c r="U195" s="351"/>
      <c r="V195" s="351"/>
      <c r="W195" s="351"/>
      <c r="X195" s="351"/>
      <c r="Y195" s="351"/>
    </row>
    <row r="196" spans="1:25" x14ac:dyDescent="0.3">
      <c r="A196" s="358"/>
      <c r="B196" s="358"/>
      <c r="C196" s="358"/>
      <c r="D196" s="358"/>
      <c r="E196" s="358"/>
      <c r="F196" s="358"/>
      <c r="G196" s="358"/>
      <c r="H196" s="332"/>
      <c r="I196" s="332"/>
      <c r="J196" s="332"/>
      <c r="K196" s="332"/>
      <c r="L196" s="383"/>
      <c r="M196" s="383"/>
      <c r="N196" s="383"/>
      <c r="O196" s="383"/>
      <c r="P196" s="359"/>
      <c r="Q196" s="359"/>
      <c r="R196" s="359"/>
      <c r="S196" s="359"/>
      <c r="T196" s="353"/>
      <c r="U196" s="351"/>
      <c r="V196" s="351"/>
      <c r="W196" s="351"/>
      <c r="X196" s="351"/>
      <c r="Y196" s="351"/>
    </row>
    <row r="197" spans="1:25" x14ac:dyDescent="0.3">
      <c r="A197" s="358"/>
      <c r="B197" s="358"/>
      <c r="C197" s="358"/>
      <c r="D197" s="358"/>
      <c r="E197" s="358"/>
      <c r="F197" s="358"/>
      <c r="G197" s="358"/>
      <c r="H197" s="332"/>
      <c r="I197" s="332"/>
      <c r="J197" s="332"/>
      <c r="K197" s="332"/>
      <c r="L197" s="383"/>
      <c r="M197" s="383"/>
      <c r="N197" s="383"/>
      <c r="O197" s="383"/>
      <c r="P197" s="359"/>
      <c r="Q197" s="359"/>
      <c r="R197" s="359"/>
      <c r="S197" s="359"/>
      <c r="T197" s="353"/>
      <c r="U197" s="351"/>
      <c r="V197" s="351"/>
      <c r="W197" s="351"/>
      <c r="X197" s="351"/>
      <c r="Y197" s="351"/>
    </row>
    <row r="198" spans="1:25" x14ac:dyDescent="0.3">
      <c r="A198" s="358"/>
      <c r="B198" s="358"/>
      <c r="C198" s="358"/>
      <c r="D198" s="358"/>
      <c r="E198" s="358"/>
      <c r="F198" s="358"/>
      <c r="G198" s="358"/>
      <c r="H198" s="332"/>
      <c r="I198" s="332"/>
      <c r="J198" s="332"/>
      <c r="K198" s="332"/>
      <c r="L198" s="383"/>
      <c r="M198" s="383"/>
      <c r="N198" s="383"/>
      <c r="O198" s="383"/>
      <c r="P198" s="359"/>
      <c r="Q198" s="359"/>
      <c r="R198" s="359"/>
      <c r="S198" s="359"/>
      <c r="T198" s="353"/>
      <c r="U198" s="351"/>
      <c r="V198" s="351"/>
      <c r="W198" s="351"/>
      <c r="X198" s="351"/>
      <c r="Y198" s="351"/>
    </row>
    <row r="199" spans="1:25" x14ac:dyDescent="0.3">
      <c r="A199" s="358"/>
      <c r="B199" s="358"/>
      <c r="C199" s="358"/>
      <c r="D199" s="358"/>
      <c r="E199" s="358"/>
      <c r="F199" s="358"/>
      <c r="G199" s="358"/>
      <c r="H199" s="332"/>
      <c r="I199" s="332"/>
      <c r="J199" s="332"/>
      <c r="K199" s="332"/>
      <c r="L199" s="383"/>
      <c r="M199" s="383"/>
      <c r="N199" s="383"/>
      <c r="O199" s="383"/>
      <c r="P199" s="359"/>
      <c r="Q199" s="359"/>
      <c r="R199" s="359"/>
      <c r="S199" s="359"/>
      <c r="T199" s="353"/>
      <c r="U199" s="351"/>
      <c r="V199" s="351"/>
      <c r="W199" s="351"/>
      <c r="X199" s="351"/>
      <c r="Y199" s="351"/>
    </row>
    <row r="200" spans="1:25" x14ac:dyDescent="0.3">
      <c r="A200" s="358"/>
      <c r="B200" s="358"/>
      <c r="C200" s="358"/>
      <c r="D200" s="358"/>
      <c r="E200" s="358"/>
      <c r="F200" s="358"/>
      <c r="G200" s="358"/>
      <c r="H200" s="332"/>
      <c r="I200" s="332"/>
      <c r="J200" s="332"/>
      <c r="K200" s="332"/>
      <c r="L200" s="383"/>
      <c r="M200" s="383"/>
      <c r="N200" s="383"/>
      <c r="O200" s="383"/>
      <c r="P200" s="359"/>
      <c r="Q200" s="359"/>
      <c r="R200" s="359"/>
      <c r="S200" s="359"/>
      <c r="T200" s="353"/>
      <c r="U200" s="351"/>
      <c r="V200" s="351"/>
      <c r="W200" s="351"/>
      <c r="X200" s="351"/>
      <c r="Y200" s="351"/>
    </row>
    <row r="201" spans="1:25" x14ac:dyDescent="0.3">
      <c r="A201" s="358"/>
      <c r="B201" s="358"/>
      <c r="C201" s="358"/>
      <c r="D201" s="358"/>
      <c r="E201" s="358"/>
      <c r="F201" s="358"/>
      <c r="G201" s="358"/>
      <c r="H201" s="332"/>
      <c r="I201" s="332"/>
      <c r="J201" s="332"/>
      <c r="K201" s="332"/>
      <c r="L201" s="383"/>
      <c r="M201" s="383"/>
      <c r="N201" s="383"/>
      <c r="O201" s="383"/>
      <c r="P201" s="359"/>
      <c r="Q201" s="359"/>
      <c r="R201" s="359"/>
      <c r="S201" s="359"/>
      <c r="T201" s="353"/>
      <c r="U201" s="351"/>
      <c r="V201" s="351"/>
      <c r="W201" s="351"/>
      <c r="X201" s="351"/>
      <c r="Y201" s="351"/>
    </row>
    <row r="202" spans="1:25" x14ac:dyDescent="0.3">
      <c r="A202" s="358"/>
      <c r="B202" s="358"/>
      <c r="C202" s="358"/>
      <c r="D202" s="358"/>
      <c r="E202" s="358"/>
      <c r="F202" s="358"/>
      <c r="G202" s="358"/>
      <c r="H202" s="332"/>
      <c r="I202" s="332"/>
      <c r="J202" s="332"/>
      <c r="K202" s="332"/>
      <c r="L202" s="383"/>
      <c r="M202" s="383"/>
      <c r="N202" s="383"/>
      <c r="O202" s="383"/>
      <c r="P202" s="359"/>
      <c r="Q202" s="359"/>
      <c r="R202" s="359"/>
      <c r="S202" s="359"/>
      <c r="T202" s="353"/>
      <c r="U202" s="351"/>
      <c r="V202" s="351"/>
      <c r="W202" s="351"/>
      <c r="X202" s="351"/>
      <c r="Y202" s="351"/>
    </row>
    <row r="203" spans="1:25" x14ac:dyDescent="0.3">
      <c r="A203" s="358"/>
      <c r="B203" s="358"/>
      <c r="C203" s="358"/>
      <c r="D203" s="358"/>
      <c r="E203" s="358"/>
      <c r="F203" s="358"/>
      <c r="G203" s="358"/>
      <c r="H203" s="332"/>
      <c r="I203" s="332"/>
      <c r="J203" s="332"/>
      <c r="K203" s="332"/>
      <c r="L203" s="383"/>
      <c r="M203" s="383"/>
      <c r="N203" s="383"/>
      <c r="O203" s="383"/>
      <c r="P203" s="359"/>
      <c r="Q203" s="359"/>
      <c r="R203" s="359"/>
      <c r="S203" s="359"/>
      <c r="T203" s="353"/>
      <c r="U203" s="351"/>
      <c r="V203" s="351"/>
      <c r="W203" s="351"/>
      <c r="X203" s="351"/>
      <c r="Y203" s="351"/>
    </row>
    <row r="204" spans="1:25" x14ac:dyDescent="0.3">
      <c r="A204" s="358"/>
      <c r="B204" s="358"/>
      <c r="C204" s="358"/>
      <c r="D204" s="358"/>
      <c r="E204" s="358"/>
      <c r="F204" s="358"/>
      <c r="G204" s="358"/>
      <c r="H204" s="332"/>
      <c r="I204" s="332"/>
      <c r="J204" s="332"/>
      <c r="K204" s="332"/>
      <c r="L204" s="383"/>
      <c r="M204" s="383"/>
      <c r="N204" s="383"/>
      <c r="O204" s="383"/>
      <c r="P204" s="359"/>
      <c r="Q204" s="359"/>
      <c r="R204" s="359"/>
      <c r="S204" s="359"/>
      <c r="T204" s="353"/>
      <c r="U204" s="351"/>
      <c r="V204" s="351"/>
      <c r="W204" s="351"/>
      <c r="X204" s="351"/>
      <c r="Y204" s="351"/>
    </row>
    <row r="205" spans="1:25" x14ac:dyDescent="0.3">
      <c r="A205" s="358"/>
      <c r="B205" s="358"/>
      <c r="C205" s="358"/>
      <c r="D205" s="358"/>
      <c r="E205" s="358"/>
      <c r="F205" s="358"/>
      <c r="G205" s="358"/>
      <c r="H205" s="332"/>
      <c r="I205" s="332"/>
      <c r="J205" s="332"/>
      <c r="K205" s="332"/>
      <c r="L205" s="383"/>
      <c r="M205" s="383"/>
      <c r="N205" s="383"/>
      <c r="O205" s="383"/>
      <c r="P205" s="359"/>
      <c r="Q205" s="359"/>
      <c r="R205" s="359"/>
      <c r="S205" s="359"/>
      <c r="T205" s="353"/>
      <c r="U205" s="351"/>
      <c r="V205" s="351"/>
      <c r="W205" s="351"/>
      <c r="X205" s="351"/>
      <c r="Y205" s="351"/>
    </row>
    <row r="206" spans="1:25" x14ac:dyDescent="0.3">
      <c r="A206" s="358"/>
      <c r="B206" s="358"/>
      <c r="C206" s="358"/>
      <c r="D206" s="358"/>
      <c r="E206" s="358"/>
      <c r="F206" s="358"/>
      <c r="G206" s="358"/>
      <c r="H206" s="332"/>
      <c r="I206" s="332"/>
      <c r="J206" s="332"/>
      <c r="K206" s="332"/>
      <c r="L206" s="383"/>
      <c r="M206" s="383"/>
      <c r="N206" s="383"/>
      <c r="O206" s="383"/>
      <c r="P206" s="359"/>
      <c r="Q206" s="359"/>
      <c r="R206" s="359"/>
      <c r="S206" s="359"/>
      <c r="T206" s="353"/>
      <c r="U206" s="351"/>
      <c r="V206" s="351"/>
      <c r="W206" s="351"/>
      <c r="X206" s="351"/>
      <c r="Y206" s="351"/>
    </row>
    <row r="207" spans="1:25" x14ac:dyDescent="0.3">
      <c r="A207" s="358"/>
      <c r="B207" s="358"/>
      <c r="C207" s="358"/>
      <c r="D207" s="358"/>
      <c r="E207" s="358"/>
      <c r="F207" s="358"/>
      <c r="G207" s="358"/>
      <c r="H207" s="332"/>
      <c r="I207" s="332"/>
      <c r="J207" s="332"/>
      <c r="K207" s="332"/>
      <c r="L207" s="383"/>
      <c r="M207" s="383"/>
      <c r="N207" s="383"/>
      <c r="O207" s="383"/>
      <c r="P207" s="359"/>
      <c r="Q207" s="359"/>
      <c r="R207" s="359"/>
      <c r="S207" s="359"/>
      <c r="T207" s="353"/>
      <c r="U207" s="351"/>
      <c r="V207" s="351"/>
      <c r="W207" s="351"/>
      <c r="X207" s="351"/>
      <c r="Y207" s="351"/>
    </row>
    <row r="208" spans="1:25" x14ac:dyDescent="0.3">
      <c r="A208" s="358"/>
      <c r="B208" s="358"/>
      <c r="C208" s="358"/>
      <c r="D208" s="358"/>
      <c r="E208" s="358"/>
      <c r="F208" s="358"/>
      <c r="G208" s="358"/>
      <c r="H208" s="332"/>
      <c r="I208" s="332"/>
      <c r="J208" s="332"/>
      <c r="K208" s="332"/>
      <c r="L208" s="383"/>
      <c r="M208" s="383"/>
      <c r="N208" s="383"/>
      <c r="O208" s="383"/>
      <c r="P208" s="359"/>
      <c r="Q208" s="359"/>
      <c r="R208" s="359"/>
      <c r="S208" s="359"/>
      <c r="T208" s="353"/>
      <c r="U208" s="351"/>
      <c r="V208" s="351"/>
      <c r="W208" s="351"/>
      <c r="X208" s="351"/>
      <c r="Y208" s="351"/>
    </row>
    <row r="209" spans="1:25" x14ac:dyDescent="0.3">
      <c r="A209" s="358"/>
      <c r="B209" s="358"/>
      <c r="C209" s="358"/>
      <c r="D209" s="358"/>
      <c r="E209" s="358"/>
      <c r="F209" s="358"/>
      <c r="G209" s="358"/>
      <c r="H209" s="332"/>
      <c r="I209" s="332"/>
      <c r="J209" s="332"/>
      <c r="K209" s="332"/>
      <c r="L209" s="383"/>
      <c r="M209" s="383"/>
      <c r="N209" s="383"/>
      <c r="O209" s="383"/>
      <c r="P209" s="359"/>
      <c r="Q209" s="359"/>
      <c r="R209" s="359"/>
      <c r="S209" s="359"/>
      <c r="T209" s="353"/>
      <c r="U209" s="351"/>
      <c r="V209" s="351"/>
      <c r="W209" s="351"/>
      <c r="X209" s="351"/>
      <c r="Y209" s="351"/>
    </row>
    <row r="210" spans="1:25" x14ac:dyDescent="0.3">
      <c r="A210" s="358"/>
      <c r="B210" s="358"/>
      <c r="C210" s="358"/>
      <c r="D210" s="358"/>
      <c r="E210" s="358"/>
      <c r="F210" s="358"/>
      <c r="G210" s="358"/>
      <c r="H210" s="332"/>
      <c r="I210" s="332"/>
      <c r="J210" s="332"/>
      <c r="K210" s="332"/>
      <c r="L210" s="383"/>
      <c r="M210" s="383"/>
      <c r="N210" s="383"/>
      <c r="O210" s="383"/>
      <c r="P210" s="359"/>
      <c r="Q210" s="359"/>
      <c r="R210" s="359"/>
      <c r="S210" s="359"/>
      <c r="T210" s="353"/>
      <c r="U210" s="351"/>
      <c r="V210" s="351"/>
      <c r="W210" s="351"/>
      <c r="X210" s="351"/>
      <c r="Y210" s="351"/>
    </row>
    <row r="211" spans="1:25" x14ac:dyDescent="0.3">
      <c r="A211" s="358"/>
      <c r="B211" s="358"/>
      <c r="C211" s="358"/>
      <c r="D211" s="358"/>
      <c r="E211" s="358"/>
      <c r="F211" s="358"/>
      <c r="G211" s="358"/>
      <c r="H211" s="332"/>
      <c r="I211" s="332"/>
      <c r="J211" s="332"/>
      <c r="K211" s="332"/>
      <c r="L211" s="383"/>
      <c r="M211" s="383"/>
      <c r="N211" s="383"/>
      <c r="O211" s="383"/>
      <c r="P211" s="359"/>
      <c r="Q211" s="359"/>
      <c r="R211" s="359"/>
      <c r="S211" s="359"/>
      <c r="T211" s="353"/>
      <c r="U211" s="351"/>
      <c r="V211" s="351"/>
      <c r="W211" s="351"/>
      <c r="X211" s="351"/>
      <c r="Y211" s="351"/>
    </row>
    <row r="212" spans="1:25" x14ac:dyDescent="0.3">
      <c r="A212" s="358"/>
      <c r="B212" s="358"/>
      <c r="C212" s="358"/>
      <c r="D212" s="358"/>
      <c r="E212" s="358"/>
      <c r="F212" s="358"/>
      <c r="G212" s="358"/>
      <c r="H212" s="332"/>
      <c r="I212" s="332"/>
      <c r="J212" s="332"/>
      <c r="K212" s="332"/>
      <c r="L212" s="383"/>
      <c r="M212" s="383"/>
      <c r="N212" s="383"/>
      <c r="O212" s="383"/>
      <c r="P212" s="359"/>
      <c r="Q212" s="359"/>
      <c r="R212" s="359"/>
      <c r="S212" s="359"/>
      <c r="T212" s="353"/>
      <c r="U212" s="351"/>
      <c r="V212" s="351"/>
      <c r="W212" s="351"/>
      <c r="X212" s="351"/>
      <c r="Y212" s="351"/>
    </row>
    <row r="213" spans="1:25" x14ac:dyDescent="0.3">
      <c r="A213" s="358"/>
      <c r="B213" s="358"/>
      <c r="C213" s="358"/>
      <c r="D213" s="358"/>
      <c r="E213" s="358"/>
      <c r="F213" s="358"/>
      <c r="G213" s="358"/>
      <c r="H213" s="332"/>
      <c r="I213" s="332"/>
      <c r="J213" s="332"/>
      <c r="K213" s="332"/>
      <c r="L213" s="383"/>
      <c r="M213" s="383"/>
      <c r="N213" s="383"/>
      <c r="O213" s="383"/>
      <c r="P213" s="359"/>
      <c r="Q213" s="359"/>
      <c r="R213" s="359"/>
      <c r="S213" s="359"/>
      <c r="T213" s="353"/>
      <c r="U213" s="351"/>
      <c r="V213" s="351"/>
      <c r="W213" s="351"/>
      <c r="X213" s="351"/>
      <c r="Y213" s="351"/>
    </row>
    <row r="214" spans="1:25" x14ac:dyDescent="0.3">
      <c r="A214" s="358"/>
      <c r="B214" s="358"/>
      <c r="C214" s="358"/>
      <c r="D214" s="358"/>
      <c r="E214" s="358"/>
      <c r="F214" s="358"/>
      <c r="G214" s="358"/>
      <c r="H214" s="332"/>
      <c r="I214" s="332"/>
      <c r="J214" s="332"/>
      <c r="K214" s="332"/>
      <c r="L214" s="383"/>
      <c r="M214" s="383"/>
      <c r="N214" s="383"/>
      <c r="O214" s="383"/>
      <c r="P214" s="359"/>
      <c r="Q214" s="359"/>
      <c r="R214" s="359"/>
      <c r="S214" s="359"/>
      <c r="T214" s="353"/>
      <c r="U214" s="351"/>
      <c r="V214" s="351"/>
      <c r="W214" s="351"/>
      <c r="X214" s="351"/>
      <c r="Y214" s="351"/>
    </row>
    <row r="215" spans="1:25" x14ac:dyDescent="0.3">
      <c r="A215" s="358"/>
      <c r="B215" s="358"/>
      <c r="C215" s="358"/>
      <c r="D215" s="358"/>
      <c r="E215" s="358"/>
      <c r="F215" s="358"/>
      <c r="G215" s="358"/>
      <c r="H215" s="332"/>
      <c r="I215" s="332"/>
      <c r="J215" s="332"/>
      <c r="K215" s="332"/>
      <c r="L215" s="383"/>
      <c r="M215" s="383"/>
      <c r="N215" s="383"/>
      <c r="O215" s="383"/>
      <c r="P215" s="359"/>
      <c r="Q215" s="359"/>
      <c r="R215" s="359"/>
      <c r="S215" s="359"/>
      <c r="T215" s="353"/>
      <c r="U215" s="351"/>
      <c r="V215" s="351"/>
      <c r="W215" s="351"/>
      <c r="X215" s="351"/>
      <c r="Y215" s="351"/>
    </row>
    <row r="216" spans="1:25" x14ac:dyDescent="0.3">
      <c r="A216" s="358"/>
      <c r="B216" s="358"/>
      <c r="C216" s="358"/>
      <c r="D216" s="358"/>
      <c r="E216" s="358"/>
      <c r="F216" s="358"/>
      <c r="G216" s="358"/>
      <c r="H216" s="332"/>
      <c r="I216" s="332"/>
      <c r="J216" s="332"/>
      <c r="K216" s="332"/>
      <c r="L216" s="383"/>
      <c r="M216" s="383"/>
      <c r="N216" s="383"/>
      <c r="O216" s="383"/>
      <c r="P216" s="359"/>
      <c r="Q216" s="359"/>
      <c r="R216" s="359"/>
      <c r="S216" s="359"/>
      <c r="T216" s="353"/>
      <c r="U216" s="351"/>
      <c r="V216" s="351"/>
      <c r="W216" s="351"/>
      <c r="X216" s="351"/>
      <c r="Y216" s="351"/>
    </row>
    <row r="217" spans="1:25" x14ac:dyDescent="0.3">
      <c r="A217" s="358"/>
      <c r="B217" s="358"/>
      <c r="C217" s="358"/>
      <c r="D217" s="358"/>
      <c r="E217" s="358"/>
      <c r="F217" s="358"/>
      <c r="G217" s="358"/>
      <c r="H217" s="332"/>
      <c r="I217" s="332"/>
      <c r="J217" s="332"/>
      <c r="K217" s="332"/>
      <c r="L217" s="383"/>
      <c r="M217" s="383"/>
      <c r="N217" s="383"/>
      <c r="O217" s="383"/>
      <c r="P217" s="359"/>
      <c r="Q217" s="359"/>
      <c r="R217" s="359"/>
      <c r="S217" s="359"/>
      <c r="T217" s="353"/>
      <c r="U217" s="351"/>
      <c r="V217" s="351"/>
      <c r="W217" s="351"/>
      <c r="X217" s="351"/>
      <c r="Y217" s="351"/>
    </row>
    <row r="218" spans="1:25" x14ac:dyDescent="0.3">
      <c r="A218" s="358"/>
      <c r="B218" s="358"/>
      <c r="C218" s="358"/>
      <c r="D218" s="358"/>
      <c r="E218" s="358"/>
      <c r="F218" s="358"/>
      <c r="G218" s="358"/>
      <c r="H218" s="332"/>
      <c r="I218" s="332"/>
      <c r="J218" s="332"/>
      <c r="K218" s="332"/>
      <c r="L218" s="383"/>
      <c r="M218" s="383"/>
      <c r="N218" s="383"/>
      <c r="O218" s="383"/>
      <c r="P218" s="359"/>
      <c r="Q218" s="359"/>
      <c r="R218" s="359"/>
      <c r="S218" s="359"/>
      <c r="T218" s="353"/>
      <c r="U218" s="351"/>
      <c r="V218" s="351"/>
      <c r="W218" s="351"/>
      <c r="X218" s="351"/>
      <c r="Y218" s="351"/>
    </row>
    <row r="219" spans="1:25" x14ac:dyDescent="0.3">
      <c r="A219" s="358"/>
      <c r="B219" s="358"/>
      <c r="C219" s="358"/>
      <c r="D219" s="358"/>
      <c r="E219" s="358"/>
      <c r="F219" s="358"/>
      <c r="G219" s="358"/>
      <c r="H219" s="332"/>
      <c r="I219" s="332"/>
      <c r="J219" s="332"/>
      <c r="K219" s="332"/>
      <c r="L219" s="383"/>
      <c r="M219" s="383"/>
      <c r="N219" s="383"/>
      <c r="O219" s="383"/>
      <c r="P219" s="359"/>
      <c r="Q219" s="359"/>
      <c r="R219" s="359"/>
      <c r="S219" s="359"/>
      <c r="T219" s="353"/>
      <c r="U219" s="351"/>
      <c r="V219" s="351"/>
      <c r="W219" s="351"/>
      <c r="X219" s="351"/>
      <c r="Y219" s="351"/>
    </row>
    <row r="220" spans="1:25" x14ac:dyDescent="0.3">
      <c r="A220" s="358"/>
      <c r="B220" s="358"/>
      <c r="C220" s="358"/>
      <c r="D220" s="358"/>
      <c r="E220" s="358"/>
      <c r="F220" s="358"/>
      <c r="G220" s="358"/>
      <c r="H220" s="332"/>
      <c r="I220" s="332"/>
      <c r="J220" s="332"/>
      <c r="K220" s="332"/>
      <c r="L220" s="383"/>
      <c r="M220" s="383"/>
      <c r="N220" s="383"/>
      <c r="O220" s="383"/>
      <c r="P220" s="359"/>
      <c r="Q220" s="359"/>
      <c r="R220" s="359"/>
      <c r="S220" s="359"/>
      <c r="T220" s="353"/>
      <c r="U220" s="351"/>
      <c r="V220" s="351"/>
      <c r="W220" s="351"/>
      <c r="X220" s="351"/>
      <c r="Y220" s="351"/>
    </row>
    <row r="221" spans="1:25" x14ac:dyDescent="0.3">
      <c r="A221" s="358"/>
      <c r="B221" s="358"/>
      <c r="C221" s="358"/>
      <c r="D221" s="358"/>
      <c r="E221" s="358"/>
      <c r="F221" s="358"/>
      <c r="G221" s="358"/>
      <c r="H221" s="332"/>
      <c r="I221" s="332"/>
      <c r="J221" s="332"/>
      <c r="K221" s="332"/>
      <c r="L221" s="383"/>
      <c r="M221" s="383"/>
      <c r="N221" s="383"/>
      <c r="O221" s="383"/>
      <c r="P221" s="359"/>
      <c r="Q221" s="359"/>
      <c r="R221" s="359"/>
      <c r="S221" s="359"/>
      <c r="T221" s="353"/>
      <c r="U221" s="351"/>
      <c r="V221" s="351"/>
      <c r="W221" s="351"/>
      <c r="X221" s="351"/>
      <c r="Y221" s="351"/>
    </row>
    <row r="222" spans="1:25" x14ac:dyDescent="0.3">
      <c r="A222" s="358"/>
      <c r="B222" s="358"/>
      <c r="C222" s="358"/>
      <c r="D222" s="358"/>
      <c r="E222" s="358"/>
      <c r="F222" s="358"/>
      <c r="G222" s="358"/>
      <c r="H222" s="332"/>
      <c r="I222" s="332"/>
      <c r="J222" s="332"/>
      <c r="K222" s="332"/>
      <c r="L222" s="383"/>
      <c r="M222" s="383"/>
      <c r="N222" s="383"/>
      <c r="O222" s="383"/>
      <c r="P222" s="359"/>
      <c r="Q222" s="359"/>
      <c r="R222" s="359"/>
      <c r="S222" s="359"/>
      <c r="T222" s="353"/>
      <c r="U222" s="351"/>
      <c r="V222" s="351"/>
      <c r="W222" s="351"/>
      <c r="X222" s="351"/>
      <c r="Y222" s="351"/>
    </row>
    <row r="223" spans="1:25" x14ac:dyDescent="0.3">
      <c r="A223" s="358"/>
      <c r="B223" s="358"/>
      <c r="C223" s="358"/>
      <c r="D223" s="358"/>
      <c r="E223" s="358"/>
      <c r="F223" s="358"/>
      <c r="G223" s="358"/>
      <c r="H223" s="332"/>
      <c r="I223" s="332"/>
      <c r="J223" s="332"/>
      <c r="K223" s="332"/>
      <c r="L223" s="383"/>
      <c r="M223" s="383"/>
      <c r="N223" s="383"/>
      <c r="O223" s="383"/>
      <c r="P223" s="359"/>
      <c r="Q223" s="359"/>
      <c r="R223" s="359"/>
      <c r="S223" s="359"/>
      <c r="T223" s="353"/>
      <c r="U223" s="351"/>
      <c r="V223" s="351"/>
      <c r="W223" s="351"/>
      <c r="X223" s="351"/>
      <c r="Y223" s="351"/>
    </row>
    <row r="224" spans="1:25" x14ac:dyDescent="0.3">
      <c r="A224" s="358"/>
      <c r="B224" s="358"/>
      <c r="C224" s="358"/>
      <c r="D224" s="358"/>
      <c r="E224" s="358"/>
      <c r="F224" s="358"/>
      <c r="G224" s="358"/>
      <c r="H224" s="332"/>
      <c r="I224" s="332"/>
      <c r="J224" s="332"/>
      <c r="K224" s="332"/>
      <c r="L224" s="383"/>
      <c r="M224" s="383"/>
      <c r="N224" s="383"/>
      <c r="O224" s="383"/>
      <c r="P224" s="359"/>
      <c r="Q224" s="359"/>
      <c r="R224" s="359"/>
      <c r="S224" s="359"/>
      <c r="T224" s="353"/>
      <c r="U224" s="351"/>
      <c r="V224" s="351"/>
      <c r="W224" s="351"/>
      <c r="X224" s="351"/>
      <c r="Y224" s="351"/>
    </row>
    <row r="225" spans="1:25" x14ac:dyDescent="0.3">
      <c r="A225" s="358"/>
      <c r="B225" s="358"/>
      <c r="C225" s="358"/>
      <c r="D225" s="358"/>
      <c r="E225" s="358"/>
      <c r="F225" s="358"/>
      <c r="G225" s="358"/>
      <c r="H225" s="332"/>
      <c r="I225" s="332"/>
      <c r="J225" s="332"/>
      <c r="K225" s="332"/>
      <c r="L225" s="383"/>
      <c r="M225" s="383"/>
      <c r="N225" s="383"/>
      <c r="O225" s="383"/>
      <c r="P225" s="359"/>
      <c r="Q225" s="359"/>
      <c r="R225" s="359"/>
      <c r="S225" s="359"/>
      <c r="T225" s="353"/>
      <c r="U225" s="351"/>
      <c r="V225" s="351"/>
      <c r="W225" s="351"/>
      <c r="X225" s="351"/>
      <c r="Y225" s="351"/>
    </row>
    <row r="226" spans="1:25" x14ac:dyDescent="0.3">
      <c r="A226" s="358"/>
      <c r="B226" s="358"/>
      <c r="C226" s="358"/>
      <c r="D226" s="358"/>
      <c r="E226" s="358"/>
      <c r="F226" s="358"/>
      <c r="G226" s="358"/>
      <c r="H226" s="332"/>
      <c r="I226" s="332"/>
      <c r="J226" s="332"/>
      <c r="K226" s="332"/>
      <c r="L226" s="383"/>
      <c r="M226" s="383"/>
      <c r="N226" s="383"/>
      <c r="O226" s="383"/>
      <c r="P226" s="359"/>
      <c r="Q226" s="359"/>
      <c r="R226" s="359"/>
      <c r="S226" s="359"/>
      <c r="T226" s="353"/>
      <c r="U226" s="351"/>
      <c r="V226" s="351"/>
      <c r="W226" s="351"/>
      <c r="X226" s="351"/>
      <c r="Y226" s="351"/>
    </row>
    <row r="227" spans="1:25" x14ac:dyDescent="0.3">
      <c r="A227" s="358"/>
      <c r="B227" s="358"/>
      <c r="C227" s="358"/>
      <c r="D227" s="358"/>
      <c r="E227" s="358"/>
      <c r="F227" s="358"/>
      <c r="G227" s="358"/>
      <c r="H227" s="332"/>
      <c r="I227" s="332"/>
      <c r="J227" s="332"/>
      <c r="K227" s="332"/>
      <c r="L227" s="383"/>
      <c r="M227" s="383"/>
      <c r="N227" s="383"/>
      <c r="O227" s="383"/>
      <c r="P227" s="359"/>
      <c r="Q227" s="359"/>
      <c r="R227" s="359"/>
      <c r="S227" s="359"/>
      <c r="T227" s="353"/>
      <c r="U227" s="351"/>
      <c r="V227" s="351"/>
      <c r="W227" s="351"/>
      <c r="X227" s="351"/>
      <c r="Y227" s="351"/>
    </row>
    <row r="228" spans="1:25" x14ac:dyDescent="0.3">
      <c r="A228" s="358"/>
      <c r="B228" s="358"/>
      <c r="C228" s="358"/>
      <c r="D228" s="358"/>
      <c r="E228" s="358"/>
      <c r="F228" s="358"/>
      <c r="G228" s="358"/>
      <c r="H228" s="332"/>
      <c r="I228" s="332"/>
      <c r="J228" s="332"/>
      <c r="K228" s="332"/>
      <c r="L228" s="383"/>
      <c r="M228" s="383"/>
      <c r="N228" s="383"/>
      <c r="O228" s="383"/>
      <c r="P228" s="359"/>
      <c r="Q228" s="359"/>
      <c r="R228" s="359"/>
      <c r="S228" s="359"/>
      <c r="T228" s="353"/>
      <c r="U228" s="351"/>
      <c r="V228" s="351"/>
      <c r="W228" s="351"/>
      <c r="X228" s="351"/>
      <c r="Y228" s="351"/>
    </row>
    <row r="229" spans="1:25" x14ac:dyDescent="0.3">
      <c r="A229" s="358"/>
      <c r="B229" s="358"/>
      <c r="C229" s="358"/>
      <c r="D229" s="358"/>
      <c r="E229" s="358"/>
      <c r="F229" s="358"/>
      <c r="G229" s="358"/>
      <c r="H229" s="332"/>
      <c r="I229" s="332"/>
      <c r="J229" s="332"/>
      <c r="K229" s="332"/>
      <c r="L229" s="383"/>
      <c r="M229" s="383"/>
      <c r="N229" s="383"/>
      <c r="O229" s="383"/>
      <c r="P229" s="359"/>
      <c r="Q229" s="359"/>
      <c r="R229" s="359"/>
      <c r="S229" s="359"/>
      <c r="T229" s="353"/>
      <c r="U229" s="351"/>
      <c r="V229" s="351"/>
      <c r="W229" s="351"/>
      <c r="X229" s="351"/>
      <c r="Y229" s="351"/>
    </row>
    <row r="230" spans="1:25" x14ac:dyDescent="0.3">
      <c r="A230" s="358"/>
      <c r="B230" s="358"/>
      <c r="C230" s="358"/>
      <c r="D230" s="358"/>
      <c r="E230" s="358"/>
      <c r="F230" s="358"/>
      <c r="G230" s="358"/>
      <c r="H230" s="332"/>
      <c r="I230" s="332"/>
      <c r="J230" s="332"/>
      <c r="K230" s="332"/>
      <c r="L230" s="383"/>
      <c r="M230" s="383"/>
      <c r="N230" s="383"/>
      <c r="O230" s="383"/>
      <c r="P230" s="359"/>
      <c r="Q230" s="359"/>
      <c r="R230" s="359"/>
      <c r="S230" s="359"/>
      <c r="T230" s="353"/>
      <c r="U230" s="351"/>
      <c r="V230" s="351"/>
      <c r="W230" s="351"/>
      <c r="X230" s="351"/>
      <c r="Y230" s="351"/>
    </row>
    <row r="231" spans="1:25" x14ac:dyDescent="0.3">
      <c r="A231" s="358"/>
      <c r="B231" s="358"/>
      <c r="C231" s="358"/>
      <c r="D231" s="358"/>
      <c r="E231" s="358"/>
      <c r="F231" s="358"/>
      <c r="G231" s="358"/>
      <c r="H231" s="332"/>
      <c r="I231" s="332"/>
      <c r="J231" s="332"/>
      <c r="K231" s="332"/>
      <c r="L231" s="383"/>
      <c r="M231" s="383"/>
      <c r="N231" s="383"/>
      <c r="O231" s="383"/>
      <c r="P231" s="359"/>
      <c r="Q231" s="359"/>
      <c r="R231" s="359"/>
      <c r="S231" s="359"/>
      <c r="T231" s="353"/>
      <c r="U231" s="351"/>
      <c r="V231" s="351"/>
      <c r="W231" s="351"/>
      <c r="X231" s="351"/>
      <c r="Y231" s="351"/>
    </row>
    <row r="232" spans="1:25" x14ac:dyDescent="0.3">
      <c r="L232" s="353"/>
      <c r="M232" s="353"/>
      <c r="N232" s="353"/>
      <c r="P232" s="350"/>
      <c r="Q232" s="350"/>
      <c r="R232" s="350"/>
      <c r="T232" s="353"/>
      <c r="U232" s="351"/>
      <c r="V232" s="351"/>
      <c r="W232" s="351"/>
      <c r="X232" s="351"/>
      <c r="Y232" s="351"/>
    </row>
    <row r="233" spans="1:25" x14ac:dyDescent="0.3">
      <c r="L233" s="353"/>
      <c r="M233" s="353"/>
      <c r="N233" s="353"/>
      <c r="P233" s="350"/>
      <c r="Q233" s="350"/>
      <c r="R233" s="350"/>
      <c r="T233" s="353"/>
      <c r="U233" s="353"/>
      <c r="V233" s="353"/>
      <c r="W233" s="351"/>
      <c r="X233" s="351"/>
      <c r="Y233" s="351"/>
    </row>
  </sheetData>
  <mergeCells count="16">
    <mergeCell ref="A130:A167"/>
    <mergeCell ref="M2:O2"/>
    <mergeCell ref="L1:S1"/>
    <mergeCell ref="A169:A171"/>
    <mergeCell ref="D1:K1"/>
    <mergeCell ref="A4:C4"/>
    <mergeCell ref="A6:A55"/>
    <mergeCell ref="B6:B13"/>
    <mergeCell ref="B14:B21"/>
    <mergeCell ref="B22:B29"/>
    <mergeCell ref="B30:B37"/>
    <mergeCell ref="C2:C3"/>
    <mergeCell ref="E2:G2"/>
    <mergeCell ref="A104:A129"/>
    <mergeCell ref="A56:A80"/>
    <mergeCell ref="A81:A103"/>
  </mergeCells>
  <phoneticPr fontId="42" type="noConversion"/>
  <hyperlinks>
    <hyperlink ref="T54" r:id="rId1" display="https://docs.microsoft.com/en-us/compliance/assurance/assurance-microsoft-dos-defense-strategy" xr:uid="{0E44B27B-F694-46EB-9905-E1F4D74F1BB9}"/>
    <hyperlink ref="K12" r:id="rId2" xr:uid="{727D5839-414C-471C-AC89-4DDE2991CCB9}"/>
    <hyperlink ref="K20" r:id="rId3" xr:uid="{FEFC36F1-DFB9-489A-A676-A58258C61E35}"/>
    <hyperlink ref="K15" r:id="rId4" display="https://docs.microsoft.com/en-us/microsoft-365/admin/activity-reports/email-activity-ww?view=o365-worldwide" xr:uid="{9FF5FC7B-9FEF-4F9C-A066-282C5E4D1035}"/>
    <hyperlink ref="K66" r:id="rId5" location="folder-activities" display="https://docs.microsoft.com/en-us/microsoft-365/compliance/search-the-audit-log-in-security-and-compliance?view=o365-worldwide - folder-activities" xr:uid="{67EA5E15-24FE-4364-8693-CE1C3125025E}"/>
    <hyperlink ref="K67" r:id="rId6" location="file-and-page-activities" display="https://docs.microsoft.com/en-us/microsoft-365/compliance/search-the-audit-log-in-security-and-compliance?view=o365-worldwide - file-and-page-activities" xr:uid="{C0F9C36B-0A29-47B7-A3D1-3258322411BC}"/>
    <hyperlink ref="K56" r:id="rId7" location="directory-administration-activities" display="https://docs.microsoft.com/en-us/microsoft-365/compliance/search-the-audit-log-in-security-and-compliance?view=o365-worldwide - directory-administration-activities" xr:uid="{AAFA1F10-ABBC-457D-8522-18BBCD1988A5}"/>
    <hyperlink ref="K36" r:id="rId8" xr:uid="{289AD7AF-9377-4AD2-9FD2-F82E5C6904F7}"/>
    <hyperlink ref="S50" r:id="rId9" display="https://docs.microsoft.com/en-us/microsoft-365/security/office-365-security/safe-links?view=o365-worldwide" xr:uid="{612612F8-C5D2-454E-8FCF-0F8EDDB63D87}"/>
    <hyperlink ref="K90" r:id="rId10" location="teams-activities" display="https://docs.microsoft.com/en-us/microsoftteams/audit-log-events - teams-activities" xr:uid="{17E2C9D7-61DE-4963-8494-4DFE99EAA43E}"/>
    <hyperlink ref="K89" r:id="rId11" location="teams-activities" display="https://docs.microsoft.com/en-us/microsoftteams/audit-log-events - teams-activities" xr:uid="{A0DAA732-75F2-4A87-B2B2-0DDF5333DD35}"/>
    <hyperlink ref="K83" r:id="rId12" location="teams-activities" display="https://docs.microsoft.com/en-us/microsoftteams/audit-log-events - teams-activities" xr:uid="{9B29C85E-336A-4876-9522-8DE34BADF977}"/>
    <hyperlink ref="K81" r:id="rId13" location="directory-administration-activities" display="https://docs.microsoft.com/en-us/microsoft-365/compliance/search-the-audit-log-in-security-and-compliance?view=o365-worldwide - directory-administration-activities" xr:uid="{1F12F287-C6FD-450E-B93F-4514671BA966}"/>
    <hyperlink ref="K73" r:id="rId14" location="sharepoint-list-activities" display="https://docs.microsoft.com/en-us/microsoft-365/compliance/search-the-audit-log-in-security-and-compliance?view=o365-worldwide - sharepoint-list-activities" xr:uid="{EC90FDDA-F66B-43CB-BBC5-220BB5CB0655}"/>
    <hyperlink ref="K74" r:id="rId15" location="sharing-and-access-request-activities" display="https://docs.microsoft.com/en-us/microsoft-365/compliance/search-the-audit-log-in-security-and-compliance?view=o365-worldwide - sharing-and-access-request-activities" xr:uid="{32A00792-555F-4390-8BF7-D55F9D17F7B0}"/>
    <hyperlink ref="B140" r:id="rId16" display="https://docs.microsoft.com/en-us/power-bi/admin/service-security-sensitivity-label-audit-schema" xr:uid="{1CA35BA0-D1E6-4D33-99DF-C70D67BCD24A}"/>
    <hyperlink ref="J56" r:id="rId17" location="exchange-online-audit-reports" display="https://docs.microsoft.com/en-us/compliance/assurance/assurance-reporting-features - exchange-online-audit-reports" xr:uid="{6850A708-4B9B-4C7C-BC2E-8C0A5D6EFBE2}"/>
    <hyperlink ref="J170" r:id="rId18" location="data-loss-prevention" xr:uid="{DF83EB96-75E5-40C0-A0E4-B86E04C96510}"/>
    <hyperlink ref="J182" r:id="rId19" display="https://docs.microsoft.com/en-us/microsoft-365/admin/activity-reports/activity-reports?redirectSourcePath=%252farticle%252factivity-reports-in-the-office-365-admin-center-0d6dfb17-8582-4172-a9a9-aed798150263&amp;view=o365-worldwide_x000a_Yammer device usage_x000a_Yammer groups activity report" xr:uid="{2E291E1A-C6C9-4AF3-AB1B-BAFBFA9F5F8F}"/>
    <hyperlink ref="J168" r:id="rId20" location="azure-ad-reports" display="https://docs.microsoft.com/en-us/compliance/assurance/assurance-reporting-features#azure-ad-reports" xr:uid="{8240EA21-1746-474B-8BB4-02D77256CAD5}"/>
    <hyperlink ref="J44" r:id="rId21" location="exchange-online-audit-reports" display="https://docs.microsoft.com/en-us/compliance/assurance/assurance-reporting-features - exchange-online-audit-reports" xr:uid="{30C68439-0FE0-4EA8-B728-47A173E8BE94}"/>
    <hyperlink ref="J55" r:id="rId22" display="https://docs.microsoft.com/en-us/exchange/security-and-compliance/exchange-auditing-reports/view-administrator-audit-log" xr:uid="{5D44AF6D-2101-4ADB-89DA-467066A7F238}"/>
    <hyperlink ref="J42" r:id="rId23" display="https://docs.microsoft.com/en-us/exchange/security-and-compliance/exchange-auditing-reports/export-mailbox-audit-logs_x000a_Microsoft 365 Reports in the admin center - Email activity" xr:uid="{CCE7D00E-B3D2-4CBB-A5A3-3F0F7321030D}"/>
    <hyperlink ref="J39" r:id="rId24" xr:uid="{6611B3F2-543B-4FD1-BDC0-2E00AFC480D6}"/>
    <hyperlink ref="J57" r:id="rId25" display="https://docs.microsoft.com/en-us/microsoft-365/admin/activity-reports/sharepoint-site-usage-ww?redirectSourcePath=%252farticle%252fOffice-365-Reports-in-the-admin-center-preview--SharePoint-site-usage-4ecfb843-e5d5-464d-8bf6-7ed512a9b213&amp;view=o365-worldwide" xr:uid="{432BF0FF-646C-4883-809C-A61AF98DCC05}"/>
    <hyperlink ref="J58" r:id="rId26" display="https://docs.microsoft.com/en-us/microsoft-365/admin/activity-reports/onedrive-for-business-usage-ww?redirectSourcePath=%252farticle%252fOffice-365-Reports-in-the-Admin-Center-Preview--OneDrive-for-Business-usage-0de3b312-c4e8-4e4b-a02d-32b2f726a680&amp;view=o365-worldwide" xr:uid="{CFE3E431-1B76-4462-88CD-3731082A5320}"/>
    <hyperlink ref="J60" r:id="rId27" display="https://docs.microsoft.com/en-us/microsoft-365/admin/activity-reports/onedrive-for-business-usage-ww?redirectSourcePath=%252farticle%252fOffice-365-Reports-in-the-Admin-Center-Preview--OneDrive-for-Business-usage-0de3b312-c4e8-4e4b-a02d-32b2f726a680&amp;view=o365-worldwide" xr:uid="{ADFE7632-080B-424D-955C-6BBFDF91DCA0}"/>
    <hyperlink ref="K170" r:id="rId28" location="dlp-schema" xr:uid="{D65D1949-1B2B-4836-AB8A-E306E46FABFF}"/>
    <hyperlink ref="J183" r:id="rId29" display="https://docs.microsoft.com/en-us/microsoft-365/admin/activity-reports/forms-pro-activity-ww?view=o365-worldwide" xr:uid="{F06097B9-CF1E-4600-AFC8-AA05B0EA3AB9}"/>
    <hyperlink ref="J181" r:id="rId30" display="https://docs.microsoft.com/en-us/microsoft-365/admin/activity-reports/forms-activity-ww?view=o365-worldwide" xr:uid="{7C97D5CC-B53F-4FF7-BD9A-68A9F6EB0FBE}"/>
    <hyperlink ref="J82" r:id="rId31" xr:uid="{F6C8786D-56B9-47BF-86FE-C6320654D3C0}"/>
    <hyperlink ref="J85" r:id="rId32" xr:uid="{701E6E7E-125B-48B0-AFB3-1364782FB8EC}"/>
    <hyperlink ref="J64" r:id="rId33" xr:uid="{78C2F68B-865C-414D-A76B-E71962AFA44D}"/>
    <hyperlink ref="J61" r:id="rId34" xr:uid="{7ECC5A27-B084-48C4-A395-BB2AB5E67821}"/>
    <hyperlink ref="J169" r:id="rId35" location="aip-reporting-data" display="https://docs.microsoft.com/en-us/azure/information-protection/reports-aip#aip-reporting-data" xr:uid="{C1536369-F3B3-45D1-92CA-A52D82A2FEF6}"/>
    <hyperlink ref="J172" r:id="rId36" display="https://docs.microsoft.com/en-us/microsoft-365/security/office-365-security/view-reports-for-mdo?msclkid=529829bcaece11ec87ee779d0f29a85c&amp;view=o365-worldwide" xr:uid="{F7139CAE-6DF9-4468-AFB3-375DE13425DC}"/>
    <hyperlink ref="R171" r:id="rId37" xr:uid="{5FADD0A4-6AF0-463A-9674-35DFD68CD54C}"/>
    <hyperlink ref="J52" r:id="rId38" xr:uid="{A708DB49-A681-4BD8-B975-5B14052E6CD3}"/>
    <hyperlink ref="R29" r:id="rId39" location="view-data-by-email--malware-and-chart-breakdown-by-detection-technology_x000a_" xr:uid="{FCA2803C-16DB-4282-AE8F-07EB21AD154A}"/>
    <hyperlink ref="J28" r:id="rId40" location="view-data-by-email--spam-and-chart-breakdown-by-detection-technology" xr:uid="{6BB9E212-CF7E-4BAE-91E9-D5DE7F8E1225}"/>
    <hyperlink ref="S51" r:id="rId41" display="https://docs.microsoft.com/en-us/microsoft-365/security/office-365-security/safe-links?view=o365-worldwide" xr:uid="{864BA580-6355-4D5F-8A4D-3F9660D859CE}"/>
    <hyperlink ref="R26" r:id="rId42" location="url-protection-report" xr:uid="{8391D1F1-41F1-482D-B3F9-78663DE8C5D2}"/>
    <hyperlink ref="R18" r:id="rId43" location="url-protection-report" xr:uid="{A96391B7-47C3-4E64-B7E9-6CFF0553FB0D}"/>
  </hyperlinks>
  <pageMargins left="0.7" right="0.7" top="0.75" bottom="0.75" header="0.3" footer="0.3"/>
  <pageSetup orientation="portrait" horizontalDpi="4294967295" verticalDpi="4294967295" r:id="rId44"/>
  <legacyDrawing r:id="rId4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39BA-4D54-471B-875E-CFB9B1C8D7C6}">
  <sheetPr>
    <tabColor rgb="FF005288"/>
  </sheetPr>
  <dimension ref="A1:AC173"/>
  <sheetViews>
    <sheetView zoomScale="60" zoomScaleNormal="60" zoomScaleSheetLayoutView="80" workbookViewId="0">
      <selection activeCell="A103" sqref="A103:A125"/>
    </sheetView>
  </sheetViews>
  <sheetFormatPr defaultColWidth="0" defaultRowHeight="15" x14ac:dyDescent="0.4"/>
  <cols>
    <col min="1" max="1" width="16.23046875" style="17" customWidth="1"/>
    <col min="2" max="2" width="31.69140625" style="17" bestFit="1" customWidth="1"/>
    <col min="3" max="3" width="14.3046875" style="17" bestFit="1" customWidth="1"/>
    <col min="4" max="4" width="19.07421875" style="17" customWidth="1"/>
    <col min="5" max="5" width="16.84375" style="17" customWidth="1"/>
    <col min="6" max="6" width="12.84375" style="17" customWidth="1"/>
    <col min="7" max="7" width="10.84375" style="17" customWidth="1"/>
    <col min="8" max="8" width="10.84375" style="21" customWidth="1"/>
    <col min="9" max="17" width="10.84375" customWidth="1"/>
    <col min="18" max="18" width="13.07421875" customWidth="1"/>
    <col min="19" max="19" width="40.3046875" style="1" customWidth="1"/>
    <col min="20" max="20" width="43.3046875" style="1" customWidth="1"/>
    <col min="21" max="21" width="42.3046875" style="1" customWidth="1"/>
    <col min="22" max="22" width="48.3046875" style="1" customWidth="1"/>
    <col min="23" max="23" width="60.07421875" style="1" customWidth="1"/>
    <col min="24" max="25" width="9.07421875" style="1" customWidth="1"/>
    <col min="26" max="26" width="7.69140625" style="1" customWidth="1"/>
    <col min="27" max="29" width="0" style="1" hidden="1" customWidth="1"/>
    <col min="30" max="16384" width="9.07421875" style="1" hidden="1"/>
  </cols>
  <sheetData>
    <row r="1" spans="1:23" ht="48" customHeight="1" thickBot="1" x14ac:dyDescent="0.45">
      <c r="A1" s="201" t="s">
        <v>265</v>
      </c>
      <c r="B1" s="202" t="s">
        <v>266</v>
      </c>
      <c r="C1" s="648" t="s">
        <v>235</v>
      </c>
      <c r="D1" s="482" t="s">
        <v>270</v>
      </c>
      <c r="E1" s="606" t="s">
        <v>271</v>
      </c>
      <c r="F1" s="607"/>
      <c r="G1" s="607"/>
      <c r="H1" s="608"/>
      <c r="I1" s="483"/>
      <c r="J1" s="483"/>
      <c r="K1" s="484"/>
      <c r="L1" s="606"/>
      <c r="M1" s="608"/>
      <c r="N1" s="606"/>
      <c r="O1" s="607"/>
      <c r="P1" s="607"/>
      <c r="Q1" s="608"/>
      <c r="R1" s="606"/>
      <c r="S1" s="608"/>
      <c r="T1" s="606"/>
      <c r="U1" s="608"/>
      <c r="V1" s="606" t="s">
        <v>664</v>
      </c>
      <c r="W1" s="608"/>
    </row>
    <row r="2" spans="1:23" ht="60.4" customHeight="1" thickBot="1" x14ac:dyDescent="0.45">
      <c r="A2" s="204" t="str" cm="1">
        <f t="array" aca="1" ref="A2" ca="1">MID(CELL("filename",A1),FIND("]",CELL("filename",A1))+1,255)</f>
        <v>2.1b-MSTemplate</v>
      </c>
      <c r="B2" s="203"/>
      <c r="C2" s="649"/>
      <c r="D2" s="106" t="s">
        <v>274</v>
      </c>
      <c r="E2" s="106" t="s">
        <v>665</v>
      </c>
      <c r="F2" s="106" t="s">
        <v>666</v>
      </c>
      <c r="G2" s="106" t="s">
        <v>667</v>
      </c>
      <c r="H2" s="106" t="s">
        <v>668</v>
      </c>
      <c r="I2" s="106"/>
      <c r="J2" s="106"/>
      <c r="K2" s="106"/>
      <c r="L2" s="106"/>
      <c r="M2" s="106"/>
      <c r="N2" s="106"/>
      <c r="O2" s="106"/>
      <c r="P2" s="106"/>
      <c r="Q2" s="36"/>
      <c r="R2" s="1"/>
      <c r="T2"/>
      <c r="V2" s="17" t="s">
        <v>669</v>
      </c>
    </row>
    <row r="3" spans="1:23" ht="15.5" thickBot="1" x14ac:dyDescent="0.45">
      <c r="A3" s="611" t="s">
        <v>38</v>
      </c>
      <c r="B3" s="612"/>
      <c r="C3" s="627"/>
      <c r="D3" s="630"/>
      <c r="E3" s="644"/>
      <c r="F3" s="644"/>
      <c r="G3" s="644"/>
      <c r="H3" s="644"/>
      <c r="I3" s="644"/>
      <c r="J3" s="644"/>
      <c r="K3" s="644"/>
      <c r="L3" s="644"/>
      <c r="M3" s="644"/>
      <c r="N3" s="644"/>
      <c r="O3" s="644"/>
      <c r="P3" s="644"/>
      <c r="Q3" s="645"/>
      <c r="R3" s="1"/>
      <c r="S3"/>
      <c r="T3"/>
      <c r="V3" s="675" t="s">
        <v>670</v>
      </c>
      <c r="W3" s="675"/>
    </row>
    <row r="4" spans="1:23" ht="15.5" thickBot="1" x14ac:dyDescent="0.45">
      <c r="A4" s="231" t="s">
        <v>39</v>
      </c>
      <c r="B4" s="231" t="s">
        <v>40</v>
      </c>
      <c r="C4" s="232" t="s">
        <v>41</v>
      </c>
      <c r="D4" s="631"/>
      <c r="E4" s="646"/>
      <c r="F4" s="646"/>
      <c r="G4" s="646"/>
      <c r="H4" s="646"/>
      <c r="I4" s="646"/>
      <c r="J4" s="646"/>
      <c r="K4" s="646"/>
      <c r="L4" s="646"/>
      <c r="M4" s="646"/>
      <c r="N4" s="646"/>
      <c r="O4" s="646"/>
      <c r="P4" s="646"/>
      <c r="Q4" s="647"/>
      <c r="R4" s="1"/>
      <c r="T4"/>
      <c r="V4" s="504" t="s">
        <v>671</v>
      </c>
      <c r="W4" s="504" t="s">
        <v>672</v>
      </c>
    </row>
    <row r="5" spans="1:23" ht="253.5" customHeight="1" x14ac:dyDescent="0.4">
      <c r="A5" s="594" t="s">
        <v>267</v>
      </c>
      <c r="B5" s="614" t="str">
        <f>'1.2-Visibility Data'!B3</f>
        <v>Email Received</v>
      </c>
      <c r="C5" s="472" t="str">
        <f>'1.2-Visibility Data'!C3</f>
        <v>Sender</v>
      </c>
      <c r="D5" s="89" t="s">
        <v>225</v>
      </c>
      <c r="E5" s="274"/>
      <c r="F5" s="274"/>
      <c r="G5" s="89"/>
      <c r="H5" s="90"/>
      <c r="I5" s="90"/>
      <c r="J5" s="90"/>
      <c r="K5" s="90"/>
      <c r="L5" s="90"/>
      <c r="M5" s="90"/>
      <c r="N5" s="90"/>
      <c r="O5" s="90"/>
      <c r="P5" s="90"/>
      <c r="Q5" s="91"/>
      <c r="R5" s="1"/>
      <c r="S5" s="266" t="s">
        <v>673</v>
      </c>
      <c r="T5" s="269" t="s">
        <v>674</v>
      </c>
      <c r="V5" s="272" t="s">
        <v>675</v>
      </c>
      <c r="W5" s="272" t="s">
        <v>676</v>
      </c>
    </row>
    <row r="6" spans="1:23" ht="167.65" customHeight="1" x14ac:dyDescent="0.4">
      <c r="A6" s="595"/>
      <c r="B6" s="601">
        <f>'1.2-Visibility Data'!B4</f>
        <v>0</v>
      </c>
      <c r="C6" s="37" t="str">
        <f>'1.2-Visibility Data'!C4</f>
        <v>Receiver</v>
      </c>
      <c r="D6" s="76" t="s">
        <v>225</v>
      </c>
      <c r="E6" s="93"/>
      <c r="F6" s="93"/>
      <c r="G6" s="76"/>
      <c r="H6" s="490"/>
      <c r="I6" s="490"/>
      <c r="J6" s="490"/>
      <c r="K6" s="490"/>
      <c r="L6" s="490"/>
      <c r="M6" s="490"/>
      <c r="N6" s="490"/>
      <c r="O6" s="490"/>
      <c r="P6" s="490"/>
      <c r="Q6" s="92"/>
      <c r="R6" s="1"/>
      <c r="S6" s="676" t="s">
        <v>674</v>
      </c>
      <c r="T6" s="676"/>
      <c r="U6" s="676"/>
      <c r="V6" s="286" t="s">
        <v>677</v>
      </c>
      <c r="W6" s="270" t="s">
        <v>678</v>
      </c>
    </row>
    <row r="7" spans="1:23" ht="17.5" x14ac:dyDescent="0.4">
      <c r="A7" s="595"/>
      <c r="B7" s="601">
        <f>'1.2-Visibility Data'!B5</f>
        <v>0</v>
      </c>
      <c r="C7" s="37" t="str">
        <f>'1.2-Visibility Data'!C5</f>
        <v>Subject</v>
      </c>
      <c r="D7" s="76" t="s">
        <v>225</v>
      </c>
      <c r="E7" s="93"/>
      <c r="F7" s="93"/>
      <c r="G7" s="76"/>
      <c r="H7" s="490"/>
      <c r="I7" s="490"/>
      <c r="J7" s="490"/>
      <c r="K7" s="490"/>
      <c r="L7" s="490"/>
      <c r="M7" s="490"/>
      <c r="N7" s="490"/>
      <c r="O7" s="490"/>
      <c r="P7" s="490"/>
      <c r="Q7" s="92"/>
      <c r="R7" s="1"/>
      <c r="S7" s="677" t="s">
        <v>679</v>
      </c>
      <c r="T7" s="677"/>
      <c r="U7" s="677"/>
    </row>
    <row r="8" spans="1:23" ht="99" x14ac:dyDescent="0.4">
      <c r="A8" s="595"/>
      <c r="B8" s="601">
        <f>'1.2-Visibility Data'!B6</f>
        <v>0</v>
      </c>
      <c r="C8" s="37" t="str">
        <f>'1.2-Visibility Data'!C6</f>
        <v>Other Headers</v>
      </c>
      <c r="D8" s="297" t="s">
        <v>225</v>
      </c>
      <c r="E8" s="93"/>
      <c r="F8" s="93"/>
      <c r="G8" s="76"/>
      <c r="H8" s="490"/>
      <c r="I8" s="490"/>
      <c r="J8" s="490"/>
      <c r="K8" s="490"/>
      <c r="L8" s="490"/>
      <c r="M8" s="490"/>
      <c r="N8" s="490"/>
      <c r="O8" s="490"/>
      <c r="P8" s="490"/>
      <c r="Q8" s="92"/>
      <c r="R8" s="1"/>
      <c r="S8" s="300" t="s">
        <v>680</v>
      </c>
      <c r="T8" s="300" t="s">
        <v>681</v>
      </c>
      <c r="U8" s="300" t="s">
        <v>682</v>
      </c>
    </row>
    <row r="9" spans="1:23" ht="99" x14ac:dyDescent="0.4">
      <c r="A9" s="595"/>
      <c r="B9" s="601">
        <f>'1.2-Visibility Data'!B7</f>
        <v>0</v>
      </c>
      <c r="C9" s="37" t="str">
        <f>'1.2-Visibility Data'!C7</f>
        <v>URLs</v>
      </c>
      <c r="D9" s="76" t="s">
        <v>225</v>
      </c>
      <c r="E9" s="93"/>
      <c r="F9" s="93"/>
      <c r="G9" s="76"/>
      <c r="H9" s="490"/>
      <c r="I9" s="490"/>
      <c r="J9" s="490"/>
      <c r="K9" s="490"/>
      <c r="L9" s="490"/>
      <c r="M9" s="490"/>
      <c r="N9" s="490"/>
      <c r="O9" s="490"/>
      <c r="P9" s="490"/>
      <c r="Q9" s="92"/>
      <c r="R9" s="1"/>
      <c r="S9" s="288" t="s">
        <v>683</v>
      </c>
      <c r="T9" s="288" t="s">
        <v>684</v>
      </c>
      <c r="U9" s="301" t="s">
        <v>685</v>
      </c>
      <c r="V9" s="303" t="s">
        <v>686</v>
      </c>
    </row>
    <row r="10" spans="1:23" ht="33" x14ac:dyDescent="0.4">
      <c r="A10" s="595"/>
      <c r="B10" s="601">
        <f>'1.2-Visibility Data'!B8</f>
        <v>0</v>
      </c>
      <c r="C10" s="37" t="str">
        <f>'1.2-Visibility Data'!C8</f>
        <v>Body</v>
      </c>
      <c r="D10" s="76" t="s">
        <v>225</v>
      </c>
      <c r="E10" s="93"/>
      <c r="F10" s="93"/>
      <c r="G10" s="76"/>
      <c r="H10" s="490"/>
      <c r="I10" s="490"/>
      <c r="J10" s="490"/>
      <c r="K10" s="490"/>
      <c r="L10" s="490"/>
      <c r="M10" s="490"/>
      <c r="N10" s="490"/>
      <c r="O10" s="490"/>
      <c r="P10" s="490"/>
      <c r="Q10" s="92"/>
      <c r="R10" s="1"/>
      <c r="S10" s="288" t="s">
        <v>578</v>
      </c>
      <c r="T10" s="288" t="s">
        <v>687</v>
      </c>
      <c r="U10" s="504" t="s">
        <v>688</v>
      </c>
    </row>
    <row r="11" spans="1:23" ht="16.5" x14ac:dyDescent="0.4">
      <c r="A11" s="595"/>
      <c r="B11" s="601">
        <f>'1.2-Visibility Data'!B9</f>
        <v>0</v>
      </c>
      <c r="C11" s="37" t="str">
        <f>'1.2-Visibility Data'!C9</f>
        <v>Message Trace</v>
      </c>
      <c r="D11" s="76" t="s">
        <v>225</v>
      </c>
      <c r="E11" s="93"/>
      <c r="F11" s="93"/>
      <c r="G11" s="76"/>
      <c r="H11" s="490"/>
      <c r="I11" s="490"/>
      <c r="J11" s="490"/>
      <c r="K11" s="490"/>
      <c r="L11" s="490"/>
      <c r="M11" s="490"/>
      <c r="N11" s="490"/>
      <c r="O11" s="490"/>
      <c r="P11" s="490"/>
      <c r="Q11" s="92"/>
      <c r="R11" s="1"/>
      <c r="S11" s="288" t="s">
        <v>689</v>
      </c>
      <c r="T11" s="288" t="s">
        <v>690</v>
      </c>
      <c r="U11" s="504" t="s">
        <v>691</v>
      </c>
    </row>
    <row r="12" spans="1:23" ht="30.5" thickBot="1" x14ac:dyDescent="0.45">
      <c r="A12" s="595"/>
      <c r="B12" s="632">
        <f>'1.2-Visibility Data'!B10</f>
        <v>0</v>
      </c>
      <c r="C12" s="38" t="str">
        <f>'1.2-Visibility Data'!C10</f>
        <v>Attachments</v>
      </c>
      <c r="D12" s="297" t="s">
        <v>225</v>
      </c>
      <c r="E12" s="275"/>
      <c r="F12" s="275"/>
      <c r="G12" s="96"/>
      <c r="H12" s="251"/>
      <c r="I12" s="251"/>
      <c r="J12" s="251"/>
      <c r="K12" s="251"/>
      <c r="L12" s="251"/>
      <c r="M12" s="251"/>
      <c r="N12" s="251"/>
      <c r="O12" s="251"/>
      <c r="P12" s="251"/>
      <c r="Q12" s="252"/>
      <c r="R12" s="1"/>
      <c r="S12" s="288" t="s">
        <v>692</v>
      </c>
      <c r="T12" s="288" t="s">
        <v>693</v>
      </c>
      <c r="U12" s="272" t="s">
        <v>694</v>
      </c>
    </row>
    <row r="13" spans="1:23" ht="42" x14ac:dyDescent="0.4">
      <c r="A13" s="595"/>
      <c r="B13" s="601" t="str">
        <f>'1.2-Visibility Data'!B11</f>
        <v>Email Sent</v>
      </c>
      <c r="C13" s="477" t="str">
        <f>'1.2-Visibility Data'!C11</f>
        <v>Sender</v>
      </c>
      <c r="D13" s="98" t="s">
        <v>225</v>
      </c>
      <c r="E13" s="283"/>
      <c r="F13" s="276" t="s">
        <v>695</v>
      </c>
      <c r="G13" s="98"/>
      <c r="H13" s="254"/>
      <c r="I13" s="254"/>
      <c r="J13" s="254"/>
      <c r="K13" s="254"/>
      <c r="L13" s="254"/>
      <c r="M13" s="254"/>
      <c r="N13" s="254"/>
      <c r="O13" s="254"/>
      <c r="P13" s="254"/>
      <c r="Q13" s="255"/>
      <c r="R13" s="1"/>
      <c r="S13" s="288" t="s">
        <v>696</v>
      </c>
      <c r="T13" s="288" t="s">
        <v>697</v>
      </c>
      <c r="U13" s="504"/>
    </row>
    <row r="14" spans="1:23" ht="49.5" x14ac:dyDescent="0.4">
      <c r="A14" s="595"/>
      <c r="B14" s="601">
        <f>'1.2-Visibility Data'!B12</f>
        <v>0</v>
      </c>
      <c r="C14" s="37" t="str">
        <f>'1.2-Visibility Data'!C12</f>
        <v>Receiver</v>
      </c>
      <c r="D14" s="98" t="s">
        <v>225</v>
      </c>
      <c r="E14" s="93"/>
      <c r="F14" s="93"/>
      <c r="G14" s="76"/>
      <c r="H14" s="490"/>
      <c r="I14" s="490"/>
      <c r="J14" s="490"/>
      <c r="K14" s="490"/>
      <c r="L14" s="490"/>
      <c r="M14" s="490"/>
      <c r="N14" s="490"/>
      <c r="O14" s="490"/>
      <c r="P14" s="490"/>
      <c r="Q14" s="92"/>
      <c r="R14" s="1"/>
      <c r="S14" s="288" t="s">
        <v>635</v>
      </c>
      <c r="T14" s="288" t="s">
        <v>698</v>
      </c>
      <c r="U14" s="504"/>
    </row>
    <row r="15" spans="1:23" ht="16.5" x14ac:dyDescent="0.4">
      <c r="A15" s="595"/>
      <c r="B15" s="601">
        <f>'1.2-Visibility Data'!B13</f>
        <v>0</v>
      </c>
      <c r="C15" s="37" t="str">
        <f>'1.2-Visibility Data'!C13</f>
        <v>Subject</v>
      </c>
      <c r="D15" s="98" t="s">
        <v>225</v>
      </c>
      <c r="E15" s="93"/>
      <c r="F15" s="93"/>
      <c r="G15" s="76"/>
      <c r="H15" s="490"/>
      <c r="I15" s="490"/>
      <c r="J15" s="490"/>
      <c r="K15" s="490"/>
      <c r="L15" s="490"/>
      <c r="M15" s="490"/>
      <c r="N15" s="490"/>
      <c r="O15" s="490"/>
      <c r="P15" s="490"/>
      <c r="Q15" s="92"/>
      <c r="R15" s="1"/>
      <c r="S15" s="288" t="s">
        <v>660</v>
      </c>
      <c r="T15" s="288" t="s">
        <v>699</v>
      </c>
      <c r="U15" s="504"/>
    </row>
    <row r="16" spans="1:23" ht="30" x14ac:dyDescent="0.4">
      <c r="A16" s="595"/>
      <c r="B16" s="601">
        <f>'1.2-Visibility Data'!B14</f>
        <v>0</v>
      </c>
      <c r="C16" s="37" t="str">
        <f>'1.2-Visibility Data'!C14</f>
        <v>Other Headers</v>
      </c>
      <c r="D16" s="296" t="s">
        <v>225</v>
      </c>
      <c r="E16" s="93"/>
      <c r="F16" s="93"/>
      <c r="G16" s="76"/>
      <c r="H16" s="490"/>
      <c r="I16" s="490"/>
      <c r="J16" s="490"/>
      <c r="K16" s="490"/>
      <c r="L16" s="490"/>
      <c r="M16" s="490"/>
      <c r="N16" s="490"/>
      <c r="O16" s="490"/>
      <c r="P16" s="490"/>
      <c r="Q16" s="92"/>
      <c r="R16" s="1"/>
      <c r="S16" s="288" t="s">
        <v>700</v>
      </c>
      <c r="T16" s="288" t="s">
        <v>701</v>
      </c>
      <c r="U16" s="272" t="s">
        <v>629</v>
      </c>
    </row>
    <row r="17" spans="1:21" ht="16.5" x14ac:dyDescent="0.4">
      <c r="A17" s="595"/>
      <c r="B17" s="601">
        <f>'1.2-Visibility Data'!B15</f>
        <v>0</v>
      </c>
      <c r="C17" s="37" t="str">
        <f>'1.2-Visibility Data'!C15</f>
        <v>URLs</v>
      </c>
      <c r="D17" s="98" t="s">
        <v>225</v>
      </c>
      <c r="E17" s="93"/>
      <c r="F17" s="93"/>
      <c r="G17" s="76"/>
      <c r="H17" s="490"/>
      <c r="I17" s="490"/>
      <c r="J17" s="490"/>
      <c r="K17" s="490"/>
      <c r="L17" s="490"/>
      <c r="M17" s="490"/>
      <c r="N17" s="490"/>
      <c r="O17" s="490"/>
      <c r="P17" s="490"/>
      <c r="Q17" s="92"/>
      <c r="R17" s="1"/>
      <c r="S17" s="288" t="s">
        <v>702</v>
      </c>
      <c r="T17" s="288" t="s">
        <v>703</v>
      </c>
      <c r="U17" s="504"/>
    </row>
    <row r="18" spans="1:21" ht="45" x14ac:dyDescent="0.4">
      <c r="A18" s="595"/>
      <c r="B18" s="601">
        <f>'1.2-Visibility Data'!B16</f>
        <v>0</v>
      </c>
      <c r="C18" s="37" t="str">
        <f>'1.2-Visibility Data'!C16</f>
        <v>Body</v>
      </c>
      <c r="D18" s="98" t="s">
        <v>225</v>
      </c>
      <c r="E18" s="93"/>
      <c r="F18" s="93"/>
      <c r="G18" s="76"/>
      <c r="H18" s="490"/>
      <c r="I18" s="490"/>
      <c r="J18" s="490"/>
      <c r="K18" s="490"/>
      <c r="L18" s="490"/>
      <c r="M18" s="490"/>
      <c r="N18" s="490"/>
      <c r="O18" s="490"/>
      <c r="P18" s="490"/>
      <c r="Q18" s="92"/>
      <c r="R18" s="1"/>
      <c r="S18" s="288" t="s">
        <v>267</v>
      </c>
      <c r="T18" s="288" t="s">
        <v>704</v>
      </c>
      <c r="U18" s="272" t="s">
        <v>705</v>
      </c>
    </row>
    <row r="19" spans="1:21" ht="45" x14ac:dyDescent="0.4">
      <c r="A19" s="595"/>
      <c r="B19" s="601">
        <f>'1.2-Visibility Data'!B17</f>
        <v>0</v>
      </c>
      <c r="C19" s="37" t="str">
        <f>'1.2-Visibility Data'!C17</f>
        <v>Message Trace</v>
      </c>
      <c r="D19" s="98" t="s">
        <v>225</v>
      </c>
      <c r="E19" s="93"/>
      <c r="F19" s="93"/>
      <c r="G19" s="76"/>
      <c r="H19" s="490"/>
      <c r="I19" s="490"/>
      <c r="J19" s="490"/>
      <c r="K19" s="490"/>
      <c r="L19" s="490"/>
      <c r="M19" s="490"/>
      <c r="N19" s="490"/>
      <c r="O19" s="490"/>
      <c r="P19" s="490"/>
      <c r="Q19" s="92"/>
      <c r="R19" s="1"/>
      <c r="S19" s="288" t="s">
        <v>651</v>
      </c>
      <c r="T19" s="288" t="s">
        <v>706</v>
      </c>
      <c r="U19" s="272" t="s">
        <v>707</v>
      </c>
    </row>
    <row r="20" spans="1:21" ht="17" thickBot="1" x14ac:dyDescent="0.45">
      <c r="A20" s="595"/>
      <c r="B20" s="601">
        <f>'1.2-Visibility Data'!B18</f>
        <v>0</v>
      </c>
      <c r="C20" s="476" t="str">
        <f>'1.2-Visibility Data'!C18</f>
        <v>Attachments</v>
      </c>
      <c r="D20" s="296" t="s">
        <v>225</v>
      </c>
      <c r="E20" s="277"/>
      <c r="F20" s="277"/>
      <c r="G20" s="129"/>
      <c r="H20" s="75"/>
      <c r="I20" s="75"/>
      <c r="J20" s="75"/>
      <c r="K20" s="75"/>
      <c r="L20" s="75"/>
      <c r="M20" s="75"/>
      <c r="N20" s="75"/>
      <c r="O20" s="75"/>
      <c r="P20" s="75"/>
      <c r="Q20" s="97"/>
      <c r="R20" s="1"/>
      <c r="S20" s="288" t="s">
        <v>708</v>
      </c>
      <c r="T20" s="288" t="s">
        <v>709</v>
      </c>
      <c r="U20" s="504" t="s">
        <v>710</v>
      </c>
    </row>
    <row r="21" spans="1:21" ht="33.5" thickBot="1" x14ac:dyDescent="0.45">
      <c r="A21" s="595"/>
      <c r="B21" s="614" t="str">
        <f>'1.2-Visibility Data'!B19</f>
        <v>Malicious Email Received</v>
      </c>
      <c r="C21" s="39" t="str">
        <f>'1.2-Visibility Data'!C19</f>
        <v>Sender</v>
      </c>
      <c r="D21" s="89" t="s">
        <v>225</v>
      </c>
      <c r="E21" s="274"/>
      <c r="F21" s="274"/>
      <c r="G21" s="89"/>
      <c r="H21" s="90"/>
      <c r="I21" s="90"/>
      <c r="J21" s="90"/>
      <c r="K21" s="90"/>
      <c r="L21" s="90"/>
      <c r="M21" s="90"/>
      <c r="N21" s="90"/>
      <c r="O21" s="90"/>
      <c r="P21" s="90"/>
      <c r="Q21" s="91"/>
      <c r="R21" s="1"/>
      <c r="S21" s="288" t="s">
        <v>268</v>
      </c>
      <c r="T21" s="288" t="s">
        <v>711</v>
      </c>
      <c r="U21" s="504"/>
    </row>
    <row r="22" spans="1:21" ht="45.5" thickBot="1" x14ac:dyDescent="0.45">
      <c r="A22" s="595"/>
      <c r="B22" s="601">
        <f>'1.2-Visibility Data'!B20</f>
        <v>0</v>
      </c>
      <c r="C22" s="37" t="str">
        <f>'1.2-Visibility Data'!C20</f>
        <v>Receiver</v>
      </c>
      <c r="D22" s="89" t="s">
        <v>225</v>
      </c>
      <c r="E22" s="93"/>
      <c r="F22" s="93"/>
      <c r="G22" s="76"/>
      <c r="H22" s="490"/>
      <c r="I22" s="490"/>
      <c r="J22" s="490"/>
      <c r="K22" s="490"/>
      <c r="L22" s="490"/>
      <c r="M22" s="490"/>
      <c r="N22" s="490"/>
      <c r="O22" s="490"/>
      <c r="P22" s="490"/>
      <c r="Q22" s="92"/>
      <c r="R22" s="1"/>
      <c r="S22" s="288" t="s">
        <v>712</v>
      </c>
      <c r="T22" s="288" t="s">
        <v>713</v>
      </c>
      <c r="U22" s="272" t="s">
        <v>714</v>
      </c>
    </row>
    <row r="23" spans="1:21" ht="49.9" customHeight="1" thickBot="1" x14ac:dyDescent="0.45">
      <c r="A23" s="595"/>
      <c r="B23" s="601">
        <f>'1.2-Visibility Data'!B21</f>
        <v>0</v>
      </c>
      <c r="C23" s="37" t="str">
        <f>'1.2-Visibility Data'!C21</f>
        <v>Subject</v>
      </c>
      <c r="D23" s="89" t="s">
        <v>225</v>
      </c>
      <c r="E23" s="93"/>
      <c r="F23" s="93"/>
      <c r="G23" s="76"/>
      <c r="H23" s="490"/>
      <c r="I23" s="490"/>
      <c r="J23" s="490"/>
      <c r="K23" s="490"/>
      <c r="L23" s="490"/>
      <c r="M23" s="490"/>
      <c r="N23" s="490"/>
      <c r="O23" s="490"/>
      <c r="P23" s="490"/>
      <c r="Q23" s="92"/>
      <c r="R23" s="1"/>
      <c r="S23" s="288" t="s">
        <v>715</v>
      </c>
      <c r="T23" s="288" t="s">
        <v>716</v>
      </c>
      <c r="U23" s="504" t="s">
        <v>717</v>
      </c>
    </row>
    <row r="24" spans="1:21" ht="62" thickBot="1" x14ac:dyDescent="0.45">
      <c r="A24" s="595"/>
      <c r="B24" s="601">
        <f>'1.2-Visibility Data'!B22</f>
        <v>0</v>
      </c>
      <c r="C24" s="37" t="str">
        <f>'1.2-Visibility Data'!C22</f>
        <v>Other Headers</v>
      </c>
      <c r="D24" s="298" t="s">
        <v>225</v>
      </c>
      <c r="E24" s="93"/>
      <c r="F24" s="93"/>
      <c r="G24" s="76"/>
      <c r="H24" s="490"/>
      <c r="I24" s="490"/>
      <c r="J24" s="490"/>
      <c r="K24" s="490"/>
      <c r="L24" s="490"/>
      <c r="M24" s="490"/>
      <c r="N24" s="490"/>
      <c r="O24" s="490"/>
      <c r="P24" s="490"/>
      <c r="Q24" s="92"/>
      <c r="R24" s="1"/>
      <c r="S24" s="288" t="s">
        <v>718</v>
      </c>
      <c r="T24" s="288" t="s">
        <v>719</v>
      </c>
      <c r="U24" s="302" t="s">
        <v>720</v>
      </c>
    </row>
    <row r="25" spans="1:21" ht="17" thickBot="1" x14ac:dyDescent="0.45">
      <c r="A25" s="595"/>
      <c r="B25" s="601">
        <f>'1.2-Visibility Data'!B23</f>
        <v>0</v>
      </c>
      <c r="C25" s="37" t="str">
        <f>'1.2-Visibility Data'!C23</f>
        <v>URLs</v>
      </c>
      <c r="D25" s="89" t="s">
        <v>225</v>
      </c>
      <c r="E25" s="93"/>
      <c r="F25" s="93"/>
      <c r="G25" s="93"/>
      <c r="H25" s="94"/>
      <c r="I25" s="94"/>
      <c r="J25" s="94"/>
      <c r="K25" s="490"/>
      <c r="L25" s="94"/>
      <c r="M25" s="94"/>
      <c r="N25" s="94"/>
      <c r="O25" s="94"/>
      <c r="P25" s="94"/>
      <c r="Q25" s="95"/>
      <c r="R25" s="1"/>
      <c r="S25" s="288" t="s">
        <v>721</v>
      </c>
      <c r="T25" s="288" t="s">
        <v>722</v>
      </c>
      <c r="U25" s="504" t="s">
        <v>723</v>
      </c>
    </row>
    <row r="26" spans="1:21" ht="17" thickBot="1" x14ac:dyDescent="0.45">
      <c r="A26" s="595"/>
      <c r="B26" s="601">
        <f>'1.2-Visibility Data'!B24</f>
        <v>0</v>
      </c>
      <c r="C26" s="37" t="str">
        <f>'1.2-Visibility Data'!C24</f>
        <v>Body</v>
      </c>
      <c r="D26" s="89" t="s">
        <v>225</v>
      </c>
      <c r="E26" s="93"/>
      <c r="F26" s="93"/>
      <c r="G26" s="76"/>
      <c r="H26" s="490"/>
      <c r="I26" s="490"/>
      <c r="J26" s="490"/>
      <c r="K26" s="490"/>
      <c r="L26" s="490"/>
      <c r="M26" s="490"/>
      <c r="N26" s="490"/>
      <c r="O26" s="490"/>
      <c r="P26" s="490"/>
      <c r="Q26" s="92"/>
      <c r="R26" s="1"/>
      <c r="S26" s="288" t="s">
        <v>724</v>
      </c>
      <c r="T26" s="288" t="s">
        <v>725</v>
      </c>
      <c r="U26" s="504" t="s">
        <v>726</v>
      </c>
    </row>
    <row r="27" spans="1:21" ht="17" thickBot="1" x14ac:dyDescent="0.45">
      <c r="A27" s="595"/>
      <c r="B27" s="601">
        <f>'1.2-Visibility Data'!B25</f>
        <v>0</v>
      </c>
      <c r="C27" s="37" t="str">
        <f>'1.2-Visibility Data'!C25</f>
        <v>Message Trace</v>
      </c>
      <c r="D27" s="89" t="s">
        <v>225</v>
      </c>
      <c r="E27" s="93"/>
      <c r="F27" s="93"/>
      <c r="G27" s="76"/>
      <c r="H27" s="490"/>
      <c r="I27" s="490"/>
      <c r="J27" s="490"/>
      <c r="K27" s="490"/>
      <c r="L27" s="490"/>
      <c r="M27" s="490"/>
      <c r="N27" s="490"/>
      <c r="O27" s="490"/>
      <c r="P27" s="490"/>
      <c r="Q27" s="92"/>
      <c r="R27" s="1"/>
      <c r="S27" s="288" t="s">
        <v>727</v>
      </c>
      <c r="T27" s="288" t="s">
        <v>728</v>
      </c>
      <c r="U27" s="504" t="s">
        <v>729</v>
      </c>
    </row>
    <row r="28" spans="1:21" ht="17" thickBot="1" x14ac:dyDescent="0.45">
      <c r="A28" s="595"/>
      <c r="B28" s="632">
        <f>'1.2-Visibility Data'!B26</f>
        <v>0</v>
      </c>
      <c r="C28" s="38" t="str">
        <f>'1.2-Visibility Data'!C26</f>
        <v>Attachments</v>
      </c>
      <c r="D28" s="298" t="s">
        <v>225</v>
      </c>
      <c r="E28" s="275"/>
      <c r="F28" s="275"/>
      <c r="G28" s="96"/>
      <c r="H28" s="251"/>
      <c r="I28" s="251"/>
      <c r="J28" s="251"/>
      <c r="K28" s="251"/>
      <c r="L28" s="251"/>
      <c r="M28" s="251"/>
      <c r="N28" s="251"/>
      <c r="O28" s="251"/>
      <c r="P28" s="251"/>
      <c r="Q28" s="252"/>
      <c r="R28" s="1"/>
      <c r="S28" s="288" t="s">
        <v>642</v>
      </c>
      <c r="T28" s="288" t="s">
        <v>642</v>
      </c>
      <c r="U28" s="504" t="s">
        <v>730</v>
      </c>
    </row>
    <row r="29" spans="1:21" ht="50" thickBot="1" x14ac:dyDescent="0.45">
      <c r="A29" s="595"/>
      <c r="B29" s="614" t="str">
        <f>'1.2-Visibility Data'!B27</f>
        <v>Malicious Email Sent</v>
      </c>
      <c r="C29" s="39" t="str">
        <f>'1.2-Visibility Data'!C27</f>
        <v>Sender</v>
      </c>
      <c r="D29" s="89" t="s">
        <v>225</v>
      </c>
      <c r="E29" s="274"/>
      <c r="F29" s="274"/>
      <c r="G29" s="89"/>
      <c r="H29" s="90"/>
      <c r="I29" s="90"/>
      <c r="J29" s="90"/>
      <c r="K29" s="90"/>
      <c r="L29" s="90"/>
      <c r="M29" s="90"/>
      <c r="N29" s="90"/>
      <c r="O29" s="90"/>
      <c r="P29" s="90"/>
      <c r="Q29" s="91"/>
      <c r="R29" s="1"/>
      <c r="S29" s="288" t="s">
        <v>731</v>
      </c>
      <c r="T29" s="288" t="s">
        <v>732</v>
      </c>
      <c r="U29" s="272" t="s">
        <v>733</v>
      </c>
    </row>
    <row r="30" spans="1:21" ht="17" thickBot="1" x14ac:dyDescent="0.45">
      <c r="A30" s="595"/>
      <c r="B30" s="601">
        <f>'1.2-Visibility Data'!B28</f>
        <v>0</v>
      </c>
      <c r="C30" s="37" t="str">
        <f>'1.2-Visibility Data'!C28</f>
        <v>Receiver</v>
      </c>
      <c r="D30" s="89" t="s">
        <v>225</v>
      </c>
      <c r="E30" s="93"/>
      <c r="F30" s="93"/>
      <c r="G30" s="76"/>
      <c r="H30" s="490"/>
      <c r="I30" s="490"/>
      <c r="J30" s="490"/>
      <c r="K30" s="490"/>
      <c r="L30" s="490"/>
      <c r="M30" s="490"/>
      <c r="N30" s="490"/>
      <c r="O30" s="490"/>
      <c r="P30" s="490"/>
      <c r="Q30" s="92"/>
      <c r="R30" s="1"/>
      <c r="S30" s="288" t="s">
        <v>734</v>
      </c>
      <c r="T30" s="288" t="s">
        <v>735</v>
      </c>
      <c r="U30" s="504"/>
    </row>
    <row r="31" spans="1:21" ht="198.4" customHeight="1" thickBot="1" x14ac:dyDescent="0.45">
      <c r="A31" s="595"/>
      <c r="B31" s="601">
        <f>'1.2-Visibility Data'!B29</f>
        <v>0</v>
      </c>
      <c r="C31" s="37" t="str">
        <f>'1.2-Visibility Data'!C29</f>
        <v>Subject</v>
      </c>
      <c r="D31" s="89" t="s">
        <v>225</v>
      </c>
      <c r="E31" s="93"/>
      <c r="F31" s="93"/>
      <c r="G31" s="76"/>
      <c r="H31" s="490"/>
      <c r="I31" s="490"/>
      <c r="J31" s="490"/>
      <c r="K31" s="490"/>
      <c r="L31" s="490"/>
      <c r="M31" s="490"/>
      <c r="N31" s="490"/>
      <c r="O31" s="490"/>
      <c r="P31" s="490"/>
      <c r="Q31" s="92"/>
      <c r="R31" s="1"/>
      <c r="S31" s="288" t="s">
        <v>736</v>
      </c>
      <c r="T31" s="288" t="s">
        <v>737</v>
      </c>
      <c r="U31" s="504" t="s">
        <v>688</v>
      </c>
    </row>
    <row r="32" spans="1:21" ht="105.5" thickBot="1" x14ac:dyDescent="0.45">
      <c r="A32" s="595"/>
      <c r="B32" s="601">
        <f>'1.2-Visibility Data'!B30</f>
        <v>0</v>
      </c>
      <c r="C32" s="37" t="str">
        <f>'1.2-Visibility Data'!C30</f>
        <v>Other Headers</v>
      </c>
      <c r="D32" s="298" t="s">
        <v>225</v>
      </c>
      <c r="E32" s="93"/>
      <c r="F32" s="93"/>
      <c r="G32" s="76"/>
      <c r="H32" s="490"/>
      <c r="I32" s="490"/>
      <c r="J32" s="490"/>
      <c r="K32" s="490"/>
      <c r="L32" s="490"/>
      <c r="M32" s="490"/>
      <c r="N32" s="490"/>
      <c r="O32" s="490"/>
      <c r="P32" s="490"/>
      <c r="Q32" s="92"/>
      <c r="R32" s="1"/>
      <c r="S32" s="288" t="s">
        <v>738</v>
      </c>
      <c r="T32" s="288" t="s">
        <v>739</v>
      </c>
      <c r="U32" s="272" t="s">
        <v>740</v>
      </c>
    </row>
    <row r="33" spans="1:21" ht="17" thickBot="1" x14ac:dyDescent="0.45">
      <c r="A33" s="595"/>
      <c r="B33" s="601">
        <f>'1.2-Visibility Data'!B31</f>
        <v>0</v>
      </c>
      <c r="C33" s="37" t="str">
        <f>'1.2-Visibility Data'!C31</f>
        <v>URLs</v>
      </c>
      <c r="D33" s="89" t="s">
        <v>225</v>
      </c>
      <c r="E33" s="93"/>
      <c r="F33" s="93"/>
      <c r="G33" s="76"/>
      <c r="H33" s="490"/>
      <c r="I33" s="490"/>
      <c r="J33" s="490"/>
      <c r="K33" s="490"/>
      <c r="L33" s="490"/>
      <c r="M33" s="490"/>
      <c r="N33" s="490"/>
      <c r="O33" s="490"/>
      <c r="P33" s="490"/>
      <c r="Q33" s="92"/>
      <c r="R33" s="1"/>
      <c r="S33" s="288" t="s">
        <v>741</v>
      </c>
      <c r="T33" s="288" t="s">
        <v>742</v>
      </c>
      <c r="U33" s="504" t="s">
        <v>743</v>
      </c>
    </row>
    <row r="34" spans="1:21" ht="33.5" thickBot="1" x14ac:dyDescent="0.45">
      <c r="A34" s="595"/>
      <c r="B34" s="601">
        <f>'1.2-Visibility Data'!B32</f>
        <v>0</v>
      </c>
      <c r="C34" s="37" t="str">
        <f>'1.2-Visibility Data'!C32</f>
        <v>Body</v>
      </c>
      <c r="D34" s="89" t="s">
        <v>225</v>
      </c>
      <c r="E34" s="93"/>
      <c r="F34" s="93"/>
      <c r="G34" s="76"/>
      <c r="H34" s="490"/>
      <c r="I34" s="490"/>
      <c r="J34" s="490"/>
      <c r="K34" s="490"/>
      <c r="L34" s="490"/>
      <c r="M34" s="490"/>
      <c r="N34" s="490"/>
      <c r="O34" s="490"/>
      <c r="P34" s="490"/>
      <c r="Q34" s="92"/>
      <c r="R34" s="1"/>
      <c r="S34" s="288" t="s">
        <v>744</v>
      </c>
      <c r="T34" s="288" t="s">
        <v>745</v>
      </c>
      <c r="U34" s="504"/>
    </row>
    <row r="35" spans="1:21" ht="17" thickBot="1" x14ac:dyDescent="0.45">
      <c r="A35" s="595"/>
      <c r="B35" s="601">
        <f>'1.2-Visibility Data'!B33</f>
        <v>0</v>
      </c>
      <c r="C35" s="37" t="str">
        <f>'1.2-Visibility Data'!C33</f>
        <v>Message Trace</v>
      </c>
      <c r="D35" s="89" t="s">
        <v>225</v>
      </c>
      <c r="E35" s="93"/>
      <c r="F35" s="93"/>
      <c r="G35" s="76"/>
      <c r="H35" s="490"/>
      <c r="I35" s="490"/>
      <c r="J35" s="490"/>
      <c r="K35" s="490"/>
      <c r="L35" s="490"/>
      <c r="M35" s="490"/>
      <c r="N35" s="490"/>
      <c r="O35" s="490"/>
      <c r="P35" s="490"/>
      <c r="Q35" s="92"/>
      <c r="R35" s="1"/>
      <c r="S35" s="288" t="s">
        <v>648</v>
      </c>
      <c r="T35" s="288" t="s">
        <v>746</v>
      </c>
      <c r="U35" t="s">
        <v>747</v>
      </c>
    </row>
    <row r="36" spans="1:21" ht="17" thickBot="1" x14ac:dyDescent="0.45">
      <c r="A36" s="595"/>
      <c r="B36" s="632">
        <f>'1.2-Visibility Data'!B34</f>
        <v>0</v>
      </c>
      <c r="C36" s="38" t="str">
        <f>'1.2-Visibility Data'!C34</f>
        <v>Attachments</v>
      </c>
      <c r="D36" s="298" t="s">
        <v>225</v>
      </c>
      <c r="E36" s="275"/>
      <c r="F36" s="275"/>
      <c r="G36" s="96"/>
      <c r="H36" s="251"/>
      <c r="I36" s="251"/>
      <c r="J36" s="251"/>
      <c r="K36" s="251"/>
      <c r="L36" s="251"/>
      <c r="M36" s="251"/>
      <c r="N36" s="251"/>
      <c r="O36" s="251"/>
      <c r="P36" s="251"/>
      <c r="Q36" s="252"/>
      <c r="R36" s="1"/>
      <c r="S36" s="301" t="s">
        <v>656</v>
      </c>
      <c r="T36" s="301" t="s">
        <v>656</v>
      </c>
      <c r="U36" s="504" t="s">
        <v>748</v>
      </c>
    </row>
    <row r="37" spans="1:21" ht="90" x14ac:dyDescent="0.4">
      <c r="A37" s="595"/>
      <c r="B37" s="128" t="str">
        <f>'1.2-Visibility Data'!B35</f>
        <v>Organization Modifications</v>
      </c>
      <c r="C37" s="477" t="str">
        <f>'1.2-Visibility Data'!C35</f>
        <v>All</v>
      </c>
      <c r="D37" s="76" t="s">
        <v>225</v>
      </c>
      <c r="F37" s="278"/>
      <c r="G37" s="98"/>
      <c r="H37" s="254"/>
      <c r="I37" s="278" t="s">
        <v>749</v>
      </c>
      <c r="J37" s="254"/>
      <c r="K37" s="254"/>
      <c r="L37" s="254"/>
      <c r="M37" s="254"/>
      <c r="N37" s="254"/>
      <c r="O37" s="254"/>
      <c r="P37" s="254"/>
      <c r="Q37" s="255"/>
      <c r="R37" s="1"/>
    </row>
    <row r="38" spans="1:21" x14ac:dyDescent="0.4">
      <c r="A38" s="595"/>
      <c r="B38" s="66" t="str">
        <f>'1.2-Visibility Data'!B36</f>
        <v>User Modifications</v>
      </c>
      <c r="C38" s="37" t="str">
        <f>'1.2-Visibility Data'!C36</f>
        <v>All</v>
      </c>
      <c r="D38" s="76" t="s">
        <v>225</v>
      </c>
      <c r="E38" s="76" t="s">
        <v>225</v>
      </c>
      <c r="F38" s="93"/>
      <c r="G38" s="76"/>
      <c r="H38" s="490"/>
      <c r="I38" s="490"/>
      <c r="J38" s="490"/>
      <c r="K38" s="490"/>
      <c r="L38" s="490"/>
      <c r="M38" s="490"/>
      <c r="N38" s="490"/>
      <c r="O38" s="490"/>
      <c r="P38" s="490"/>
      <c r="Q38" s="92"/>
      <c r="R38" s="1"/>
    </row>
    <row r="39" spans="1:21" x14ac:dyDescent="0.4">
      <c r="A39" s="595"/>
      <c r="B39" s="66" t="str">
        <f>'1.2-Visibility Data'!B37</f>
        <v>User Login Activity</v>
      </c>
      <c r="C39" s="37" t="str">
        <f>'1.2-Visibility Data'!C37</f>
        <v>All</v>
      </c>
      <c r="D39" s="76" t="s">
        <v>225</v>
      </c>
      <c r="E39" s="76" t="s">
        <v>225</v>
      </c>
      <c r="F39" s="93"/>
      <c r="G39" s="76"/>
      <c r="H39" s="490"/>
      <c r="I39" s="490"/>
      <c r="J39" s="490"/>
      <c r="K39" s="490"/>
      <c r="L39" s="490"/>
      <c r="M39" s="490"/>
      <c r="N39" s="490"/>
      <c r="O39" s="490"/>
      <c r="P39" s="490"/>
      <c r="Q39" s="92"/>
      <c r="R39" s="1"/>
    </row>
    <row r="40" spans="1:21" x14ac:dyDescent="0.4">
      <c r="A40" s="595"/>
      <c r="B40" s="66" t="str">
        <f>'1.2-Visibility Data'!B38</f>
        <v>Anomalous User Login Activity</v>
      </c>
      <c r="C40" s="37" t="str">
        <f>'1.2-Visibility Data'!C38</f>
        <v>All</v>
      </c>
      <c r="D40" s="299" t="s">
        <v>225</v>
      </c>
      <c r="E40" s="76" t="s">
        <v>225</v>
      </c>
      <c r="F40" s="93"/>
      <c r="G40" s="76"/>
      <c r="H40" s="490"/>
      <c r="I40" s="490"/>
      <c r="J40" s="490"/>
      <c r="K40" s="490"/>
      <c r="L40" s="490"/>
      <c r="M40" s="490"/>
      <c r="N40" s="490"/>
      <c r="O40" s="490"/>
      <c r="P40" s="490"/>
      <c r="Q40" s="92"/>
      <c r="R40" s="1"/>
    </row>
    <row r="41" spans="1:21" x14ac:dyDescent="0.4">
      <c r="A41" s="595"/>
      <c r="B41" s="66" t="str">
        <f>'1.2-Visibility Data'!B39</f>
        <v>User Activity</v>
      </c>
      <c r="C41" s="37" t="str">
        <f>'1.2-Visibility Data'!C39</f>
        <v>All</v>
      </c>
      <c r="D41" s="76" t="s">
        <v>225</v>
      </c>
      <c r="E41" s="76" t="s">
        <v>225</v>
      </c>
      <c r="F41" s="93"/>
      <c r="G41" s="76"/>
      <c r="H41" s="490"/>
      <c r="I41" s="490"/>
      <c r="J41" s="490"/>
      <c r="K41" s="490"/>
      <c r="L41" s="490"/>
      <c r="M41" s="490"/>
      <c r="N41" s="490"/>
      <c r="O41" s="490"/>
      <c r="P41" s="490"/>
      <c r="Q41" s="92"/>
      <c r="R41" s="1"/>
    </row>
    <row r="42" spans="1:21" x14ac:dyDescent="0.4">
      <c r="A42" s="595"/>
      <c r="B42" s="66" t="str">
        <f>'1.2-Visibility Data'!B40</f>
        <v>Anomalous User Activity</v>
      </c>
      <c r="C42" s="37" t="str">
        <f>'1.2-Visibility Data'!C40</f>
        <v>All</v>
      </c>
      <c r="D42" s="299" t="s">
        <v>225</v>
      </c>
      <c r="E42" s="76" t="s">
        <v>225</v>
      </c>
      <c r="F42" s="93"/>
      <c r="G42" s="76"/>
      <c r="H42" s="490"/>
      <c r="I42" s="490"/>
      <c r="J42" s="490"/>
      <c r="K42" s="490"/>
      <c r="L42" s="490"/>
      <c r="M42" s="490"/>
      <c r="N42" s="490"/>
      <c r="O42" s="490"/>
      <c r="P42" s="490"/>
      <c r="Q42" s="92"/>
      <c r="R42" s="1"/>
    </row>
    <row r="43" spans="1:21" ht="45" x14ac:dyDescent="0.4">
      <c r="A43" s="595"/>
      <c r="B43" s="66" t="str">
        <f>'1.2-Visibility Data'!B41</f>
        <v>Search Activity</v>
      </c>
      <c r="C43" s="37" t="str">
        <f>'1.2-Visibility Data'!C41</f>
        <v>All</v>
      </c>
      <c r="D43" s="299" t="s">
        <v>750</v>
      </c>
      <c r="G43" s="76"/>
      <c r="H43" s="490"/>
      <c r="I43" s="93" t="s">
        <v>356</v>
      </c>
      <c r="J43" s="490"/>
      <c r="K43" s="490"/>
      <c r="L43" s="490"/>
      <c r="M43" s="490"/>
      <c r="N43" s="490"/>
      <c r="O43" s="490"/>
      <c r="P43" s="490"/>
      <c r="Q43" s="92"/>
      <c r="R43" s="1"/>
    </row>
    <row r="44" spans="1:21" x14ac:dyDescent="0.4">
      <c r="A44" s="595"/>
      <c r="B44" s="66" t="str">
        <f>'1.2-Visibility Data'!B42</f>
        <v>Anomalous Search Activity</v>
      </c>
      <c r="C44" s="37" t="str">
        <f>'1.2-Visibility Data'!C42</f>
        <v>All</v>
      </c>
      <c r="D44" s="299" t="s">
        <v>750</v>
      </c>
      <c r="F44" s="93"/>
      <c r="G44" s="76"/>
      <c r="H44" s="490"/>
      <c r="I44" s="490"/>
      <c r="J44" s="490"/>
      <c r="K44" s="490"/>
      <c r="L44" s="490"/>
      <c r="M44" s="490"/>
      <c r="N44" s="490"/>
      <c r="O44" s="490"/>
      <c r="P44" s="490"/>
      <c r="Q44" s="92"/>
      <c r="R44" s="1"/>
    </row>
    <row r="45" spans="1:21" x14ac:dyDescent="0.4">
      <c r="A45" s="595"/>
      <c r="B45" s="66" t="str">
        <f>'1.2-Visibility Data'!B43</f>
        <v>Mailbox Modifications</v>
      </c>
      <c r="C45" s="37" t="str">
        <f>'1.2-Visibility Data'!C43</f>
        <v>All</v>
      </c>
      <c r="D45" s="76" t="s">
        <v>225</v>
      </c>
      <c r="E45" s="93"/>
      <c r="F45" s="93"/>
      <c r="G45" s="76"/>
      <c r="H45" s="490"/>
      <c r="I45" s="490"/>
      <c r="J45" s="490"/>
      <c r="K45" s="490"/>
      <c r="L45" s="490"/>
      <c r="M45" s="490"/>
      <c r="N45" s="490"/>
      <c r="O45" s="490"/>
      <c r="P45" s="490"/>
      <c r="Q45" s="92"/>
      <c r="R45" s="1"/>
    </row>
    <row r="46" spans="1:21" ht="30" x14ac:dyDescent="0.4">
      <c r="A46" s="595"/>
      <c r="B46" s="66" t="str">
        <f>'1.2-Visibility Data'!B44</f>
        <v>Mailbox Read</v>
      </c>
      <c r="C46" s="37" t="str">
        <f>'1.2-Visibility Data'!C44</f>
        <v>All</v>
      </c>
      <c r="D46" s="299" t="s">
        <v>225</v>
      </c>
      <c r="G46" s="76"/>
      <c r="H46" s="490"/>
      <c r="I46" s="93" t="s">
        <v>362</v>
      </c>
      <c r="J46" s="490"/>
      <c r="K46" s="490"/>
      <c r="L46" s="490"/>
      <c r="M46" s="490"/>
      <c r="N46" s="490"/>
      <c r="O46" s="490"/>
      <c r="P46" s="490"/>
      <c r="Q46" s="92"/>
      <c r="R46" s="1"/>
    </row>
    <row r="47" spans="1:21" x14ac:dyDescent="0.4">
      <c r="A47" s="595"/>
      <c r="B47" s="66" t="str">
        <f>'1.2-Visibility Data'!B45</f>
        <v>File Malware Detected</v>
      </c>
      <c r="C47" s="37" t="str">
        <f>'1.2-Visibility Data'!C45</f>
        <v>All</v>
      </c>
      <c r="D47" s="76" t="s">
        <v>225</v>
      </c>
      <c r="E47" s="93"/>
      <c r="F47" s="93"/>
      <c r="G47" s="76"/>
      <c r="H47" s="490"/>
      <c r="I47" s="490"/>
      <c r="J47" s="490"/>
      <c r="K47" s="490"/>
      <c r="L47" s="490"/>
      <c r="M47" s="490"/>
      <c r="N47" s="490"/>
      <c r="O47" s="490"/>
      <c r="P47" s="490"/>
      <c r="Q47" s="92"/>
      <c r="R47" s="1"/>
    </row>
    <row r="48" spans="1:21" x14ac:dyDescent="0.4">
      <c r="A48" s="595"/>
      <c r="B48" s="66" t="str">
        <f>'1.2-Visibility Data'!B46</f>
        <v>File Malware Retrieved</v>
      </c>
      <c r="C48" s="37" t="str">
        <f>'1.2-Visibility Data'!C46</f>
        <v>All</v>
      </c>
      <c r="D48" s="76" t="s">
        <v>225</v>
      </c>
      <c r="E48" s="93"/>
      <c r="F48" s="93"/>
      <c r="G48" s="76"/>
      <c r="H48" s="490"/>
      <c r="I48" s="490"/>
      <c r="J48" s="490"/>
      <c r="K48" s="490"/>
      <c r="L48" s="490"/>
      <c r="M48" s="490"/>
      <c r="N48" s="490"/>
      <c r="O48" s="490"/>
      <c r="P48" s="490"/>
      <c r="Q48" s="92"/>
      <c r="R48" s="1"/>
    </row>
    <row r="49" spans="1:18" x14ac:dyDescent="0.4">
      <c r="A49" s="595"/>
      <c r="B49" s="66" t="str">
        <f>'1.2-Visibility Data'!B47</f>
        <v>Malicious URL Detected</v>
      </c>
      <c r="C49" s="37" t="str">
        <f>'1.2-Visibility Data'!C47</f>
        <v>All</v>
      </c>
      <c r="D49" s="76" t="s">
        <v>225</v>
      </c>
      <c r="E49" s="93"/>
      <c r="F49" s="93"/>
      <c r="G49" s="76"/>
      <c r="H49" s="490"/>
      <c r="I49" s="490"/>
      <c r="J49" s="490"/>
      <c r="K49" s="490"/>
      <c r="L49" s="490"/>
      <c r="M49" s="490"/>
      <c r="N49" s="490"/>
      <c r="O49" s="490"/>
      <c r="P49" s="490"/>
      <c r="Q49" s="92"/>
      <c r="R49" s="1"/>
    </row>
    <row r="50" spans="1:18" x14ac:dyDescent="0.4">
      <c r="A50" s="595"/>
      <c r="B50" s="66" t="str">
        <f>'1.2-Visibility Data'!B48</f>
        <v>Malicious URL Clicked</v>
      </c>
      <c r="C50" s="19" t="str">
        <f>'1.2-Visibility Data'!C48</f>
        <v>All</v>
      </c>
      <c r="D50" s="490" t="s">
        <v>225</v>
      </c>
      <c r="E50" s="94"/>
      <c r="F50" s="94"/>
      <c r="G50" s="490"/>
      <c r="H50" s="490"/>
      <c r="I50" s="490"/>
      <c r="J50" s="490"/>
      <c r="K50" s="490"/>
      <c r="L50" s="490"/>
      <c r="M50" s="490"/>
      <c r="N50" s="490"/>
      <c r="O50" s="490"/>
      <c r="P50" s="490"/>
      <c r="Q50" s="92"/>
      <c r="R50" s="1"/>
    </row>
    <row r="51" spans="1:18" x14ac:dyDescent="0.4">
      <c r="A51" s="595"/>
      <c r="B51" s="66" t="str">
        <f>'1.2-Visibility Data'!B49</f>
        <v>Email Forwarding Rules Changed</v>
      </c>
      <c r="C51" s="19" t="str">
        <f>'1.2-Visibility Data'!C49</f>
        <v>All</v>
      </c>
      <c r="D51" s="490" t="s">
        <v>225</v>
      </c>
      <c r="E51" s="94"/>
      <c r="F51" s="94"/>
      <c r="G51" s="490"/>
      <c r="H51" s="490"/>
      <c r="I51" s="490"/>
      <c r="J51" s="490"/>
      <c r="K51" s="490"/>
      <c r="L51" s="490"/>
      <c r="M51" s="490"/>
      <c r="N51" s="490"/>
      <c r="O51" s="490"/>
      <c r="P51" s="490"/>
      <c r="Q51" s="92"/>
      <c r="R51" s="1"/>
    </row>
    <row r="52" spans="1:18" ht="15.75" customHeight="1" x14ac:dyDescent="0.4">
      <c r="A52" s="595"/>
      <c r="B52" s="308" t="str">
        <f>'1.2-Visibility Data'!B50</f>
        <v>Synchronization Activity</v>
      </c>
      <c r="C52" s="309" t="str">
        <f>'1.2-Visibility Data'!C50</f>
        <v>All</v>
      </c>
      <c r="D52" s="310" t="s">
        <v>225</v>
      </c>
      <c r="E52" s="94"/>
      <c r="F52" s="94"/>
      <c r="G52" s="490"/>
      <c r="H52" s="490"/>
      <c r="I52" s="490"/>
      <c r="J52" s="490"/>
      <c r="K52" s="490"/>
      <c r="L52" s="490"/>
      <c r="M52" s="490"/>
      <c r="N52" s="490"/>
      <c r="O52" s="490"/>
      <c r="P52" s="490"/>
      <c r="Q52" s="92"/>
      <c r="R52" s="1"/>
    </row>
    <row r="53" spans="1:18" x14ac:dyDescent="0.4">
      <c r="A53" s="595"/>
      <c r="B53" s="70" t="str">
        <f>'1.2-Visibility Data'!B51</f>
        <v>Denial of Service Activity</v>
      </c>
      <c r="C53" s="55" t="str">
        <f>'1.2-Visibility Data'!C51</f>
        <v>All</v>
      </c>
      <c r="D53" s="490" t="s">
        <v>225</v>
      </c>
      <c r="E53" s="94"/>
      <c r="F53" s="94"/>
      <c r="G53" s="490"/>
      <c r="H53" s="490"/>
      <c r="I53" s="490"/>
      <c r="J53" s="490"/>
      <c r="K53" s="490"/>
      <c r="L53" s="490"/>
      <c r="M53" s="490"/>
      <c r="N53" s="490"/>
      <c r="O53" s="490"/>
      <c r="P53" s="490"/>
      <c r="Q53" s="92"/>
      <c r="R53" s="1"/>
    </row>
    <row r="54" spans="1:18" ht="15.5" thickBot="1" x14ac:dyDescent="0.45">
      <c r="A54" s="595"/>
      <c r="B54" s="70" t="str">
        <f>'1.2-Visibility Data'!B52</f>
        <v>Administrator Activity</v>
      </c>
      <c r="C54" s="55" t="str">
        <f>'1.2-Visibility Data'!C52</f>
        <v>All</v>
      </c>
      <c r="D54" s="75" t="s">
        <v>225</v>
      </c>
      <c r="E54" s="279"/>
      <c r="F54" s="279"/>
      <c r="G54" s="75"/>
      <c r="H54" s="75"/>
      <c r="I54" s="75"/>
      <c r="J54" s="75"/>
      <c r="K54" s="75"/>
      <c r="L54" s="75"/>
      <c r="M54" s="75"/>
      <c r="N54" s="75"/>
      <c r="O54" s="75"/>
      <c r="P54" s="75"/>
      <c r="Q54" s="97"/>
      <c r="R54" s="1"/>
    </row>
    <row r="55" spans="1:18" x14ac:dyDescent="0.4">
      <c r="A55" s="594" t="s">
        <v>751</v>
      </c>
      <c r="B55" s="65" t="str">
        <f>'1.2-Visibility Data'!B53</f>
        <v>Organization Modifications</v>
      </c>
      <c r="C55" s="87" t="str">
        <f>'1.2-Visibility Data'!C53</f>
        <v>All</v>
      </c>
      <c r="D55" s="90"/>
      <c r="E55" s="280"/>
      <c r="F55" s="280"/>
      <c r="G55" s="90"/>
      <c r="H55" s="90"/>
      <c r="I55" s="90"/>
      <c r="J55" s="90"/>
      <c r="K55" s="90"/>
      <c r="L55" s="90"/>
      <c r="M55" s="90"/>
      <c r="N55" s="90"/>
      <c r="O55" s="90"/>
      <c r="P55" s="90"/>
      <c r="Q55" s="91"/>
      <c r="R55" s="1"/>
    </row>
    <row r="56" spans="1:18" x14ac:dyDescent="0.4">
      <c r="A56" s="595"/>
      <c r="B56" s="66" t="str">
        <f>'1.2-Visibility Data'!B54</f>
        <v>User Modifications</v>
      </c>
      <c r="C56" s="19" t="str">
        <f>'1.2-Visibility Data'!C54</f>
        <v>All</v>
      </c>
      <c r="D56" s="490" t="s">
        <v>225</v>
      </c>
      <c r="E56" s="94"/>
      <c r="F56" s="94"/>
      <c r="G56" s="490"/>
      <c r="H56" s="490"/>
      <c r="I56" s="490"/>
      <c r="J56" s="490"/>
      <c r="K56" s="490"/>
      <c r="L56" s="490"/>
      <c r="M56" s="490"/>
      <c r="N56" s="490"/>
      <c r="O56" s="490"/>
      <c r="P56" s="490"/>
      <c r="Q56" s="92"/>
      <c r="R56" s="1"/>
    </row>
    <row r="57" spans="1:18" x14ac:dyDescent="0.4">
      <c r="A57" s="595"/>
      <c r="B57" s="66" t="str">
        <f>'1.2-Visibility Data'!B55</f>
        <v>User Login Activity</v>
      </c>
      <c r="C57" s="19" t="str">
        <f>'1.2-Visibility Data'!C55</f>
        <v>All</v>
      </c>
      <c r="D57" s="490"/>
      <c r="E57" s="94"/>
      <c r="F57" s="94"/>
      <c r="G57" s="490"/>
      <c r="H57" s="490"/>
      <c r="I57" s="490"/>
      <c r="J57" s="490"/>
      <c r="K57" s="490"/>
      <c r="L57" s="490"/>
      <c r="M57" s="490"/>
      <c r="N57" s="490"/>
      <c r="O57" s="490"/>
      <c r="P57" s="490"/>
      <c r="Q57" s="92"/>
      <c r="R57" s="1"/>
    </row>
    <row r="58" spans="1:18" x14ac:dyDescent="0.4">
      <c r="A58" s="595"/>
      <c r="B58" s="66" t="str">
        <f>'1.2-Visibility Data'!B56</f>
        <v>Anomalous User Login Activity</v>
      </c>
      <c r="C58" s="19" t="str">
        <f>'1.2-Visibility Data'!C56</f>
        <v>All</v>
      </c>
      <c r="D58" s="490" t="s">
        <v>225</v>
      </c>
      <c r="E58" s="94"/>
      <c r="F58" s="94"/>
      <c r="G58" s="490"/>
      <c r="H58" s="490"/>
      <c r="I58" s="490"/>
      <c r="J58" s="490"/>
      <c r="K58" s="490"/>
      <c r="L58" s="490"/>
      <c r="M58" s="490"/>
      <c r="N58" s="490"/>
      <c r="O58" s="490"/>
      <c r="P58" s="490"/>
      <c r="Q58" s="92"/>
      <c r="R58" s="1"/>
    </row>
    <row r="59" spans="1:18" x14ac:dyDescent="0.4">
      <c r="A59" s="595"/>
      <c r="B59" s="66" t="str">
        <f>'1.2-Visibility Data'!B57</f>
        <v>User Activity</v>
      </c>
      <c r="C59" s="19" t="str">
        <f>'1.2-Visibility Data'!C57</f>
        <v>All</v>
      </c>
      <c r="D59" s="490"/>
      <c r="E59" s="94"/>
      <c r="F59" s="94"/>
      <c r="G59" s="490"/>
      <c r="H59" s="490"/>
      <c r="I59" s="490"/>
      <c r="J59" s="490"/>
      <c r="K59" s="490"/>
      <c r="L59" s="490"/>
      <c r="M59" s="490"/>
      <c r="N59" s="490"/>
      <c r="O59" s="490"/>
      <c r="P59" s="490"/>
      <c r="Q59" s="92"/>
      <c r="R59" s="1"/>
    </row>
    <row r="60" spans="1:18" x14ac:dyDescent="0.4">
      <c r="A60" s="595"/>
      <c r="B60" s="66" t="str">
        <f>'1.2-Visibility Data'!B58</f>
        <v>Anomalous User Activity</v>
      </c>
      <c r="C60" s="19" t="str">
        <f>'1.2-Visibility Data'!C58</f>
        <v>All</v>
      </c>
      <c r="D60" s="490" t="s">
        <v>225</v>
      </c>
      <c r="E60" s="94"/>
      <c r="F60" s="94"/>
      <c r="G60" s="490"/>
      <c r="H60" s="490"/>
      <c r="I60" s="490"/>
      <c r="J60" s="490"/>
      <c r="K60" s="490"/>
      <c r="L60" s="490"/>
      <c r="M60" s="490"/>
      <c r="N60" s="490"/>
      <c r="O60" s="490"/>
      <c r="P60" s="490"/>
      <c r="Q60" s="92"/>
      <c r="R60" s="1"/>
    </row>
    <row r="61" spans="1:18" ht="30" x14ac:dyDescent="0.4">
      <c r="A61" s="595"/>
      <c r="B61" s="66" t="str">
        <f>'1.2-Visibility Data'!B59</f>
        <v>Search Activity</v>
      </c>
      <c r="C61" s="19" t="str">
        <f>'1.2-Visibility Data'!C59</f>
        <v>All</v>
      </c>
      <c r="D61" s="305" t="s">
        <v>225</v>
      </c>
      <c r="E61" s="94"/>
      <c r="F61" s="94" t="s">
        <v>403</v>
      </c>
      <c r="G61" s="490"/>
      <c r="H61" s="490"/>
      <c r="I61" s="490"/>
      <c r="J61" s="490"/>
      <c r="K61" s="490"/>
      <c r="L61" s="490"/>
      <c r="M61" s="490"/>
      <c r="N61" s="490"/>
      <c r="O61" s="490"/>
      <c r="P61" s="490"/>
      <c r="Q61" s="92"/>
      <c r="R61" s="1"/>
    </row>
    <row r="62" spans="1:18" x14ac:dyDescent="0.4">
      <c r="A62" s="595"/>
      <c r="B62" s="66" t="str">
        <f>'1.2-Visibility Data'!B60</f>
        <v>Anomalous Search Activity</v>
      </c>
      <c r="C62" s="19" t="str">
        <f>'1.2-Visibility Data'!C60</f>
        <v>All</v>
      </c>
      <c r="D62" s="490" t="s">
        <v>225</v>
      </c>
      <c r="E62" s="94"/>
      <c r="F62" s="94"/>
      <c r="G62" s="490"/>
      <c r="H62" s="490"/>
      <c r="I62" s="490"/>
      <c r="J62" s="490"/>
      <c r="K62" s="490"/>
      <c r="L62" s="490"/>
      <c r="M62" s="490"/>
      <c r="N62" s="490"/>
      <c r="O62" s="490"/>
      <c r="P62" s="490"/>
      <c r="Q62" s="92"/>
      <c r="R62" s="1"/>
    </row>
    <row r="63" spans="1:18" x14ac:dyDescent="0.4">
      <c r="A63" s="595"/>
      <c r="B63" s="66" t="str">
        <f>'1.2-Visibility Data'!B61</f>
        <v>Site Modifications</v>
      </c>
      <c r="C63" s="19" t="str">
        <f>'1.2-Visibility Data'!C61</f>
        <v>All</v>
      </c>
      <c r="D63" s="490" t="s">
        <v>225</v>
      </c>
      <c r="E63" s="94"/>
      <c r="F63" s="94"/>
      <c r="G63" s="490"/>
      <c r="H63" s="490"/>
      <c r="I63" s="490"/>
      <c r="J63" s="490"/>
      <c r="K63" s="490"/>
      <c r="L63" s="490"/>
      <c r="M63" s="490"/>
      <c r="N63" s="490"/>
      <c r="O63" s="490"/>
      <c r="P63" s="490"/>
      <c r="Q63" s="92"/>
      <c r="R63" s="1"/>
    </row>
    <row r="64" spans="1:18" x14ac:dyDescent="0.4">
      <c r="A64" s="595"/>
      <c r="B64" s="66" t="str">
        <f>'1.2-Visibility Data'!B62</f>
        <v>Group Modifications</v>
      </c>
      <c r="C64" s="19" t="str">
        <f>'1.2-Visibility Data'!C62</f>
        <v>All</v>
      </c>
      <c r="D64" s="490" t="s">
        <v>225</v>
      </c>
      <c r="E64" s="94"/>
      <c r="F64" s="94"/>
      <c r="G64" s="490"/>
      <c r="H64" s="490"/>
      <c r="I64" s="490"/>
      <c r="J64" s="490"/>
      <c r="K64" s="490"/>
      <c r="L64" s="490"/>
      <c r="M64" s="490"/>
      <c r="N64" s="490"/>
      <c r="O64" s="490"/>
      <c r="P64" s="490"/>
      <c r="Q64" s="92"/>
      <c r="R64" s="1"/>
    </row>
    <row r="65" spans="1:18" x14ac:dyDescent="0.4">
      <c r="A65" s="595"/>
      <c r="B65" s="66" t="str">
        <f>'1.2-Visibility Data'!B63</f>
        <v>Folder Modifications</v>
      </c>
      <c r="C65" s="19" t="str">
        <f>'1.2-Visibility Data'!C63</f>
        <v>All</v>
      </c>
      <c r="D65" s="490" t="s">
        <v>225</v>
      </c>
      <c r="E65" s="94"/>
      <c r="F65" s="94"/>
      <c r="G65" s="490"/>
      <c r="H65" s="490"/>
      <c r="I65" s="490"/>
      <c r="J65" s="490"/>
      <c r="K65" s="490"/>
      <c r="L65" s="490"/>
      <c r="M65" s="490"/>
      <c r="N65" s="490"/>
      <c r="O65" s="490"/>
      <c r="P65" s="490"/>
      <c r="Q65" s="92"/>
      <c r="R65" s="1"/>
    </row>
    <row r="66" spans="1:18" x14ac:dyDescent="0.4">
      <c r="A66" s="595"/>
      <c r="B66" s="66" t="str">
        <f>'1.2-Visibility Data'!B64</f>
        <v>File Activity</v>
      </c>
      <c r="C66" s="19" t="str">
        <f>'1.2-Visibility Data'!C64</f>
        <v>All</v>
      </c>
      <c r="D66" s="490" t="s">
        <v>225</v>
      </c>
      <c r="E66" s="94"/>
      <c r="F66" s="94"/>
      <c r="G66" s="490"/>
      <c r="H66" s="490"/>
      <c r="I66" s="490"/>
      <c r="J66" s="490"/>
      <c r="K66" s="490"/>
      <c r="L66" s="490"/>
      <c r="M66" s="490"/>
      <c r="N66" s="490"/>
      <c r="O66" s="490"/>
      <c r="P66" s="490"/>
      <c r="Q66" s="92"/>
      <c r="R66" s="1"/>
    </row>
    <row r="67" spans="1:18" x14ac:dyDescent="0.4">
      <c r="A67" s="595"/>
      <c r="B67" s="66" t="str">
        <f>'1.2-Visibility Data'!B65</f>
        <v>Trash/Recycle Bin Activity</v>
      </c>
      <c r="C67" s="19" t="str">
        <f>'1.2-Visibility Data'!C65</f>
        <v>All</v>
      </c>
      <c r="D67" s="490"/>
      <c r="E67" s="94"/>
      <c r="F67" s="94"/>
      <c r="G67" s="490"/>
      <c r="H67" s="490"/>
      <c r="I67" s="490"/>
      <c r="J67" s="490"/>
      <c r="K67" s="490"/>
      <c r="L67" s="490"/>
      <c r="M67" s="490"/>
      <c r="N67" s="490"/>
      <c r="O67" s="490"/>
      <c r="P67" s="490"/>
      <c r="Q67" s="92"/>
      <c r="R67" s="1"/>
    </row>
    <row r="68" spans="1:18" x14ac:dyDescent="0.4">
      <c r="A68" s="595"/>
      <c r="B68" s="66" t="str">
        <f>'1.2-Visibility Data'!B66</f>
        <v>File or Folder Version History Modifications</v>
      </c>
      <c r="C68" s="19" t="str">
        <f>'1.2-Visibility Data'!C66</f>
        <v>All</v>
      </c>
      <c r="D68" s="490"/>
      <c r="E68" s="94"/>
      <c r="F68" s="94"/>
      <c r="G68" s="490"/>
      <c r="H68" s="490"/>
      <c r="I68" s="490"/>
      <c r="J68" s="490"/>
      <c r="K68" s="490"/>
      <c r="L68" s="490"/>
      <c r="M68" s="490"/>
      <c r="N68" s="490"/>
      <c r="O68" s="490"/>
      <c r="P68" s="490"/>
      <c r="Q68" s="92"/>
      <c r="R68" s="1"/>
    </row>
    <row r="69" spans="1:18" x14ac:dyDescent="0.4">
      <c r="A69" s="595"/>
      <c r="B69" s="66" t="str">
        <f>'1.2-Visibility Data'!B67</f>
        <v>File Retention Modifications</v>
      </c>
      <c r="C69" s="19" t="str">
        <f>'1.2-Visibility Data'!C67</f>
        <v>All</v>
      </c>
      <c r="D69" s="490" t="s">
        <v>225</v>
      </c>
      <c r="E69" s="94"/>
      <c r="F69" s="94"/>
      <c r="G69" s="490"/>
      <c r="H69" s="490"/>
      <c r="I69" s="490"/>
      <c r="J69" s="490"/>
      <c r="K69" s="490"/>
      <c r="L69" s="490"/>
      <c r="M69" s="490"/>
      <c r="N69" s="490"/>
      <c r="O69" s="490"/>
      <c r="P69" s="490"/>
      <c r="Q69" s="92"/>
      <c r="R69" s="1"/>
    </row>
    <row r="70" spans="1:18" x14ac:dyDescent="0.4">
      <c r="A70" s="595"/>
      <c r="B70" s="66" t="str">
        <f>'1.2-Visibility Data'!B68</f>
        <v>File Malware Detected</v>
      </c>
      <c r="C70" s="19" t="str">
        <f>'1.2-Visibility Data'!C68</f>
        <v>All</v>
      </c>
      <c r="D70" s="490" t="s">
        <v>225</v>
      </c>
      <c r="E70" s="94"/>
      <c r="F70" s="94"/>
      <c r="G70" s="490"/>
      <c r="H70" s="490"/>
      <c r="I70" s="490"/>
      <c r="J70" s="490"/>
      <c r="K70" s="490"/>
      <c r="L70" s="490"/>
      <c r="M70" s="490"/>
      <c r="N70" s="490"/>
      <c r="O70" s="490"/>
      <c r="P70" s="490"/>
      <c r="Q70" s="92"/>
      <c r="R70" s="1"/>
    </row>
    <row r="71" spans="1:18" x14ac:dyDescent="0.4">
      <c r="A71" s="595"/>
      <c r="B71" s="66" t="str">
        <f>'1.2-Visibility Data'!B69</f>
        <v>File Malware Retrieved</v>
      </c>
      <c r="C71" s="19" t="str">
        <f>'1.2-Visibility Data'!C69</f>
        <v>All</v>
      </c>
      <c r="D71" s="490"/>
      <c r="E71" s="94"/>
      <c r="F71" s="94"/>
      <c r="G71" s="490"/>
      <c r="H71" s="490"/>
      <c r="I71" s="490"/>
      <c r="J71" s="490"/>
      <c r="K71" s="490"/>
      <c r="L71" s="490"/>
      <c r="M71" s="490"/>
      <c r="N71" s="490"/>
      <c r="O71" s="490"/>
      <c r="P71" s="490"/>
      <c r="Q71" s="92"/>
      <c r="R71" s="1"/>
    </row>
    <row r="72" spans="1:18" x14ac:dyDescent="0.4">
      <c r="A72" s="595"/>
      <c r="B72" s="66" t="str">
        <f>'1.2-Visibility Data'!B70</f>
        <v>List Modifications</v>
      </c>
      <c r="C72" s="19" t="str">
        <f>'1.2-Visibility Data'!C70</f>
        <v>All</v>
      </c>
      <c r="D72" s="490"/>
      <c r="E72" s="94"/>
      <c r="F72" s="94"/>
      <c r="G72" s="490"/>
      <c r="H72" s="490"/>
      <c r="I72" s="490"/>
      <c r="J72" s="490"/>
      <c r="K72" s="490"/>
      <c r="L72" s="490"/>
      <c r="M72" s="490"/>
      <c r="N72" s="490"/>
      <c r="O72" s="490"/>
      <c r="P72" s="490"/>
      <c r="Q72" s="92"/>
      <c r="R72" s="1"/>
    </row>
    <row r="73" spans="1:18" x14ac:dyDescent="0.4">
      <c r="A73" s="595"/>
      <c r="B73" s="66" t="str">
        <f>'1.2-Visibility Data'!B71</f>
        <v>Sharing Activity</v>
      </c>
      <c r="C73" s="19" t="str">
        <f>'1.2-Visibility Data'!C71</f>
        <v>All</v>
      </c>
      <c r="D73" s="490"/>
      <c r="E73" s="94"/>
      <c r="F73" s="94"/>
      <c r="G73" s="490"/>
      <c r="H73" s="490"/>
      <c r="I73" s="490"/>
      <c r="J73" s="490"/>
      <c r="K73" s="490"/>
      <c r="L73" s="490"/>
      <c r="M73" s="490"/>
      <c r="N73" s="490"/>
      <c r="O73" s="490"/>
      <c r="P73" s="490"/>
      <c r="Q73" s="92"/>
      <c r="R73" s="1"/>
    </row>
    <row r="74" spans="1:18" x14ac:dyDescent="0.4">
      <c r="A74" s="595"/>
      <c r="B74" s="66" t="str">
        <f>'1.2-Visibility Data'!B72</f>
        <v>Malicious URL Detected</v>
      </c>
      <c r="C74" s="19" t="str">
        <f>'1.2-Visibility Data'!C72</f>
        <v>All</v>
      </c>
      <c r="D74" s="490" t="s">
        <v>225</v>
      </c>
      <c r="E74" s="94"/>
      <c r="F74" s="94"/>
      <c r="G74" s="490"/>
      <c r="H74" s="490"/>
      <c r="I74" s="490"/>
      <c r="J74" s="490"/>
      <c r="K74" s="490"/>
      <c r="L74" s="490"/>
      <c r="M74" s="490"/>
      <c r="N74" s="490"/>
      <c r="O74" s="490"/>
      <c r="P74" s="490"/>
      <c r="Q74" s="92"/>
      <c r="R74" s="1"/>
    </row>
    <row r="75" spans="1:18" x14ac:dyDescent="0.4">
      <c r="A75" s="595"/>
      <c r="B75" s="66" t="str">
        <f>'1.2-Visibility Data'!B73</f>
        <v>Malicious URL Clicked</v>
      </c>
      <c r="C75" s="19" t="str">
        <f>'1.2-Visibility Data'!C73</f>
        <v>All</v>
      </c>
      <c r="D75" s="490" t="s">
        <v>225</v>
      </c>
      <c r="E75" s="94"/>
      <c r="F75" s="94"/>
      <c r="G75" s="490"/>
      <c r="H75" s="490"/>
      <c r="I75" s="490"/>
      <c r="J75" s="490"/>
      <c r="K75" s="490"/>
      <c r="L75" s="490"/>
      <c r="M75" s="490"/>
      <c r="N75" s="490"/>
      <c r="O75" s="490"/>
      <c r="P75" s="490"/>
      <c r="Q75" s="92"/>
      <c r="R75" s="1"/>
    </row>
    <row r="76" spans="1:18" ht="15.75" customHeight="1" x14ac:dyDescent="0.4">
      <c r="A76" s="595"/>
      <c r="B76" s="66" t="str">
        <f>'1.2-Visibility Data'!B74</f>
        <v>Anonymous Sharing Activity</v>
      </c>
      <c r="C76" s="19" t="str">
        <f>'1.2-Visibility Data'!C74</f>
        <v>All</v>
      </c>
      <c r="D76" s="490" t="s">
        <v>225</v>
      </c>
      <c r="E76" s="94"/>
      <c r="F76" s="94"/>
      <c r="G76" s="490"/>
      <c r="H76" s="490"/>
      <c r="I76" s="490"/>
      <c r="J76" s="490"/>
      <c r="K76" s="490"/>
      <c r="L76" s="490"/>
      <c r="M76" s="490"/>
      <c r="N76" s="490"/>
      <c r="O76" s="490"/>
      <c r="P76" s="490"/>
      <c r="Q76" s="92"/>
      <c r="R76" s="1"/>
    </row>
    <row r="77" spans="1:18" x14ac:dyDescent="0.4">
      <c r="A77" s="595"/>
      <c r="B77" s="66" t="str">
        <f>'1.2-Visibility Data'!B75</f>
        <v>Synchronization Activity</v>
      </c>
      <c r="C77" s="19" t="str">
        <f>'1.2-Visibility Data'!C75</f>
        <v>All</v>
      </c>
      <c r="D77" s="490" t="s">
        <v>225</v>
      </c>
      <c r="E77" s="94"/>
      <c r="F77" s="94"/>
      <c r="G77" s="490"/>
      <c r="H77" s="490"/>
      <c r="I77" s="490"/>
      <c r="J77" s="490"/>
      <c r="K77" s="490"/>
      <c r="L77" s="490"/>
      <c r="M77" s="490"/>
      <c r="N77" s="490"/>
      <c r="O77" s="490"/>
      <c r="P77" s="490"/>
      <c r="Q77" s="92"/>
      <c r="R77" s="1"/>
    </row>
    <row r="78" spans="1:18" x14ac:dyDescent="0.4">
      <c r="A78" s="595"/>
      <c r="B78" s="70" t="str">
        <f>'1.2-Visibility Data'!B76</f>
        <v>Denial of Service Activity</v>
      </c>
      <c r="C78" s="55" t="str">
        <f>'1.2-Visibility Data'!C76</f>
        <v>All</v>
      </c>
      <c r="D78" s="490" t="s">
        <v>225</v>
      </c>
      <c r="E78" s="94"/>
      <c r="F78" s="94"/>
      <c r="G78" s="490"/>
      <c r="H78" s="490"/>
      <c r="I78" s="490"/>
      <c r="J78" s="490"/>
      <c r="K78" s="490"/>
      <c r="L78" s="490"/>
      <c r="M78" s="490"/>
      <c r="N78" s="490"/>
      <c r="O78" s="490"/>
      <c r="P78" s="490"/>
      <c r="Q78" s="92"/>
      <c r="R78" s="1"/>
    </row>
    <row r="79" spans="1:18" ht="15.5" thickBot="1" x14ac:dyDescent="0.45">
      <c r="A79" s="596"/>
      <c r="B79" s="33" t="str">
        <f>'1.2-Visibility Data'!B77</f>
        <v>Administrator Activity</v>
      </c>
      <c r="C79" s="20" t="str">
        <f>'1.2-Visibility Data'!C77</f>
        <v>All</v>
      </c>
      <c r="D79" s="251"/>
      <c r="E79" s="281"/>
      <c r="F79" s="281"/>
      <c r="G79" s="251"/>
      <c r="H79" s="251"/>
      <c r="I79" s="251"/>
      <c r="J79" s="251"/>
      <c r="K79" s="251"/>
      <c r="L79" s="251"/>
      <c r="M79" s="251"/>
      <c r="N79" s="251"/>
      <c r="O79" s="251"/>
      <c r="P79" s="251"/>
      <c r="Q79" s="252"/>
      <c r="R79" s="1"/>
    </row>
    <row r="80" spans="1:18" x14ac:dyDescent="0.4">
      <c r="A80" s="595" t="s">
        <v>712</v>
      </c>
      <c r="B80" s="128" t="str">
        <f>'1.2-Visibility Data'!B78</f>
        <v>Organization Modifications</v>
      </c>
      <c r="C80" s="56" t="str">
        <f>'1.2-Visibility Data'!C78</f>
        <v>All</v>
      </c>
      <c r="D80" s="254"/>
      <c r="E80" s="282" t="s">
        <v>225</v>
      </c>
      <c r="F80" s="282"/>
      <c r="G80" s="254"/>
      <c r="H80" s="254"/>
      <c r="I80" s="254"/>
      <c r="J80" s="254"/>
      <c r="K80" s="254"/>
      <c r="L80" s="254"/>
      <c r="M80" s="254"/>
      <c r="N80" s="254"/>
      <c r="O80" s="254"/>
      <c r="P80" s="254"/>
      <c r="Q80" s="255"/>
      <c r="R80" s="1"/>
    </row>
    <row r="81" spans="1:18" x14ac:dyDescent="0.4">
      <c r="A81" s="595"/>
      <c r="B81" s="66" t="str">
        <f>'1.2-Visibility Data'!B79</f>
        <v>User Modifications</v>
      </c>
      <c r="C81" s="19" t="str">
        <f>'1.2-Visibility Data'!C79</f>
        <v>All</v>
      </c>
      <c r="D81" s="490"/>
      <c r="E81" s="94"/>
      <c r="F81" s="94"/>
      <c r="G81" s="490"/>
      <c r="H81" s="490"/>
      <c r="I81" s="490"/>
      <c r="J81" s="490"/>
      <c r="K81" s="490"/>
      <c r="L81" s="490"/>
      <c r="M81" s="490"/>
      <c r="N81" s="490"/>
      <c r="O81" s="490"/>
      <c r="P81" s="490"/>
      <c r="Q81" s="92"/>
      <c r="R81" s="1"/>
    </row>
    <row r="82" spans="1:18" x14ac:dyDescent="0.4">
      <c r="A82" s="595"/>
      <c r="B82" s="66" t="str">
        <f>'1.2-Visibility Data'!B80</f>
        <v>User Login Activity</v>
      </c>
      <c r="C82" s="19" t="str">
        <f>'1.2-Visibility Data'!C80</f>
        <v>All</v>
      </c>
      <c r="D82" s="490" t="s">
        <v>225</v>
      </c>
      <c r="E82" s="94"/>
      <c r="F82" s="94"/>
      <c r="G82" s="490"/>
      <c r="H82" s="490"/>
      <c r="I82" s="490"/>
      <c r="J82" s="490"/>
      <c r="K82" s="490"/>
      <c r="L82" s="490"/>
      <c r="M82" s="490"/>
      <c r="N82" s="490"/>
      <c r="O82" s="490"/>
      <c r="P82" s="490"/>
      <c r="Q82" s="92"/>
      <c r="R82" s="1"/>
    </row>
    <row r="83" spans="1:18" x14ac:dyDescent="0.4">
      <c r="A83" s="595"/>
      <c r="B83" s="66" t="str">
        <f>'1.2-Visibility Data'!B81</f>
        <v>Anomalous User Login Activity</v>
      </c>
      <c r="C83" s="19" t="str">
        <f>'1.2-Visibility Data'!C81</f>
        <v>All</v>
      </c>
      <c r="D83" s="490" t="s">
        <v>225</v>
      </c>
      <c r="E83" s="94"/>
      <c r="F83" s="94"/>
      <c r="G83" s="490"/>
      <c r="H83" s="490"/>
      <c r="I83" s="490"/>
      <c r="J83" s="490"/>
      <c r="K83" s="490"/>
      <c r="L83" s="490"/>
      <c r="M83" s="490"/>
      <c r="N83" s="490"/>
      <c r="O83" s="490"/>
      <c r="P83" s="490"/>
      <c r="Q83" s="92"/>
      <c r="R83" s="1"/>
    </row>
    <row r="84" spans="1:18" x14ac:dyDescent="0.4">
      <c r="A84" s="595"/>
      <c r="B84" s="66" t="str">
        <f>'1.2-Visibility Data'!B82</f>
        <v>User Activity</v>
      </c>
      <c r="C84" s="19" t="str">
        <f>'1.2-Visibility Data'!C82</f>
        <v>All</v>
      </c>
      <c r="D84" s="490" t="s">
        <v>225</v>
      </c>
      <c r="E84" s="94"/>
      <c r="F84" s="94"/>
      <c r="G84" s="490"/>
      <c r="H84" s="490"/>
      <c r="I84" s="490"/>
      <c r="J84" s="490"/>
      <c r="K84" s="490"/>
      <c r="L84" s="490"/>
      <c r="M84" s="490"/>
      <c r="N84" s="490"/>
      <c r="O84" s="490"/>
      <c r="P84" s="490"/>
      <c r="Q84" s="92"/>
      <c r="R84" s="1"/>
    </row>
    <row r="85" spans="1:18" x14ac:dyDescent="0.4">
      <c r="A85" s="595"/>
      <c r="B85" s="66" t="str">
        <f>'1.2-Visibility Data'!B83</f>
        <v>Anomalous User Activity</v>
      </c>
      <c r="C85" s="19" t="str">
        <f>'1.2-Visibility Data'!C83</f>
        <v>All</v>
      </c>
      <c r="D85" s="490" t="s">
        <v>225</v>
      </c>
      <c r="E85" s="94"/>
      <c r="F85" s="94"/>
      <c r="G85" s="490"/>
      <c r="H85" s="490"/>
      <c r="I85" s="490"/>
      <c r="J85" s="490"/>
      <c r="K85" s="490"/>
      <c r="L85" s="490"/>
      <c r="M85" s="490"/>
      <c r="N85" s="490"/>
      <c r="O85" s="490"/>
      <c r="P85" s="490"/>
      <c r="Q85" s="92"/>
      <c r="R85" s="1"/>
    </row>
    <row r="86" spans="1:18" x14ac:dyDescent="0.4">
      <c r="A86" s="595"/>
      <c r="B86" s="66" t="str">
        <f>'1.2-Visibility Data'!B84</f>
        <v>Guest User Activity</v>
      </c>
      <c r="C86" s="19" t="str">
        <f>'1.2-Visibility Data'!C84</f>
        <v>All</v>
      </c>
      <c r="D86" s="490"/>
      <c r="E86" s="94"/>
      <c r="F86" s="94"/>
      <c r="G86" s="490"/>
      <c r="H86" s="490"/>
      <c r="I86" s="490"/>
      <c r="J86" s="490"/>
      <c r="K86" s="490"/>
      <c r="L86" s="490"/>
      <c r="M86" s="490"/>
      <c r="N86" s="490"/>
      <c r="O86" s="490"/>
      <c r="P86" s="490"/>
      <c r="Q86" s="92"/>
      <c r="R86" s="1"/>
    </row>
    <row r="87" spans="1:18" x14ac:dyDescent="0.4">
      <c r="A87" s="595"/>
      <c r="B87" s="66" t="str">
        <f>'1.2-Visibility Data'!B85</f>
        <v>Collaboration Space Modifications</v>
      </c>
      <c r="C87" s="19" t="str">
        <f>'1.2-Visibility Data'!C85</f>
        <v>All</v>
      </c>
      <c r="D87" s="490"/>
      <c r="E87" s="94"/>
      <c r="F87" s="94"/>
      <c r="G87" s="490"/>
      <c r="H87" s="490"/>
      <c r="I87" s="490"/>
      <c r="J87" s="490"/>
      <c r="K87" s="490"/>
      <c r="L87" s="490"/>
      <c r="M87" s="490"/>
      <c r="N87" s="490"/>
      <c r="O87" s="490"/>
      <c r="P87" s="490"/>
      <c r="Q87" s="92"/>
      <c r="R87" s="1"/>
    </row>
    <row r="88" spans="1:18" ht="30" x14ac:dyDescent="0.4">
      <c r="A88" s="595"/>
      <c r="B88" s="66" t="str">
        <f>'1.2-Visibility Data'!B86</f>
        <v>Channel Modifications</v>
      </c>
      <c r="C88" s="19" t="str">
        <f>'1.2-Visibility Data'!C86</f>
        <v>All</v>
      </c>
      <c r="D88" s="490"/>
      <c r="E88" s="94" t="s">
        <v>752</v>
      </c>
      <c r="F88" s="94"/>
      <c r="G88" s="490"/>
      <c r="H88" s="490"/>
      <c r="I88" s="490"/>
      <c r="J88" s="490"/>
      <c r="K88" s="490"/>
      <c r="L88" s="490"/>
      <c r="M88" s="490"/>
      <c r="N88" s="490"/>
      <c r="O88" s="490"/>
      <c r="P88" s="490"/>
      <c r="Q88" s="92"/>
      <c r="R88" s="1"/>
    </row>
    <row r="89" spans="1:18" x14ac:dyDescent="0.4">
      <c r="A89" s="595"/>
      <c r="B89" s="66" t="str">
        <f>'1.2-Visibility Data'!B87</f>
        <v>Chat Modifications</v>
      </c>
      <c r="C89" s="19" t="str">
        <f>'1.2-Visibility Data'!C87</f>
        <v>All</v>
      </c>
      <c r="D89" s="490"/>
      <c r="E89" s="94"/>
      <c r="F89" s="94"/>
      <c r="G89" s="490"/>
      <c r="H89" s="490"/>
      <c r="I89" s="490"/>
      <c r="J89" s="490"/>
      <c r="K89" s="490"/>
      <c r="L89" s="490"/>
      <c r="M89" s="490"/>
      <c r="N89" s="490"/>
      <c r="O89" s="490"/>
      <c r="P89" s="490"/>
      <c r="Q89" s="92"/>
      <c r="R89" s="1"/>
    </row>
    <row r="90" spans="1:18" x14ac:dyDescent="0.4">
      <c r="A90" s="595"/>
      <c r="B90" s="66" t="str">
        <f>'1.2-Visibility Data'!B88</f>
        <v>Message Activity</v>
      </c>
      <c r="C90" s="19" t="str">
        <f>'1.2-Visibility Data'!C88</f>
        <v>All</v>
      </c>
      <c r="D90" s="490" t="s">
        <v>225</v>
      </c>
      <c r="E90" s="94"/>
      <c r="F90" s="94"/>
      <c r="G90" s="490"/>
      <c r="H90" s="490"/>
      <c r="I90" s="490"/>
      <c r="J90" s="490"/>
      <c r="K90" s="490"/>
      <c r="L90" s="490"/>
      <c r="M90" s="490"/>
      <c r="N90" s="490"/>
      <c r="O90" s="490"/>
      <c r="P90" s="490"/>
      <c r="Q90" s="92"/>
      <c r="R90" s="1"/>
    </row>
    <row r="91" spans="1:18" x14ac:dyDescent="0.4">
      <c r="A91" s="595"/>
      <c r="B91" s="66" t="str">
        <f>'1.2-Visibility Data'!B89</f>
        <v>Messages Read</v>
      </c>
      <c r="C91" s="19" t="str">
        <f>'1.2-Visibility Data'!C89</f>
        <v>All</v>
      </c>
      <c r="D91" s="490"/>
      <c r="E91" s="94"/>
      <c r="F91" s="94"/>
      <c r="G91" s="490"/>
      <c r="H91" s="490"/>
      <c r="I91" s="490"/>
      <c r="J91" s="490"/>
      <c r="K91" s="490"/>
      <c r="L91" s="490"/>
      <c r="M91" s="490"/>
      <c r="N91" s="490"/>
      <c r="O91" s="490"/>
      <c r="P91" s="490"/>
      <c r="Q91" s="92"/>
      <c r="R91" s="1"/>
    </row>
    <row r="92" spans="1:18" x14ac:dyDescent="0.4">
      <c r="A92" s="595"/>
      <c r="B92" s="66" t="str">
        <f>'1.2-Visibility Data'!B90</f>
        <v>Malicious URL Detected</v>
      </c>
      <c r="C92" s="19" t="str">
        <f>'1.2-Visibility Data'!C90</f>
        <v>All</v>
      </c>
      <c r="D92" s="490"/>
      <c r="E92" s="94"/>
      <c r="F92" s="94"/>
      <c r="G92" s="490"/>
      <c r="H92" s="490"/>
      <c r="I92" s="490"/>
      <c r="J92" s="490"/>
      <c r="K92" s="490"/>
      <c r="L92" s="490"/>
      <c r="M92" s="490"/>
      <c r="N92" s="490"/>
      <c r="O92" s="490"/>
      <c r="P92" s="490"/>
      <c r="Q92" s="92"/>
      <c r="R92" s="1"/>
    </row>
    <row r="93" spans="1:18" x14ac:dyDescent="0.4">
      <c r="A93" s="595"/>
      <c r="B93" s="66" t="str">
        <f>'1.2-Visibility Data'!B91</f>
        <v>Malicious URL Clicked</v>
      </c>
      <c r="C93" s="19" t="str">
        <f>'1.2-Visibility Data'!C91</f>
        <v>All</v>
      </c>
      <c r="D93" s="490"/>
      <c r="E93" s="94"/>
      <c r="F93" s="94"/>
      <c r="G93" s="490"/>
      <c r="H93" s="490"/>
      <c r="I93" s="490"/>
      <c r="J93" s="490"/>
      <c r="K93" s="490"/>
      <c r="L93" s="490"/>
      <c r="M93" s="490"/>
      <c r="N93" s="490"/>
      <c r="O93" s="490"/>
      <c r="P93" s="490"/>
      <c r="Q93" s="92"/>
      <c r="R93" s="1"/>
    </row>
    <row r="94" spans="1:18" x14ac:dyDescent="0.4">
      <c r="A94" s="595"/>
      <c r="B94" s="66" t="str">
        <f>'1.2-Visibility Data'!B92</f>
        <v>File Activity</v>
      </c>
      <c r="C94" s="19" t="str">
        <f>'1.2-Visibility Data'!C92</f>
        <v>All</v>
      </c>
      <c r="D94" s="490" t="s">
        <v>225</v>
      </c>
      <c r="E94" s="94"/>
      <c r="F94" s="94"/>
      <c r="G94" s="490"/>
      <c r="H94" s="490"/>
      <c r="I94" s="490"/>
      <c r="J94" s="490"/>
      <c r="K94" s="490"/>
      <c r="L94" s="490"/>
      <c r="M94" s="490"/>
      <c r="N94" s="490"/>
      <c r="O94" s="490"/>
      <c r="P94" s="490"/>
      <c r="Q94" s="92"/>
      <c r="R94" s="1"/>
    </row>
    <row r="95" spans="1:18" x14ac:dyDescent="0.4">
      <c r="A95" s="595"/>
      <c r="B95" s="66" t="str">
        <f>'1.2-Visibility Data'!B93</f>
        <v>File Malware Detected</v>
      </c>
      <c r="C95" s="19" t="str">
        <f>'1.2-Visibility Data'!C93</f>
        <v>All</v>
      </c>
      <c r="D95" s="490"/>
      <c r="E95" s="94"/>
      <c r="F95" s="94"/>
      <c r="G95" s="490"/>
      <c r="H95" s="490"/>
      <c r="I95" s="490"/>
      <c r="J95" s="490"/>
      <c r="K95" s="490"/>
      <c r="L95" s="490"/>
      <c r="M95" s="490"/>
      <c r="N95" s="490"/>
      <c r="O95" s="490"/>
      <c r="P95" s="490"/>
      <c r="Q95" s="92"/>
      <c r="R95" s="1"/>
    </row>
    <row r="96" spans="1:18" x14ac:dyDescent="0.4">
      <c r="A96" s="595"/>
      <c r="B96" s="66" t="str">
        <f>'1.2-Visibility Data'!B94</f>
        <v>File Malware Retrieved</v>
      </c>
      <c r="C96" s="19" t="str">
        <f>'1.2-Visibility Data'!C94</f>
        <v>All</v>
      </c>
      <c r="D96" s="490"/>
      <c r="E96" s="94"/>
      <c r="F96" s="94"/>
      <c r="G96" s="490"/>
      <c r="H96" s="490"/>
      <c r="I96" s="490"/>
      <c r="J96" s="490"/>
      <c r="K96" s="490"/>
      <c r="L96" s="490"/>
      <c r="M96" s="490"/>
      <c r="N96" s="490"/>
      <c r="O96" s="490"/>
      <c r="P96" s="490"/>
      <c r="Q96" s="92"/>
      <c r="R96" s="1"/>
    </row>
    <row r="97" spans="1:28" x14ac:dyDescent="0.4">
      <c r="A97" s="595"/>
      <c r="B97" s="66" t="str">
        <f>'1.2-Visibility Data'!B95</f>
        <v>Sharing Activity</v>
      </c>
      <c r="C97" s="19" t="str">
        <f>'1.2-Visibility Data'!C95</f>
        <v>All</v>
      </c>
      <c r="D97" s="490" t="s">
        <v>225</v>
      </c>
      <c r="E97" s="94"/>
      <c r="F97" s="94"/>
      <c r="G97" s="490"/>
      <c r="H97" s="490"/>
      <c r="I97" s="490"/>
      <c r="J97" s="490"/>
      <c r="K97" s="490"/>
      <c r="L97" s="490"/>
      <c r="M97" s="490"/>
      <c r="N97" s="490"/>
      <c r="O97" s="490"/>
      <c r="P97" s="490"/>
      <c r="Q97" s="92"/>
      <c r="R97" s="1"/>
    </row>
    <row r="98" spans="1:28" customFormat="1" x14ac:dyDescent="0.4">
      <c r="A98" s="595"/>
      <c r="B98" s="66" t="str">
        <f>'1.2-Visibility Data'!B96</f>
        <v>Chat Bot Activity</v>
      </c>
      <c r="C98" s="19" t="str">
        <f>'1.2-Visibility Data'!C96</f>
        <v>All</v>
      </c>
      <c r="D98" s="490" t="s">
        <v>225</v>
      </c>
      <c r="E98" s="94" t="s">
        <v>225</v>
      </c>
      <c r="F98" s="94"/>
      <c r="G98" s="490"/>
      <c r="H98" s="490"/>
      <c r="I98" s="490"/>
      <c r="J98" s="490"/>
      <c r="K98" s="490"/>
      <c r="L98" s="490"/>
      <c r="M98" s="490"/>
      <c r="N98" s="490"/>
      <c r="O98" s="490"/>
      <c r="P98" s="490"/>
      <c r="Q98" s="92"/>
      <c r="R98" s="1"/>
      <c r="S98" s="1"/>
      <c r="T98" s="1"/>
      <c r="U98" s="1"/>
      <c r="V98" s="1"/>
      <c r="W98" s="1"/>
      <c r="X98" s="1"/>
      <c r="Y98" s="1"/>
      <c r="Z98" s="1"/>
      <c r="AA98" s="1"/>
      <c r="AB98" s="1"/>
    </row>
    <row r="99" spans="1:28" customFormat="1" x14ac:dyDescent="0.4">
      <c r="A99" s="595"/>
      <c r="B99" s="66" t="str">
        <f>'1.2-Visibility Data'!B97</f>
        <v>Application Activity</v>
      </c>
      <c r="C99" s="19" t="str">
        <f>'1.2-Visibility Data'!C97</f>
        <v>All</v>
      </c>
      <c r="D99" s="490" t="s">
        <v>225</v>
      </c>
      <c r="E99" s="94"/>
      <c r="F99" s="94"/>
      <c r="G99" s="490"/>
      <c r="H99" s="490"/>
      <c r="I99" s="490"/>
      <c r="J99" s="490"/>
      <c r="K99" s="490"/>
      <c r="L99" s="490"/>
      <c r="M99" s="490"/>
      <c r="N99" s="490"/>
      <c r="O99" s="490"/>
      <c r="P99" s="490"/>
      <c r="Q99" s="92"/>
      <c r="R99" s="1"/>
      <c r="S99" s="1"/>
      <c r="T99" s="1"/>
      <c r="U99" s="1"/>
      <c r="V99" s="1"/>
      <c r="W99" s="1"/>
      <c r="X99" s="1"/>
      <c r="Y99" s="1"/>
      <c r="Z99" s="1"/>
      <c r="AA99" s="1"/>
      <c r="AB99" s="1"/>
    </row>
    <row r="100" spans="1:28" customFormat="1" x14ac:dyDescent="0.4">
      <c r="A100" s="595"/>
      <c r="B100" s="66" t="str">
        <f>'1.2-Visibility Data'!B98</f>
        <v>Application Deployment</v>
      </c>
      <c r="C100" s="19" t="str">
        <f>'1.2-Visibility Data'!C98</f>
        <v>All</v>
      </c>
      <c r="D100" s="490" t="s">
        <v>225</v>
      </c>
      <c r="E100" s="94"/>
      <c r="F100" s="94"/>
      <c r="G100" s="490"/>
      <c r="H100" s="490"/>
      <c r="I100" s="490"/>
      <c r="J100" s="490"/>
      <c r="K100" s="490"/>
      <c r="L100" s="490"/>
      <c r="M100" s="490"/>
      <c r="N100" s="490"/>
      <c r="O100" s="490"/>
      <c r="P100" s="490"/>
      <c r="Q100" s="92"/>
      <c r="R100" s="1"/>
      <c r="S100" s="1"/>
      <c r="T100" s="1"/>
      <c r="U100" s="1"/>
      <c r="V100" s="1"/>
      <c r="W100" s="1"/>
      <c r="X100" s="1"/>
      <c r="Y100" s="1"/>
      <c r="Z100" s="1"/>
      <c r="AA100" s="1"/>
      <c r="AB100" s="1"/>
    </row>
    <row r="101" spans="1:28" customFormat="1" x14ac:dyDescent="0.4">
      <c r="A101" s="595"/>
      <c r="B101" s="70" t="str">
        <f>'1.2-Visibility Data'!B99</f>
        <v>Denial of Service Activity</v>
      </c>
      <c r="C101" s="55" t="str">
        <f>'1.2-Visibility Data'!C99</f>
        <v>All</v>
      </c>
      <c r="D101" s="490"/>
      <c r="E101" s="94"/>
      <c r="F101" s="94"/>
      <c r="G101" s="490"/>
      <c r="H101" s="490"/>
      <c r="I101" s="490"/>
      <c r="J101" s="490"/>
      <c r="K101" s="490"/>
      <c r="L101" s="490"/>
      <c r="M101" s="490"/>
      <c r="N101" s="490"/>
      <c r="O101" s="490"/>
      <c r="P101" s="490"/>
      <c r="Q101" s="92"/>
      <c r="R101" s="1"/>
      <c r="S101" s="1"/>
      <c r="T101" s="1"/>
      <c r="U101" s="1"/>
      <c r="V101" s="1"/>
      <c r="W101" s="1"/>
      <c r="X101" s="1"/>
      <c r="Y101" s="1"/>
      <c r="Z101" s="1"/>
      <c r="AA101" s="1"/>
      <c r="AB101" s="1"/>
    </row>
    <row r="102" spans="1:28" customFormat="1" ht="15.5" thickBot="1" x14ac:dyDescent="0.45">
      <c r="A102" s="596"/>
      <c r="B102" s="33" t="str">
        <f>'1.2-Visibility Data'!B100</f>
        <v>Administrator Activity</v>
      </c>
      <c r="C102" s="20" t="str">
        <f>'1.2-Visibility Data'!C100</f>
        <v>All</v>
      </c>
      <c r="D102" s="251" t="s">
        <v>225</v>
      </c>
      <c r="E102" s="281"/>
      <c r="F102" s="281"/>
      <c r="G102" s="251"/>
      <c r="H102" s="251"/>
      <c r="I102" s="251"/>
      <c r="J102" s="251"/>
      <c r="K102" s="251"/>
      <c r="L102" s="251"/>
      <c r="M102" s="251"/>
      <c r="N102" s="251"/>
      <c r="O102" s="251"/>
      <c r="P102" s="251"/>
      <c r="Q102" s="252"/>
      <c r="R102" s="1"/>
      <c r="S102" s="1"/>
      <c r="T102" s="1"/>
      <c r="U102" s="1"/>
      <c r="V102" s="1"/>
      <c r="W102" s="1"/>
      <c r="X102" s="1"/>
      <c r="Y102" s="1"/>
      <c r="Z102" s="1"/>
      <c r="AA102" s="1"/>
      <c r="AB102" s="1"/>
    </row>
    <row r="103" spans="1:28" customFormat="1" x14ac:dyDescent="0.4">
      <c r="A103" s="595" t="s">
        <v>753</v>
      </c>
      <c r="B103" s="1"/>
      <c r="C103" s="1"/>
      <c r="D103" s="1"/>
      <c r="E103" s="17"/>
      <c r="F103" s="17"/>
      <c r="G103" s="1"/>
      <c r="H103" s="1"/>
      <c r="I103" s="1"/>
      <c r="J103" s="1"/>
      <c r="K103" s="1"/>
      <c r="L103" s="1"/>
      <c r="M103" s="1"/>
      <c r="N103" s="1"/>
      <c r="O103" s="1"/>
      <c r="P103" s="1"/>
      <c r="Q103" s="1"/>
      <c r="R103" s="1"/>
      <c r="S103" s="1"/>
      <c r="T103" s="1"/>
      <c r="U103" s="1"/>
      <c r="V103" s="1"/>
      <c r="W103" s="1"/>
      <c r="X103" s="1"/>
      <c r="Y103" s="1"/>
      <c r="Z103" s="1"/>
      <c r="AA103" s="1"/>
      <c r="AB103" s="1"/>
    </row>
    <row r="104" spans="1:28" customFormat="1" x14ac:dyDescent="0.4">
      <c r="A104" s="595"/>
      <c r="B104" s="1"/>
      <c r="C104" s="1"/>
      <c r="D104" s="1"/>
      <c r="E104" s="17"/>
      <c r="F104" s="17"/>
      <c r="G104" s="1"/>
      <c r="H104" s="1"/>
      <c r="I104" s="1"/>
      <c r="J104" s="1"/>
      <c r="K104" s="1"/>
      <c r="L104" s="1"/>
      <c r="M104" s="1"/>
      <c r="N104" s="1"/>
      <c r="O104" s="1"/>
      <c r="P104" s="1"/>
      <c r="Q104" s="1"/>
      <c r="R104" s="1"/>
      <c r="S104" s="1"/>
      <c r="T104" s="1"/>
      <c r="U104" s="1"/>
      <c r="V104" s="1"/>
      <c r="W104" s="1"/>
      <c r="X104" s="1"/>
      <c r="Y104" s="1"/>
      <c r="Z104" s="1"/>
      <c r="AA104" s="1"/>
      <c r="AB104" s="1"/>
    </row>
    <row r="105" spans="1:28" customFormat="1" x14ac:dyDescent="0.4">
      <c r="A105" s="595"/>
      <c r="B105" s="1"/>
      <c r="C105" s="1"/>
      <c r="D105" s="1"/>
      <c r="E105" s="17"/>
      <c r="F105" s="17"/>
      <c r="G105" s="1"/>
      <c r="H105" s="1"/>
      <c r="I105" s="1"/>
      <c r="J105" s="1"/>
      <c r="K105" s="1"/>
      <c r="L105" s="1"/>
      <c r="M105" s="1"/>
      <c r="N105" s="1"/>
      <c r="O105" s="1"/>
      <c r="P105" s="1"/>
      <c r="Q105" s="1"/>
      <c r="R105" s="1"/>
      <c r="S105" s="1"/>
      <c r="T105" s="1"/>
      <c r="U105" s="1"/>
      <c r="V105" s="1"/>
      <c r="W105" s="1"/>
      <c r="X105" s="1"/>
      <c r="Y105" s="1"/>
      <c r="Z105" s="1"/>
      <c r="AA105" s="1"/>
      <c r="AB105" s="1"/>
    </row>
    <row r="106" spans="1:28" customFormat="1" x14ac:dyDescent="0.4">
      <c r="A106" s="595"/>
      <c r="B106" s="1"/>
      <c r="C106" s="1"/>
      <c r="D106" s="1"/>
      <c r="E106" s="17"/>
      <c r="F106" s="17"/>
      <c r="G106" s="1"/>
      <c r="H106" s="1"/>
      <c r="I106" s="1"/>
      <c r="J106" s="1"/>
      <c r="K106" s="1"/>
      <c r="L106" s="1"/>
      <c r="M106" s="1"/>
      <c r="N106" s="1"/>
      <c r="O106" s="1"/>
      <c r="P106" s="1"/>
      <c r="Q106" s="1"/>
      <c r="R106" s="1"/>
      <c r="S106" s="1"/>
      <c r="T106" s="1"/>
      <c r="U106" s="1"/>
      <c r="V106" s="1"/>
      <c r="W106" s="1"/>
      <c r="X106" s="1"/>
      <c r="Y106" s="1"/>
      <c r="Z106" s="1"/>
      <c r="AA106" s="1"/>
      <c r="AB106" s="1"/>
    </row>
    <row r="107" spans="1:28" customFormat="1" x14ac:dyDescent="0.4">
      <c r="A107" s="595"/>
      <c r="B107" s="1"/>
      <c r="C107" s="1"/>
      <c r="D107" s="1"/>
      <c r="E107" s="17"/>
      <c r="F107" s="17"/>
      <c r="G107" s="1"/>
      <c r="H107" s="1"/>
      <c r="I107" s="1"/>
      <c r="J107" s="1"/>
      <c r="K107" s="1"/>
      <c r="L107" s="1"/>
      <c r="M107" s="1"/>
      <c r="N107" s="1"/>
      <c r="O107" s="1"/>
      <c r="P107" s="1"/>
      <c r="Q107" s="1"/>
      <c r="R107" s="1"/>
      <c r="S107" s="1"/>
      <c r="T107" s="1"/>
      <c r="U107" s="1"/>
      <c r="V107" s="1"/>
      <c r="W107" s="1"/>
      <c r="X107" s="1"/>
      <c r="Y107" s="1"/>
      <c r="Z107" s="1"/>
      <c r="AA107" s="1"/>
      <c r="AB107" s="1"/>
    </row>
    <row r="108" spans="1:28" customFormat="1" x14ac:dyDescent="0.4">
      <c r="A108" s="595"/>
      <c r="B108" s="1"/>
      <c r="C108" s="1"/>
      <c r="D108" s="1"/>
      <c r="E108" s="17"/>
      <c r="F108" s="17"/>
      <c r="G108" s="1"/>
      <c r="H108" s="1"/>
      <c r="I108" s="1"/>
      <c r="J108" s="1"/>
      <c r="K108" s="1"/>
      <c r="L108" s="1"/>
      <c r="M108" s="1"/>
      <c r="N108" s="1"/>
      <c r="O108" s="1"/>
      <c r="P108" s="1"/>
      <c r="Q108" s="1"/>
      <c r="R108" s="1"/>
      <c r="S108" s="1"/>
      <c r="T108" s="1"/>
      <c r="U108" s="1"/>
      <c r="V108" s="1"/>
      <c r="W108" s="1"/>
      <c r="X108" s="1"/>
      <c r="Y108" s="1"/>
      <c r="Z108" s="1"/>
      <c r="AA108" s="1"/>
      <c r="AB108" s="1"/>
    </row>
    <row r="109" spans="1:28" customFormat="1" x14ac:dyDescent="0.4">
      <c r="A109" s="595"/>
      <c r="B109" s="1"/>
      <c r="C109" s="1"/>
      <c r="D109" s="1"/>
      <c r="E109" s="17"/>
      <c r="F109" s="17"/>
      <c r="G109" s="1"/>
      <c r="H109" s="1"/>
      <c r="I109" s="1"/>
      <c r="J109" s="1"/>
      <c r="K109" s="1"/>
      <c r="L109" s="1"/>
      <c r="M109" s="1"/>
      <c r="N109" s="1"/>
      <c r="O109" s="1"/>
      <c r="P109" s="1"/>
      <c r="Q109" s="1"/>
      <c r="R109" s="1"/>
      <c r="S109" s="1"/>
      <c r="T109" s="1"/>
      <c r="U109" s="1"/>
      <c r="V109" s="1"/>
      <c r="W109" s="1"/>
      <c r="X109" s="1"/>
      <c r="Y109" s="1"/>
      <c r="Z109" s="1"/>
      <c r="AA109" s="1"/>
      <c r="AB109" s="1"/>
    </row>
    <row r="110" spans="1:28" customFormat="1" x14ac:dyDescent="0.4">
      <c r="A110" s="595"/>
      <c r="B110" s="17"/>
      <c r="C110" s="17"/>
      <c r="D110" s="17"/>
      <c r="E110" s="17"/>
      <c r="F110" s="17"/>
      <c r="G110" s="17"/>
      <c r="H110" s="17"/>
      <c r="I110" s="1"/>
      <c r="J110" s="1"/>
      <c r="K110" s="1"/>
      <c r="L110" s="1"/>
      <c r="M110" s="1"/>
      <c r="N110" s="1"/>
      <c r="O110" s="1"/>
      <c r="P110" s="1"/>
      <c r="Q110" s="1"/>
      <c r="R110" s="1"/>
      <c r="S110" s="1"/>
      <c r="T110" s="1"/>
      <c r="U110" s="1"/>
      <c r="V110" s="1"/>
      <c r="W110" s="1"/>
      <c r="X110" s="1"/>
      <c r="Y110" s="1"/>
      <c r="Z110" s="1"/>
      <c r="AA110" s="1"/>
      <c r="AB110" s="1"/>
    </row>
    <row r="111" spans="1:28" customFormat="1" x14ac:dyDescent="0.4">
      <c r="A111" s="595"/>
      <c r="B111" s="17"/>
      <c r="C111" s="17"/>
      <c r="D111" s="17"/>
      <c r="E111" s="17"/>
      <c r="F111" s="17"/>
      <c r="G111" s="17"/>
      <c r="H111" s="17"/>
      <c r="I111" s="1"/>
      <c r="J111" s="1"/>
      <c r="K111" s="1"/>
      <c r="L111" s="1"/>
      <c r="M111" s="1"/>
      <c r="N111" s="1"/>
      <c r="O111" s="1"/>
      <c r="P111" s="1"/>
      <c r="Q111" s="1"/>
      <c r="R111" s="1"/>
      <c r="S111" s="1"/>
      <c r="T111" s="1"/>
      <c r="U111" s="1"/>
      <c r="V111" s="1"/>
      <c r="W111" s="1"/>
      <c r="X111" s="1"/>
      <c r="Y111" s="1"/>
      <c r="Z111" s="1"/>
      <c r="AA111" s="1"/>
      <c r="AB111" s="1"/>
    </row>
    <row r="112" spans="1:28" customFormat="1" x14ac:dyDescent="0.4">
      <c r="A112" s="595"/>
      <c r="B112" s="17"/>
      <c r="C112" s="17"/>
      <c r="D112" s="17"/>
      <c r="E112" s="17"/>
      <c r="F112" s="17"/>
      <c r="G112" s="17"/>
      <c r="H112" s="17"/>
      <c r="I112" s="1"/>
      <c r="J112" s="1"/>
      <c r="K112" s="1"/>
      <c r="L112" s="1"/>
      <c r="M112" s="1"/>
      <c r="N112" s="1"/>
      <c r="O112" s="1"/>
      <c r="P112" s="1"/>
      <c r="Q112" s="1"/>
      <c r="R112" s="1"/>
      <c r="S112" s="1"/>
      <c r="T112" s="1"/>
      <c r="U112" s="1"/>
      <c r="V112" s="1"/>
      <c r="W112" s="1"/>
      <c r="X112" s="1"/>
      <c r="Y112" s="1"/>
      <c r="Z112" s="1"/>
      <c r="AA112" s="1"/>
      <c r="AB112" s="1"/>
    </row>
    <row r="113" spans="1:28" customFormat="1" x14ac:dyDescent="0.4">
      <c r="A113" s="595"/>
      <c r="B113" s="17"/>
      <c r="C113" s="17"/>
      <c r="D113" s="17"/>
      <c r="E113" s="17"/>
      <c r="F113" s="17"/>
      <c r="G113" s="17"/>
      <c r="H113" s="17"/>
      <c r="I113" s="1"/>
      <c r="J113" s="1"/>
      <c r="K113" s="1"/>
      <c r="L113" s="1"/>
      <c r="M113" s="1"/>
      <c r="N113" s="1"/>
      <c r="O113" s="1"/>
      <c r="P113" s="1"/>
      <c r="Q113" s="1"/>
      <c r="R113" s="1"/>
      <c r="S113" s="1"/>
      <c r="T113" s="1"/>
      <c r="U113" s="1"/>
      <c r="V113" s="1"/>
      <c r="W113" s="1"/>
      <c r="X113" s="1"/>
      <c r="Y113" s="1"/>
      <c r="Z113" s="1"/>
      <c r="AA113" s="1"/>
      <c r="AB113" s="1"/>
    </row>
    <row r="114" spans="1:28" customFormat="1" x14ac:dyDescent="0.4">
      <c r="A114" s="595"/>
      <c r="B114" s="17"/>
      <c r="C114" s="17"/>
      <c r="D114" s="17"/>
      <c r="E114" s="17"/>
      <c r="F114" s="17"/>
      <c r="G114" s="17"/>
      <c r="H114" s="17"/>
      <c r="I114" s="1"/>
      <c r="J114" s="1"/>
      <c r="K114" s="1"/>
      <c r="L114" s="1"/>
      <c r="M114" s="1"/>
      <c r="N114" s="1"/>
      <c r="O114" s="1"/>
      <c r="P114" s="1"/>
      <c r="Q114" s="1"/>
      <c r="R114" s="1"/>
      <c r="S114" s="1"/>
      <c r="T114" s="1"/>
      <c r="U114" s="1"/>
      <c r="V114" s="1"/>
      <c r="W114" s="1"/>
      <c r="X114" s="1"/>
      <c r="Y114" s="1"/>
      <c r="Z114" s="1"/>
      <c r="AA114" s="1"/>
      <c r="AB114" s="1"/>
    </row>
    <row r="115" spans="1:28" customFormat="1" x14ac:dyDescent="0.4">
      <c r="A115" s="595"/>
      <c r="B115" s="17"/>
      <c r="C115" s="17"/>
      <c r="D115" s="17"/>
      <c r="E115" s="17"/>
      <c r="F115" s="17"/>
      <c r="G115" s="17"/>
      <c r="H115" s="17"/>
      <c r="I115" s="1"/>
      <c r="J115" s="1"/>
      <c r="K115" s="1"/>
      <c r="L115" s="1"/>
      <c r="M115" s="1"/>
      <c r="N115" s="1"/>
      <c r="O115" s="1"/>
      <c r="P115" s="1"/>
      <c r="Q115" s="1"/>
      <c r="R115" s="1"/>
      <c r="S115" s="1"/>
      <c r="T115" s="1"/>
      <c r="U115" s="1"/>
      <c r="V115" s="1"/>
      <c r="W115" s="1"/>
      <c r="X115" s="1"/>
      <c r="Y115" s="1"/>
      <c r="Z115" s="1"/>
      <c r="AA115" s="1"/>
      <c r="AB115" s="1"/>
    </row>
    <row r="116" spans="1:28" customFormat="1" x14ac:dyDescent="0.4">
      <c r="A116" s="595"/>
      <c r="B116" s="17"/>
      <c r="C116" s="17"/>
      <c r="D116" s="17"/>
      <c r="E116" s="17"/>
      <c r="F116" s="17"/>
      <c r="G116" s="17"/>
      <c r="H116" s="17"/>
      <c r="I116" s="1"/>
      <c r="J116" s="1"/>
      <c r="K116" s="1"/>
      <c r="L116" s="1"/>
      <c r="M116" s="1"/>
      <c r="N116" s="1"/>
      <c r="O116" s="1"/>
      <c r="P116" s="1"/>
      <c r="Q116" s="1"/>
      <c r="R116" s="1"/>
      <c r="S116" s="1"/>
      <c r="T116" s="1"/>
      <c r="U116" s="1"/>
      <c r="V116" s="1"/>
      <c r="W116" s="1"/>
      <c r="X116" s="1"/>
      <c r="Y116" s="1"/>
      <c r="Z116" s="1"/>
      <c r="AA116" s="1"/>
      <c r="AB116" s="1"/>
    </row>
    <row r="117" spans="1:28" customFormat="1" x14ac:dyDescent="0.4">
      <c r="A117" s="595"/>
      <c r="B117" s="17"/>
      <c r="C117" s="17"/>
      <c r="D117" s="17"/>
      <c r="E117" s="17"/>
      <c r="F117" s="17"/>
      <c r="G117" s="17"/>
      <c r="H117" s="17"/>
      <c r="I117" s="1"/>
      <c r="J117" s="1"/>
      <c r="K117" s="1"/>
      <c r="L117" s="1"/>
      <c r="M117" s="1"/>
      <c r="N117" s="1"/>
      <c r="O117" s="1"/>
      <c r="P117" s="1"/>
      <c r="Q117" s="1"/>
      <c r="R117" s="1"/>
      <c r="S117" s="1"/>
      <c r="T117" s="1"/>
      <c r="U117" s="1"/>
      <c r="V117" s="1"/>
      <c r="W117" s="1"/>
      <c r="X117" s="1"/>
      <c r="Y117" s="1"/>
      <c r="Z117" s="1"/>
      <c r="AA117" s="1"/>
      <c r="AB117" s="1"/>
    </row>
    <row r="118" spans="1:28" customFormat="1" x14ac:dyDescent="0.4">
      <c r="A118" s="595"/>
      <c r="B118" s="17"/>
      <c r="C118" s="17"/>
      <c r="D118" s="17"/>
      <c r="E118" s="17"/>
      <c r="F118" s="17"/>
      <c r="G118" s="17"/>
      <c r="H118" s="17"/>
      <c r="I118" s="1"/>
      <c r="J118" s="1"/>
      <c r="K118" s="1"/>
      <c r="L118" s="1"/>
      <c r="M118" s="1"/>
      <c r="N118" s="1"/>
      <c r="O118" s="1"/>
      <c r="P118" s="1"/>
      <c r="Q118" s="1"/>
      <c r="R118" s="1"/>
      <c r="S118" s="1"/>
      <c r="T118" s="1"/>
      <c r="U118" s="1"/>
      <c r="V118" s="1"/>
      <c r="W118" s="1"/>
      <c r="X118" s="1"/>
      <c r="Y118" s="1"/>
      <c r="Z118" s="1"/>
      <c r="AA118" s="1"/>
      <c r="AB118" s="1"/>
    </row>
    <row r="119" spans="1:28" customFormat="1" x14ac:dyDescent="0.4">
      <c r="A119" s="595"/>
      <c r="B119" s="17"/>
      <c r="C119" s="17"/>
      <c r="D119" s="17"/>
      <c r="E119" s="17"/>
      <c r="F119" s="17"/>
      <c r="G119" s="17"/>
      <c r="H119" s="17"/>
      <c r="I119" s="1"/>
      <c r="J119" s="1"/>
      <c r="K119" s="1"/>
      <c r="L119" s="1"/>
      <c r="M119" s="1"/>
      <c r="N119" s="1"/>
      <c r="O119" s="1"/>
      <c r="P119" s="1"/>
      <c r="Q119" s="1"/>
      <c r="R119" s="1"/>
      <c r="S119" s="1"/>
      <c r="T119" s="1"/>
      <c r="U119" s="1"/>
      <c r="V119" s="1"/>
      <c r="W119" s="1"/>
      <c r="X119" s="1"/>
      <c r="Y119" s="1"/>
      <c r="Z119" s="1"/>
      <c r="AA119" s="1"/>
      <c r="AB119" s="1"/>
    </row>
    <row r="120" spans="1:28" customFormat="1" x14ac:dyDescent="0.4">
      <c r="A120" s="595"/>
      <c r="B120" s="17"/>
      <c r="C120" s="17"/>
      <c r="D120" s="17"/>
      <c r="E120" s="17"/>
      <c r="F120" s="17"/>
      <c r="G120" s="17"/>
      <c r="H120" s="17"/>
      <c r="I120" s="1"/>
      <c r="J120" s="1"/>
      <c r="K120" s="1"/>
      <c r="L120" s="1"/>
      <c r="M120" s="1"/>
      <c r="N120" s="1"/>
      <c r="O120" s="1"/>
      <c r="P120" s="1"/>
      <c r="Q120" s="1"/>
      <c r="R120" s="1"/>
      <c r="S120" s="1"/>
      <c r="T120" s="1"/>
      <c r="U120" s="1"/>
      <c r="V120" s="1"/>
      <c r="W120" s="1"/>
      <c r="X120" s="1"/>
      <c r="Y120" s="1"/>
      <c r="Z120" s="1"/>
      <c r="AA120" s="1"/>
      <c r="AB120" s="1"/>
    </row>
    <row r="121" spans="1:28" customFormat="1" x14ac:dyDescent="0.4">
      <c r="A121" s="595"/>
      <c r="B121" s="17"/>
      <c r="C121" s="17"/>
      <c r="D121" s="17"/>
      <c r="E121" s="17"/>
      <c r="F121" s="17"/>
      <c r="G121" s="17"/>
      <c r="H121" s="17"/>
      <c r="I121" s="1"/>
      <c r="J121" s="1"/>
      <c r="K121" s="1"/>
      <c r="L121" s="1"/>
      <c r="M121" s="1"/>
      <c r="N121" s="1"/>
      <c r="O121" s="1"/>
      <c r="P121" s="1"/>
      <c r="Q121" s="1"/>
      <c r="R121" s="1"/>
      <c r="S121" s="1"/>
      <c r="T121" s="1"/>
      <c r="U121" s="1"/>
      <c r="V121" s="1"/>
      <c r="W121" s="1"/>
      <c r="X121" s="1"/>
      <c r="Y121" s="1"/>
      <c r="Z121" s="1"/>
      <c r="AA121" s="1"/>
      <c r="AB121" s="1"/>
    </row>
    <row r="122" spans="1:28" x14ac:dyDescent="0.4">
      <c r="A122" s="595"/>
      <c r="H122" s="17"/>
      <c r="I122" s="1"/>
      <c r="J122" s="1"/>
      <c r="K122" s="1"/>
      <c r="L122" s="1"/>
      <c r="M122" s="1"/>
      <c r="N122" s="1"/>
      <c r="O122" s="1"/>
      <c r="P122" s="1"/>
      <c r="Q122" s="1"/>
      <c r="R122" s="1"/>
    </row>
    <row r="123" spans="1:28" x14ac:dyDescent="0.4">
      <c r="A123" s="595"/>
      <c r="H123" s="17"/>
      <c r="I123" s="1"/>
      <c r="J123" s="1"/>
      <c r="K123" s="1"/>
      <c r="L123" s="1"/>
      <c r="M123" s="1"/>
      <c r="N123" s="1"/>
      <c r="O123" s="1"/>
      <c r="P123" s="1"/>
      <c r="Q123" s="1"/>
      <c r="R123" s="1"/>
    </row>
    <row r="124" spans="1:28" x14ac:dyDescent="0.4">
      <c r="A124" s="595"/>
      <c r="H124" s="17"/>
      <c r="I124" s="1"/>
      <c r="J124" s="1"/>
      <c r="K124" s="1"/>
      <c r="L124" s="1"/>
      <c r="M124" s="1"/>
      <c r="N124" s="1"/>
      <c r="O124" s="1"/>
      <c r="P124" s="1"/>
      <c r="Q124" s="1"/>
      <c r="R124" s="1"/>
    </row>
    <row r="125" spans="1:28" ht="15.5" thickBot="1" x14ac:dyDescent="0.45">
      <c r="A125" s="596"/>
      <c r="H125" s="17"/>
      <c r="I125" s="1"/>
      <c r="J125" s="1"/>
      <c r="K125" s="1"/>
      <c r="L125" s="1"/>
      <c r="M125" s="1"/>
      <c r="N125" s="1"/>
      <c r="O125" s="1"/>
      <c r="P125" s="1"/>
      <c r="Q125" s="1"/>
      <c r="R125" s="1"/>
    </row>
    <row r="126" spans="1:28" x14ac:dyDescent="0.4">
      <c r="A126" s="595" t="s">
        <v>753</v>
      </c>
      <c r="H126" s="17"/>
      <c r="I126" s="1"/>
      <c r="J126" s="1"/>
      <c r="K126" s="1"/>
      <c r="L126" s="1"/>
      <c r="M126" s="1"/>
      <c r="N126" s="1"/>
      <c r="O126" s="1"/>
      <c r="P126" s="1"/>
      <c r="Q126" s="1"/>
      <c r="R126" s="1"/>
    </row>
    <row r="127" spans="1:28" x14ac:dyDescent="0.4">
      <c r="A127" s="595"/>
      <c r="H127" s="17"/>
      <c r="I127" s="1"/>
      <c r="J127" s="1"/>
      <c r="K127" s="1"/>
      <c r="L127" s="1"/>
      <c r="M127" s="1"/>
      <c r="N127" s="1"/>
      <c r="O127" s="1"/>
      <c r="P127" s="1"/>
      <c r="Q127" s="1"/>
      <c r="R127" s="1"/>
    </row>
    <row r="128" spans="1:28" x14ac:dyDescent="0.4">
      <c r="A128" s="595"/>
      <c r="H128" s="17"/>
      <c r="I128" s="1"/>
      <c r="J128" s="1"/>
      <c r="K128" s="1"/>
      <c r="L128" s="1"/>
      <c r="M128" s="1"/>
      <c r="N128" s="1"/>
      <c r="O128" s="1"/>
      <c r="P128" s="1"/>
      <c r="Q128" s="1"/>
      <c r="R128" s="1"/>
    </row>
    <row r="129" spans="1:18" x14ac:dyDescent="0.4">
      <c r="A129" s="595"/>
      <c r="H129" s="17"/>
      <c r="I129" s="1"/>
      <c r="J129" s="1"/>
      <c r="K129" s="1"/>
      <c r="L129" s="1"/>
      <c r="M129" s="1"/>
      <c r="N129" s="1"/>
      <c r="O129" s="1"/>
      <c r="P129" s="1"/>
      <c r="Q129" s="1"/>
      <c r="R129" s="1"/>
    </row>
    <row r="130" spans="1:18" x14ac:dyDescent="0.4">
      <c r="A130" s="595"/>
      <c r="H130" s="17"/>
      <c r="I130" s="1"/>
      <c r="J130" s="1"/>
      <c r="K130" s="1"/>
      <c r="L130" s="1"/>
      <c r="M130" s="1"/>
      <c r="N130" s="1"/>
      <c r="O130" s="1"/>
      <c r="P130" s="1"/>
      <c r="Q130" s="1"/>
      <c r="R130" s="1"/>
    </row>
    <row r="131" spans="1:18" x14ac:dyDescent="0.4">
      <c r="A131" s="595"/>
      <c r="H131" s="17"/>
      <c r="I131" s="1"/>
      <c r="J131" s="1"/>
      <c r="K131" s="1"/>
      <c r="L131" s="1"/>
      <c r="M131" s="1"/>
      <c r="N131" s="1"/>
      <c r="O131" s="1"/>
      <c r="P131" s="1"/>
      <c r="Q131" s="1"/>
      <c r="R131" s="1"/>
    </row>
    <row r="132" spans="1:18" x14ac:dyDescent="0.4">
      <c r="A132" s="595"/>
      <c r="H132" s="17"/>
      <c r="I132" s="1"/>
      <c r="J132" s="1"/>
      <c r="K132" s="1"/>
      <c r="L132" s="1"/>
      <c r="M132" s="1"/>
      <c r="N132" s="1"/>
      <c r="O132" s="1"/>
      <c r="P132" s="1"/>
      <c r="Q132" s="1"/>
      <c r="R132" s="1"/>
    </row>
    <row r="133" spans="1:18" x14ac:dyDescent="0.4">
      <c r="A133" s="595"/>
      <c r="H133" s="17"/>
      <c r="I133" s="1"/>
      <c r="J133" s="1"/>
      <c r="K133" s="1"/>
      <c r="L133" s="1"/>
      <c r="M133" s="1"/>
      <c r="N133" s="1"/>
      <c r="O133" s="1"/>
      <c r="P133" s="1"/>
      <c r="Q133" s="1"/>
      <c r="R133" s="1"/>
    </row>
    <row r="134" spans="1:18" x14ac:dyDescent="0.4">
      <c r="A134" s="595"/>
      <c r="H134" s="17"/>
      <c r="I134" s="1"/>
      <c r="J134" s="1"/>
      <c r="K134" s="1"/>
      <c r="L134" s="1"/>
      <c r="M134" s="1"/>
      <c r="N134" s="1"/>
      <c r="O134" s="1"/>
      <c r="P134" s="1"/>
      <c r="Q134" s="1"/>
      <c r="R134" s="1"/>
    </row>
    <row r="135" spans="1:18" x14ac:dyDescent="0.4">
      <c r="A135" s="595"/>
      <c r="H135" s="17"/>
      <c r="I135" s="1"/>
      <c r="J135" s="1"/>
      <c r="K135" s="1"/>
      <c r="L135" s="1"/>
      <c r="M135" s="1"/>
      <c r="N135" s="1"/>
      <c r="O135" s="1"/>
      <c r="P135" s="1"/>
      <c r="Q135" s="1"/>
      <c r="R135" s="1"/>
    </row>
    <row r="136" spans="1:18" x14ac:dyDescent="0.4">
      <c r="A136" s="595"/>
      <c r="H136" s="17"/>
      <c r="I136" s="1"/>
      <c r="J136" s="1"/>
      <c r="K136" s="1"/>
      <c r="L136" s="1"/>
      <c r="M136" s="1"/>
      <c r="N136" s="1"/>
      <c r="O136" s="1"/>
      <c r="P136" s="1"/>
      <c r="Q136" s="1"/>
      <c r="R136" s="1"/>
    </row>
    <row r="137" spans="1:18" x14ac:dyDescent="0.4">
      <c r="A137" s="595"/>
      <c r="H137" s="17"/>
      <c r="I137" s="1"/>
      <c r="J137" s="1"/>
      <c r="K137" s="1"/>
      <c r="L137" s="1"/>
      <c r="M137" s="1"/>
      <c r="N137" s="1"/>
      <c r="O137" s="1"/>
      <c r="P137" s="1"/>
      <c r="Q137" s="1"/>
      <c r="R137" s="1"/>
    </row>
    <row r="138" spans="1:18" x14ac:dyDescent="0.4">
      <c r="A138" s="595"/>
      <c r="H138" s="17"/>
      <c r="I138" s="1"/>
      <c r="J138" s="1"/>
      <c r="K138" s="1"/>
      <c r="L138" s="1"/>
      <c r="M138" s="1"/>
      <c r="N138" s="1"/>
      <c r="O138" s="1"/>
      <c r="P138" s="1"/>
      <c r="Q138" s="1"/>
      <c r="R138" s="1"/>
    </row>
    <row r="139" spans="1:18" x14ac:dyDescent="0.4">
      <c r="A139" s="595"/>
      <c r="H139" s="17"/>
      <c r="I139" s="1"/>
      <c r="J139" s="1"/>
      <c r="K139" s="1"/>
      <c r="L139" s="1"/>
      <c r="M139" s="1"/>
      <c r="N139" s="1"/>
      <c r="O139" s="1"/>
      <c r="P139" s="1"/>
      <c r="Q139" s="1"/>
      <c r="R139" s="1"/>
    </row>
    <row r="140" spans="1:18" x14ac:dyDescent="0.4">
      <c r="A140" s="595"/>
      <c r="H140" s="17"/>
      <c r="I140" s="1"/>
      <c r="J140" s="1"/>
      <c r="K140" s="1"/>
      <c r="L140" s="1"/>
      <c r="M140" s="1"/>
      <c r="N140" s="1"/>
      <c r="O140" s="1"/>
      <c r="P140" s="1"/>
      <c r="Q140" s="1"/>
      <c r="R140" s="1"/>
    </row>
    <row r="141" spans="1:18" x14ac:dyDescent="0.4">
      <c r="A141" s="595"/>
      <c r="H141" s="17"/>
      <c r="I141" s="1"/>
      <c r="J141" s="1"/>
      <c r="K141" s="1"/>
      <c r="L141" s="1"/>
      <c r="M141" s="1"/>
      <c r="N141" s="1"/>
      <c r="O141" s="1"/>
      <c r="P141" s="1"/>
      <c r="Q141" s="1"/>
      <c r="R141" s="1"/>
    </row>
    <row r="142" spans="1:18" x14ac:dyDescent="0.4">
      <c r="A142" s="595"/>
      <c r="H142" s="17"/>
      <c r="I142" s="1"/>
      <c r="J142" s="1"/>
      <c r="K142" s="1"/>
      <c r="L142" s="1"/>
      <c r="M142" s="1"/>
      <c r="N142" s="1"/>
      <c r="O142" s="1"/>
      <c r="P142" s="1"/>
      <c r="Q142" s="1"/>
      <c r="R142" s="1"/>
    </row>
    <row r="143" spans="1:18" x14ac:dyDescent="0.4">
      <c r="A143" s="595"/>
      <c r="H143" s="17"/>
      <c r="I143" s="1"/>
      <c r="J143" s="1"/>
      <c r="K143" s="1"/>
      <c r="L143" s="1"/>
      <c r="M143" s="1"/>
      <c r="N143" s="1"/>
      <c r="O143" s="1"/>
      <c r="P143" s="1"/>
      <c r="Q143" s="1"/>
      <c r="R143" s="1"/>
    </row>
    <row r="144" spans="1:18" x14ac:dyDescent="0.4">
      <c r="A144" s="595"/>
      <c r="H144" s="17"/>
      <c r="I144" s="1"/>
      <c r="J144" s="1"/>
      <c r="K144" s="1"/>
      <c r="L144" s="1"/>
      <c r="M144" s="1"/>
      <c r="N144" s="1"/>
      <c r="O144" s="1"/>
      <c r="P144" s="1"/>
      <c r="Q144" s="1"/>
      <c r="R144" s="1"/>
    </row>
    <row r="145" spans="1:18" x14ac:dyDescent="0.4">
      <c r="A145" s="595"/>
      <c r="H145" s="17"/>
      <c r="I145" s="1"/>
      <c r="J145" s="1"/>
      <c r="K145" s="1"/>
      <c r="L145" s="1"/>
      <c r="M145" s="1"/>
      <c r="N145" s="1"/>
      <c r="O145" s="1"/>
      <c r="P145" s="1"/>
      <c r="Q145" s="1"/>
      <c r="R145" s="1"/>
    </row>
    <row r="146" spans="1:18" x14ac:dyDescent="0.4">
      <c r="A146" s="595"/>
      <c r="H146" s="17"/>
      <c r="I146" s="1"/>
      <c r="J146" s="1"/>
      <c r="K146" s="1"/>
      <c r="L146" s="1"/>
      <c r="M146" s="1"/>
      <c r="N146" s="1"/>
      <c r="O146" s="1"/>
      <c r="P146" s="1"/>
      <c r="Q146" s="1"/>
      <c r="R146" s="1"/>
    </row>
    <row r="147" spans="1:18" x14ac:dyDescent="0.4">
      <c r="A147" s="595"/>
      <c r="H147" s="17"/>
      <c r="I147" s="1"/>
      <c r="J147" s="1"/>
      <c r="K147" s="1"/>
      <c r="L147" s="1"/>
      <c r="M147" s="1"/>
      <c r="N147" s="1"/>
      <c r="O147" s="1"/>
      <c r="P147" s="1"/>
      <c r="Q147" s="1"/>
      <c r="R147" s="1"/>
    </row>
    <row r="148" spans="1:18" ht="15.5" thickBot="1" x14ac:dyDescent="0.45">
      <c r="A148" s="596"/>
      <c r="H148" s="17"/>
      <c r="I148" s="1"/>
      <c r="J148" s="1"/>
      <c r="K148" s="1"/>
      <c r="L148" s="1"/>
      <c r="M148" s="1"/>
      <c r="N148" s="1"/>
      <c r="O148" s="1"/>
      <c r="P148" s="1"/>
      <c r="Q148" s="1"/>
      <c r="R148" s="1"/>
    </row>
    <row r="149" spans="1:18" x14ac:dyDescent="0.4">
      <c r="H149" s="17"/>
      <c r="I149" s="1"/>
      <c r="J149" s="1"/>
      <c r="K149" s="1"/>
      <c r="L149" s="1"/>
      <c r="M149" s="1"/>
      <c r="N149" s="1"/>
      <c r="O149" s="1"/>
      <c r="P149" s="1"/>
      <c r="Q149" s="1"/>
      <c r="R149" s="1"/>
    </row>
    <row r="150" spans="1:18" x14ac:dyDescent="0.4">
      <c r="H150" s="17"/>
      <c r="I150" s="1"/>
      <c r="J150" s="1"/>
      <c r="K150" s="1"/>
      <c r="L150" s="1"/>
      <c r="M150" s="1"/>
      <c r="N150" s="1"/>
      <c r="O150" s="1"/>
      <c r="P150" s="1"/>
      <c r="Q150" s="1"/>
      <c r="R150" s="1"/>
    </row>
    <row r="151" spans="1:18" x14ac:dyDescent="0.4">
      <c r="H151" s="17"/>
      <c r="I151" s="1"/>
      <c r="J151" s="1"/>
      <c r="K151" s="1"/>
      <c r="L151" s="1"/>
      <c r="M151" s="1"/>
      <c r="N151" s="1"/>
      <c r="O151" s="1"/>
      <c r="P151" s="1"/>
      <c r="Q151" s="1"/>
      <c r="R151" s="1"/>
    </row>
    <row r="152" spans="1:18" x14ac:dyDescent="0.4">
      <c r="H152" s="17"/>
      <c r="I152" s="1"/>
      <c r="J152" s="1"/>
      <c r="K152" s="1"/>
      <c r="L152" s="1"/>
      <c r="M152" s="1"/>
      <c r="N152" s="1"/>
      <c r="O152" s="1"/>
      <c r="P152" s="1"/>
      <c r="Q152" s="1"/>
      <c r="R152" s="1"/>
    </row>
    <row r="153" spans="1:18" x14ac:dyDescent="0.4">
      <c r="H153" s="17"/>
      <c r="I153" s="1"/>
      <c r="J153" s="1"/>
      <c r="K153" s="1"/>
      <c r="L153" s="1"/>
      <c r="M153" s="1"/>
      <c r="N153" s="1"/>
      <c r="O153" s="1"/>
      <c r="P153" s="1"/>
      <c r="Q153" s="1"/>
      <c r="R153" s="1"/>
    </row>
    <row r="154" spans="1:18" x14ac:dyDescent="0.4">
      <c r="H154" s="17"/>
      <c r="I154" s="1"/>
      <c r="J154" s="1"/>
      <c r="K154" s="1"/>
      <c r="L154" s="1"/>
      <c r="M154" s="1"/>
      <c r="N154" s="1"/>
      <c r="O154" s="1"/>
      <c r="P154" s="1"/>
      <c r="Q154" s="1"/>
      <c r="R154" s="1"/>
    </row>
    <row r="155" spans="1:18" x14ac:dyDescent="0.4">
      <c r="H155" s="17"/>
      <c r="I155" s="1"/>
      <c r="J155" s="1"/>
      <c r="K155" s="1"/>
      <c r="L155" s="1"/>
      <c r="M155" s="1"/>
      <c r="N155" s="1"/>
      <c r="O155" s="1"/>
      <c r="P155" s="1"/>
      <c r="Q155" s="1"/>
      <c r="R155" s="1"/>
    </row>
    <row r="156" spans="1:18" x14ac:dyDescent="0.4">
      <c r="H156" s="17"/>
      <c r="I156" s="1"/>
      <c r="J156" s="1"/>
      <c r="K156" s="1"/>
      <c r="L156" s="1"/>
      <c r="M156" s="1"/>
      <c r="N156" s="1"/>
      <c r="O156" s="1"/>
      <c r="P156" s="1"/>
      <c r="Q156" s="1"/>
      <c r="R156" s="1"/>
    </row>
    <row r="157" spans="1:18" x14ac:dyDescent="0.4">
      <c r="H157" s="17"/>
      <c r="I157" s="1"/>
      <c r="J157" s="1"/>
      <c r="K157" s="1"/>
      <c r="L157" s="1"/>
      <c r="M157" s="1"/>
      <c r="N157" s="1"/>
      <c r="O157" s="1"/>
      <c r="P157" s="1"/>
      <c r="Q157" s="1"/>
      <c r="R157" s="1"/>
    </row>
    <row r="158" spans="1:18" x14ac:dyDescent="0.4">
      <c r="H158" s="17"/>
      <c r="I158" s="1"/>
      <c r="J158" s="1"/>
      <c r="K158" s="1"/>
      <c r="L158" s="1"/>
      <c r="M158" s="1"/>
      <c r="N158" s="1"/>
      <c r="O158" s="1"/>
      <c r="P158" s="1"/>
      <c r="Q158" s="1"/>
      <c r="R158" s="1"/>
    </row>
    <row r="159" spans="1:18" x14ac:dyDescent="0.4">
      <c r="H159" s="17"/>
      <c r="I159" s="1"/>
      <c r="J159" s="1"/>
      <c r="K159" s="1"/>
      <c r="L159" s="1"/>
      <c r="M159" s="1"/>
      <c r="N159" s="1"/>
      <c r="O159" s="1"/>
      <c r="P159" s="1"/>
      <c r="Q159" s="1"/>
      <c r="R159" s="1"/>
    </row>
    <row r="160" spans="1:18" x14ac:dyDescent="0.4">
      <c r="H160" s="17"/>
      <c r="I160" s="1"/>
      <c r="J160" s="1"/>
      <c r="K160" s="1"/>
      <c r="L160" s="1"/>
      <c r="M160" s="1"/>
      <c r="N160" s="1"/>
      <c r="O160" s="1"/>
      <c r="P160" s="1"/>
      <c r="Q160" s="1"/>
      <c r="R160" s="1"/>
    </row>
    <row r="161" spans="8:18" x14ac:dyDescent="0.4">
      <c r="H161" s="17"/>
      <c r="I161" s="1"/>
      <c r="J161" s="1"/>
      <c r="K161" s="1"/>
      <c r="L161" s="1"/>
      <c r="M161" s="1"/>
      <c r="N161" s="1"/>
      <c r="O161" s="1"/>
      <c r="P161" s="1"/>
      <c r="Q161" s="1"/>
      <c r="R161" s="1"/>
    </row>
    <row r="162" spans="8:18" x14ac:dyDescent="0.4">
      <c r="H162" s="17"/>
      <c r="I162" s="1"/>
      <c r="J162" s="1"/>
      <c r="K162" s="1"/>
      <c r="L162" s="1"/>
      <c r="M162" s="1"/>
      <c r="N162" s="1"/>
      <c r="O162" s="1"/>
      <c r="P162" s="1"/>
      <c r="Q162" s="1"/>
      <c r="R162" s="1"/>
    </row>
    <row r="163" spans="8:18" x14ac:dyDescent="0.4">
      <c r="H163" s="17"/>
      <c r="I163" s="1"/>
      <c r="J163" s="1"/>
      <c r="K163" s="1"/>
      <c r="L163" s="1"/>
      <c r="M163" s="1"/>
      <c r="N163" s="1"/>
      <c r="O163" s="1"/>
      <c r="P163" s="1"/>
      <c r="Q163" s="1"/>
      <c r="R163" s="1"/>
    </row>
    <row r="164" spans="8:18" x14ac:dyDescent="0.4">
      <c r="H164" s="17"/>
      <c r="I164" s="1"/>
      <c r="J164" s="1"/>
      <c r="K164" s="1"/>
      <c r="L164" s="1"/>
      <c r="M164" s="1"/>
      <c r="N164" s="1"/>
      <c r="O164" s="1"/>
      <c r="P164" s="1"/>
      <c r="Q164" s="1"/>
      <c r="R164" s="1"/>
    </row>
    <row r="165" spans="8:18" x14ac:dyDescent="0.4">
      <c r="H165" s="17"/>
      <c r="I165" s="1"/>
      <c r="J165" s="1"/>
      <c r="K165" s="1"/>
      <c r="L165" s="1"/>
      <c r="M165" s="1"/>
      <c r="N165" s="1"/>
      <c r="O165" s="1"/>
      <c r="P165" s="1"/>
      <c r="Q165" s="1"/>
      <c r="R165" s="1"/>
    </row>
    <row r="166" spans="8:18" x14ac:dyDescent="0.4">
      <c r="H166" s="17"/>
      <c r="I166" s="1"/>
      <c r="J166" s="1"/>
      <c r="K166" s="1"/>
      <c r="L166" s="1"/>
      <c r="M166" s="1"/>
      <c r="N166" s="1"/>
      <c r="O166" s="1"/>
      <c r="P166" s="1"/>
      <c r="Q166" s="1"/>
      <c r="R166" s="1"/>
    </row>
    <row r="167" spans="8:18" x14ac:dyDescent="0.4">
      <c r="H167" s="17"/>
      <c r="I167" s="1"/>
      <c r="J167" s="1"/>
      <c r="K167" s="1"/>
      <c r="L167" s="1"/>
      <c r="M167" s="1"/>
      <c r="N167" s="1"/>
      <c r="O167" s="1"/>
      <c r="P167" s="1"/>
      <c r="Q167" s="1"/>
      <c r="R167" s="1"/>
    </row>
    <row r="168" spans="8:18" x14ac:dyDescent="0.4">
      <c r="H168" s="17"/>
      <c r="I168" s="1"/>
      <c r="J168" s="1"/>
      <c r="K168" s="1"/>
      <c r="L168" s="1"/>
      <c r="M168" s="1"/>
      <c r="N168" s="1"/>
      <c r="O168" s="1"/>
      <c r="P168" s="1"/>
      <c r="Q168" s="1"/>
      <c r="R168" s="1"/>
    </row>
    <row r="169" spans="8:18" x14ac:dyDescent="0.4">
      <c r="H169" s="17"/>
      <c r="I169" s="1"/>
      <c r="J169" s="1"/>
      <c r="K169" s="1"/>
      <c r="L169" s="1"/>
      <c r="M169" s="1"/>
      <c r="N169" s="1"/>
      <c r="O169" s="1"/>
      <c r="P169" s="1"/>
      <c r="Q169" s="1"/>
      <c r="R169" s="1"/>
    </row>
    <row r="170" spans="8:18" x14ac:dyDescent="0.4">
      <c r="H170" s="17"/>
      <c r="I170" s="1"/>
      <c r="J170" s="1"/>
      <c r="K170" s="1"/>
      <c r="L170" s="1"/>
      <c r="M170" s="1"/>
      <c r="N170" s="1"/>
      <c r="O170" s="1"/>
      <c r="P170" s="1"/>
      <c r="Q170" s="1"/>
      <c r="R170" s="1"/>
    </row>
    <row r="171" spans="8:18" x14ac:dyDescent="0.4">
      <c r="H171" s="17"/>
      <c r="I171" s="1"/>
      <c r="J171" s="1"/>
      <c r="K171" s="1"/>
      <c r="L171" s="1"/>
      <c r="M171" s="1"/>
      <c r="N171" s="1"/>
      <c r="O171" s="1"/>
      <c r="P171" s="1"/>
      <c r="Q171" s="1"/>
      <c r="R171" s="1"/>
    </row>
    <row r="172" spans="8:18" x14ac:dyDescent="0.4">
      <c r="H172" s="17"/>
      <c r="I172" s="1"/>
      <c r="J172" s="1"/>
      <c r="K172" s="1"/>
      <c r="L172" s="1"/>
      <c r="M172" s="1"/>
      <c r="N172" s="1"/>
      <c r="O172" s="1"/>
      <c r="P172" s="1"/>
      <c r="Q172" s="1"/>
      <c r="R172" s="1"/>
    </row>
    <row r="173" spans="8:18" x14ac:dyDescent="0.4">
      <c r="H173" s="17"/>
      <c r="I173" s="1"/>
      <c r="J173" s="1"/>
      <c r="K173" s="1"/>
      <c r="L173" s="1"/>
      <c r="M173" s="1"/>
      <c r="N173" s="1"/>
      <c r="O173" s="1"/>
      <c r="P173" s="1"/>
      <c r="Q173" s="1"/>
    </row>
  </sheetData>
  <mergeCells count="21">
    <mergeCell ref="A126:A148"/>
    <mergeCell ref="A55:A79"/>
    <mergeCell ref="A80:A102"/>
    <mergeCell ref="A103:A125"/>
    <mergeCell ref="V3:W3"/>
    <mergeCell ref="S6:U6"/>
    <mergeCell ref="S7:U7"/>
    <mergeCell ref="T1:U1"/>
    <mergeCell ref="V1:W1"/>
    <mergeCell ref="A3:C3"/>
    <mergeCell ref="D3:Q4"/>
    <mergeCell ref="A5:A54"/>
    <mergeCell ref="B5:B12"/>
    <mergeCell ref="B13:B20"/>
    <mergeCell ref="B21:B28"/>
    <mergeCell ref="B29:B36"/>
    <mergeCell ref="C1:C2"/>
    <mergeCell ref="L1:M1"/>
    <mergeCell ref="N1:Q1"/>
    <mergeCell ref="R1:S1"/>
    <mergeCell ref="E1:H1"/>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62A7-2F05-4635-9C37-7B6E49758384}">
  <sheetPr>
    <tabColor rgb="FF005288"/>
  </sheetPr>
  <dimension ref="A1:AE148"/>
  <sheetViews>
    <sheetView topLeftCell="W1" zoomScale="60" zoomScaleNormal="60" zoomScaleSheetLayoutView="80" workbookViewId="0">
      <selection activeCell="W8" sqref="W8"/>
    </sheetView>
  </sheetViews>
  <sheetFormatPr defaultColWidth="0" defaultRowHeight="15" x14ac:dyDescent="0.4"/>
  <cols>
    <col min="1" max="3" width="16.23046875" style="272" customWidth="1"/>
    <col min="4" max="4" width="31.69140625" style="17" bestFit="1" customWidth="1"/>
    <col min="5" max="5" width="48.3046875" style="17" customWidth="1"/>
    <col min="6" max="6" width="19.07421875" style="17" customWidth="1"/>
    <col min="7" max="7" width="16.84375" style="17" customWidth="1"/>
    <col min="8" max="8" width="12.84375" style="17" customWidth="1"/>
    <col min="9" max="9" width="10.84375" style="17" customWidth="1"/>
    <col min="10" max="10" width="10.84375" style="21" customWidth="1"/>
    <col min="11" max="11" width="28.07421875" customWidth="1"/>
    <col min="12" max="19" width="10.84375" customWidth="1"/>
    <col min="20" max="20" width="13.07421875" customWidth="1"/>
    <col min="21" max="21" width="40.3046875" style="1" customWidth="1"/>
    <col min="22" max="22" width="43.3046875" style="1" customWidth="1"/>
    <col min="23" max="23" width="42.3046875" style="1" customWidth="1"/>
    <col min="24" max="24" width="48.3046875" style="1" customWidth="1"/>
    <col min="25" max="25" width="60.07421875" style="1" customWidth="1"/>
    <col min="26" max="27" width="9.07421875" style="1" customWidth="1"/>
    <col min="28" max="28" width="7.69140625" style="1" customWidth="1"/>
    <col min="29" max="31" width="0" style="1" hidden="1" customWidth="1"/>
    <col min="32" max="16384" width="9.07421875" style="1" hidden="1"/>
  </cols>
  <sheetData>
    <row r="1" spans="1:25" ht="48" customHeight="1" thickBot="1" x14ac:dyDescent="0.45">
      <c r="A1" s="678" t="s">
        <v>38</v>
      </c>
      <c r="B1" s="679"/>
      <c r="C1" s="680"/>
      <c r="D1" s="681" t="s">
        <v>754</v>
      </c>
      <c r="E1" s="682"/>
      <c r="F1" s="682"/>
      <c r="G1" s="682"/>
      <c r="H1" s="682"/>
      <c r="I1" s="682"/>
      <c r="J1" s="682"/>
      <c r="K1" s="682"/>
      <c r="L1" s="399"/>
      <c r="M1" s="399"/>
      <c r="N1" s="399"/>
      <c r="O1" s="399"/>
      <c r="P1" s="399"/>
      <c r="Q1" s="399"/>
      <c r="R1" s="399"/>
      <c r="S1" s="400"/>
      <c r="T1" s="606"/>
      <c r="U1" s="608"/>
      <c r="V1" s="606"/>
      <c r="W1" s="608"/>
      <c r="X1" s="606" t="s">
        <v>664</v>
      </c>
      <c r="Y1" s="608"/>
    </row>
    <row r="2" spans="1:25" ht="60.4" customHeight="1" thickBot="1" x14ac:dyDescent="0.45">
      <c r="A2" s="404" t="s">
        <v>39</v>
      </c>
      <c r="B2" s="404" t="s">
        <v>40</v>
      </c>
      <c r="C2" s="404" t="s">
        <v>41</v>
      </c>
      <c r="D2" s="397" t="s">
        <v>755</v>
      </c>
      <c r="E2" s="398" t="s">
        <v>756</v>
      </c>
      <c r="F2" s="106" t="s">
        <v>274</v>
      </c>
      <c r="G2" s="106" t="s">
        <v>665</v>
      </c>
      <c r="H2" s="106" t="s">
        <v>666</v>
      </c>
      <c r="I2" s="106" t="s">
        <v>667</v>
      </c>
      <c r="J2" s="106" t="s">
        <v>757</v>
      </c>
      <c r="K2" s="325" t="s">
        <v>758</v>
      </c>
      <c r="L2" s="323"/>
      <c r="M2" s="323"/>
      <c r="N2" s="323"/>
      <c r="O2" s="323"/>
      <c r="P2" s="323"/>
      <c r="Q2" s="323"/>
      <c r="R2" s="323"/>
      <c r="S2" s="324"/>
      <c r="T2" s="1"/>
      <c r="V2"/>
      <c r="X2" s="17" t="s">
        <v>669</v>
      </c>
    </row>
    <row r="3" spans="1:25" ht="116" thickBot="1" x14ac:dyDescent="0.45">
      <c r="A3" s="403" t="s">
        <v>759</v>
      </c>
      <c r="B3" s="404"/>
      <c r="C3" s="404"/>
      <c r="D3" s="401" t="s">
        <v>683</v>
      </c>
      <c r="E3" s="319" t="s">
        <v>760</v>
      </c>
      <c r="F3" s="320" t="s">
        <v>225</v>
      </c>
      <c r="G3" s="321" t="s">
        <v>225</v>
      </c>
      <c r="H3" s="321" t="s">
        <v>225</v>
      </c>
      <c r="I3" s="23"/>
      <c r="J3" s="322"/>
      <c r="K3" s="322"/>
      <c r="L3" s="322"/>
      <c r="M3" s="322"/>
      <c r="N3" s="322"/>
      <c r="O3" s="322"/>
      <c r="P3" s="322"/>
      <c r="Q3" s="322"/>
      <c r="R3" s="322"/>
      <c r="S3" s="322"/>
      <c r="T3" s="1"/>
      <c r="U3"/>
      <c r="V3"/>
      <c r="X3" s="675" t="s">
        <v>670</v>
      </c>
      <c r="Y3" s="675"/>
    </row>
    <row r="4" spans="1:25" ht="30.5" thickBot="1" x14ac:dyDescent="0.45">
      <c r="A4" s="403" t="s">
        <v>577</v>
      </c>
      <c r="B4" s="404"/>
      <c r="C4" s="404"/>
      <c r="D4" s="402" t="s">
        <v>578</v>
      </c>
      <c r="E4" s="504" t="s">
        <v>688</v>
      </c>
      <c r="F4" s="251" t="s">
        <v>225</v>
      </c>
      <c r="G4" s="272"/>
      <c r="H4" s="272"/>
      <c r="I4" s="504"/>
      <c r="J4" s="504"/>
      <c r="K4" s="504"/>
      <c r="L4" s="504"/>
      <c r="M4" s="504"/>
      <c r="N4" s="504"/>
      <c r="O4" s="504"/>
      <c r="P4" s="504"/>
      <c r="Q4" s="504"/>
      <c r="R4" s="504"/>
      <c r="S4" s="504"/>
      <c r="T4" s="1"/>
      <c r="V4"/>
      <c r="X4" s="504" t="s">
        <v>671</v>
      </c>
      <c r="Y4" s="504" t="s">
        <v>672</v>
      </c>
    </row>
    <row r="5" spans="1:25" ht="253.5" customHeight="1" thickBot="1" x14ac:dyDescent="0.45">
      <c r="A5" s="403" t="s">
        <v>577</v>
      </c>
      <c r="B5" s="404"/>
      <c r="C5" s="404"/>
      <c r="D5" s="402" t="s">
        <v>689</v>
      </c>
      <c r="E5" s="504" t="s">
        <v>691</v>
      </c>
      <c r="F5" s="251" t="s">
        <v>225</v>
      </c>
      <c r="G5" s="272"/>
      <c r="H5" s="272"/>
      <c r="I5" s="504"/>
      <c r="J5" s="504"/>
      <c r="K5" s="504" t="s">
        <v>761</v>
      </c>
      <c r="L5" s="504"/>
      <c r="M5" s="504"/>
      <c r="N5" s="504"/>
      <c r="O5" s="504"/>
      <c r="P5" s="504"/>
      <c r="Q5" s="504"/>
      <c r="R5" s="504"/>
      <c r="S5" s="504"/>
      <c r="T5" s="1"/>
      <c r="U5" s="266" t="s">
        <v>673</v>
      </c>
      <c r="V5" s="269" t="s">
        <v>674</v>
      </c>
      <c r="X5" s="272" t="s">
        <v>675</v>
      </c>
      <c r="Y5" s="272" t="s">
        <v>762</v>
      </c>
    </row>
    <row r="6" spans="1:25" ht="167.65" customHeight="1" thickBot="1" x14ac:dyDescent="0.45">
      <c r="A6" s="403" t="s">
        <v>763</v>
      </c>
      <c r="B6" s="404"/>
      <c r="C6" s="404"/>
      <c r="D6" s="402" t="s">
        <v>692</v>
      </c>
      <c r="E6" s="272" t="s">
        <v>694</v>
      </c>
      <c r="F6" s="251" t="s">
        <v>225</v>
      </c>
      <c r="G6" s="272"/>
      <c r="H6" s="272"/>
      <c r="I6" s="504"/>
      <c r="J6" s="504"/>
      <c r="K6" s="504"/>
      <c r="L6" s="504"/>
      <c r="M6" s="504"/>
      <c r="N6" s="504"/>
      <c r="O6" s="504"/>
      <c r="P6" s="504"/>
      <c r="Q6" s="504"/>
      <c r="R6" s="504"/>
      <c r="S6" s="504"/>
      <c r="T6" s="1"/>
      <c r="U6" s="676" t="s">
        <v>674</v>
      </c>
      <c r="V6" s="676"/>
      <c r="W6" s="676"/>
      <c r="X6" s="286" t="s">
        <v>677</v>
      </c>
      <c r="Y6" s="270" t="s">
        <v>764</v>
      </c>
    </row>
    <row r="7" spans="1:25" ht="45.5" thickBot="1" x14ac:dyDescent="0.45">
      <c r="A7" s="403" t="s">
        <v>765</v>
      </c>
      <c r="B7" s="404"/>
      <c r="C7" s="404"/>
      <c r="D7" s="402" t="s">
        <v>696</v>
      </c>
      <c r="E7" s="288" t="s">
        <v>697</v>
      </c>
      <c r="F7" s="251" t="s">
        <v>225</v>
      </c>
      <c r="G7" s="272"/>
      <c r="H7" s="272"/>
      <c r="I7" s="504"/>
      <c r="J7" s="504"/>
      <c r="K7" s="504"/>
      <c r="L7" s="504"/>
      <c r="M7" s="504"/>
      <c r="N7" s="504"/>
      <c r="O7" s="504"/>
      <c r="P7" s="504"/>
      <c r="Q7" s="504"/>
      <c r="R7" s="504"/>
      <c r="S7" s="504"/>
      <c r="T7" s="1"/>
      <c r="U7" s="677" t="s">
        <v>679</v>
      </c>
      <c r="V7" s="677"/>
      <c r="W7" s="677"/>
    </row>
    <row r="8" spans="1:25" ht="42.4" customHeight="1" thickBot="1" x14ac:dyDescent="0.45">
      <c r="A8" s="403" t="s">
        <v>766</v>
      </c>
      <c r="B8" s="404"/>
      <c r="C8" s="404"/>
      <c r="D8" s="402" t="s">
        <v>635</v>
      </c>
      <c r="E8" s="288" t="s">
        <v>698</v>
      </c>
      <c r="F8" s="251" t="s">
        <v>225</v>
      </c>
      <c r="G8" s="272"/>
      <c r="H8" s="272"/>
      <c r="I8" s="504"/>
      <c r="J8" s="504"/>
      <c r="K8" s="504" t="s">
        <v>767</v>
      </c>
      <c r="L8" s="504"/>
      <c r="M8" s="504"/>
      <c r="N8" s="504"/>
      <c r="O8" s="504"/>
      <c r="P8" s="504"/>
      <c r="Q8" s="504"/>
      <c r="R8" s="504"/>
      <c r="S8" s="504"/>
      <c r="T8" s="1"/>
      <c r="U8" s="300" t="s">
        <v>680</v>
      </c>
      <c r="V8" s="300" t="s">
        <v>681</v>
      </c>
      <c r="W8" s="300" t="s">
        <v>682</v>
      </c>
    </row>
    <row r="9" spans="1:25" ht="57" customHeight="1" thickBot="1" x14ac:dyDescent="0.45">
      <c r="A9" s="403" t="s">
        <v>647</v>
      </c>
      <c r="B9" s="404"/>
      <c r="C9" s="404"/>
      <c r="D9" s="402" t="s">
        <v>660</v>
      </c>
      <c r="E9" s="288" t="s">
        <v>699</v>
      </c>
      <c r="F9" s="251" t="s">
        <v>225</v>
      </c>
      <c r="G9" s="272"/>
      <c r="H9" s="272"/>
      <c r="I9" s="504"/>
      <c r="J9" s="504"/>
      <c r="K9" s="408" t="s">
        <v>768</v>
      </c>
      <c r="L9" s="504"/>
      <c r="M9" s="504"/>
      <c r="N9" s="504"/>
      <c r="O9" s="504"/>
      <c r="P9" s="504"/>
      <c r="Q9" s="504"/>
      <c r="R9" s="504"/>
      <c r="S9" s="504"/>
      <c r="T9" s="1"/>
      <c r="U9" s="288" t="s">
        <v>683</v>
      </c>
      <c r="V9" s="288" t="s">
        <v>684</v>
      </c>
      <c r="W9" s="301" t="s">
        <v>685</v>
      </c>
      <c r="X9" s="454" t="s">
        <v>686</v>
      </c>
    </row>
    <row r="10" spans="1:25" ht="60.5" thickBot="1" x14ac:dyDescent="0.45">
      <c r="A10" s="403" t="s">
        <v>769</v>
      </c>
      <c r="B10" s="404"/>
      <c r="C10" s="404"/>
      <c r="D10" s="402" t="s">
        <v>700</v>
      </c>
      <c r="E10" s="272" t="s">
        <v>629</v>
      </c>
      <c r="F10" s="251" t="s">
        <v>225</v>
      </c>
      <c r="G10" s="272"/>
      <c r="H10" s="272"/>
      <c r="I10" s="272"/>
      <c r="J10" s="272"/>
      <c r="K10" s="504" t="s">
        <v>770</v>
      </c>
      <c r="L10" s="504"/>
      <c r="M10" s="504"/>
      <c r="N10" s="504"/>
      <c r="O10" s="504"/>
      <c r="P10" s="504"/>
      <c r="Q10" s="504"/>
      <c r="R10" s="504"/>
      <c r="S10" s="504"/>
      <c r="T10" s="1"/>
      <c r="U10" s="288" t="s">
        <v>578</v>
      </c>
      <c r="V10" s="288" t="s">
        <v>687</v>
      </c>
      <c r="W10" s="504" t="s">
        <v>688</v>
      </c>
    </row>
    <row r="11" spans="1:25" ht="30.5" thickBot="1" x14ac:dyDescent="0.45">
      <c r="A11" s="403" t="s">
        <v>577</v>
      </c>
      <c r="B11" s="404"/>
      <c r="C11" s="404"/>
      <c r="D11" s="402" t="s">
        <v>702</v>
      </c>
      <c r="E11" s="288" t="s">
        <v>703</v>
      </c>
      <c r="F11" s="251" t="s">
        <v>225</v>
      </c>
      <c r="G11" s="272"/>
      <c r="H11" s="272"/>
      <c r="I11" s="272"/>
      <c r="J11" s="272"/>
      <c r="K11" s="504"/>
      <c r="L11" s="504"/>
      <c r="M11" s="504"/>
      <c r="N11" s="504"/>
      <c r="O11" s="504"/>
      <c r="P11" s="504"/>
      <c r="Q11" s="504"/>
      <c r="R11" s="504"/>
      <c r="S11" s="504"/>
      <c r="T11" s="1"/>
      <c r="U11" s="288" t="s">
        <v>689</v>
      </c>
      <c r="V11" s="288" t="s">
        <v>690</v>
      </c>
      <c r="W11" s="504" t="s">
        <v>691</v>
      </c>
    </row>
    <row r="12" spans="1:25" ht="45.5" thickBot="1" x14ac:dyDescent="0.45">
      <c r="A12" s="403" t="s">
        <v>43</v>
      </c>
      <c r="B12" s="404"/>
      <c r="C12" s="404"/>
      <c r="D12" s="402" t="s">
        <v>267</v>
      </c>
      <c r="E12" s="272" t="s">
        <v>705</v>
      </c>
      <c r="F12" s="251" t="s">
        <v>225</v>
      </c>
      <c r="G12" s="272"/>
      <c r="H12" s="272"/>
      <c r="I12" s="272"/>
      <c r="J12" s="272"/>
      <c r="K12" s="93" t="s">
        <v>771</v>
      </c>
      <c r="L12" s="504"/>
      <c r="M12" s="504"/>
      <c r="N12" s="504"/>
      <c r="O12" s="504"/>
      <c r="P12" s="504"/>
      <c r="Q12" s="504"/>
      <c r="R12" s="504"/>
      <c r="S12" s="504"/>
      <c r="T12" s="1"/>
      <c r="U12" s="288" t="s">
        <v>692</v>
      </c>
      <c r="V12" s="288" t="s">
        <v>693</v>
      </c>
      <c r="W12" s="272" t="s">
        <v>694</v>
      </c>
    </row>
    <row r="13" spans="1:25" ht="45.5" thickBot="1" x14ac:dyDescent="0.45">
      <c r="A13" s="403" t="s">
        <v>772</v>
      </c>
      <c r="B13" s="404"/>
      <c r="C13" s="404"/>
      <c r="D13" s="402" t="s">
        <v>651</v>
      </c>
      <c r="E13" s="272" t="s">
        <v>707</v>
      </c>
      <c r="F13" s="251" t="s">
        <v>225</v>
      </c>
      <c r="G13" s="272"/>
      <c r="H13" s="272"/>
      <c r="I13" s="272"/>
      <c r="J13" s="272"/>
      <c r="K13" s="504"/>
      <c r="L13" s="504"/>
      <c r="M13" s="504"/>
      <c r="N13" s="504"/>
      <c r="O13" s="504"/>
      <c r="P13" s="504"/>
      <c r="Q13" s="504"/>
      <c r="R13" s="504"/>
      <c r="S13" s="504"/>
      <c r="T13" s="1"/>
      <c r="U13" s="288" t="s">
        <v>696</v>
      </c>
      <c r="V13" s="288" t="s">
        <v>697</v>
      </c>
      <c r="W13" s="504"/>
    </row>
    <row r="14" spans="1:25" ht="50" thickBot="1" x14ac:dyDescent="0.45">
      <c r="A14" s="403" t="s">
        <v>773</v>
      </c>
      <c r="B14" s="404"/>
      <c r="C14" s="404"/>
      <c r="D14" s="402" t="s">
        <v>708</v>
      </c>
      <c r="E14" s="504" t="s">
        <v>710</v>
      </c>
      <c r="F14" s="251" t="s">
        <v>225</v>
      </c>
      <c r="G14" s="272"/>
      <c r="H14" s="272"/>
      <c r="I14" s="272"/>
      <c r="J14" s="272"/>
      <c r="K14" t="s">
        <v>774</v>
      </c>
      <c r="L14" s="504"/>
      <c r="M14" s="504"/>
      <c r="N14" s="504"/>
      <c r="O14" s="504"/>
      <c r="P14" s="504"/>
      <c r="Q14" s="504"/>
      <c r="R14" s="504"/>
      <c r="S14" s="504"/>
      <c r="T14" s="1"/>
      <c r="U14" s="288" t="s">
        <v>635</v>
      </c>
      <c r="V14" s="288" t="s">
        <v>698</v>
      </c>
      <c r="W14" s="504"/>
    </row>
    <row r="15" spans="1:25" ht="105.5" thickBot="1" x14ac:dyDescent="0.45">
      <c r="A15" s="403" t="s">
        <v>775</v>
      </c>
      <c r="B15" s="404"/>
      <c r="C15" s="404"/>
      <c r="D15" s="402" t="s">
        <v>268</v>
      </c>
      <c r="E15" s="288" t="s">
        <v>711</v>
      </c>
      <c r="F15" s="251" t="s">
        <v>225</v>
      </c>
      <c r="G15" s="272"/>
      <c r="H15" s="272"/>
      <c r="I15" s="272"/>
      <c r="J15" s="272"/>
      <c r="K15" s="272" t="s">
        <v>776</v>
      </c>
      <c r="L15" s="504"/>
      <c r="M15" s="504"/>
      <c r="N15" s="504"/>
      <c r="O15" s="504"/>
      <c r="P15" s="504"/>
      <c r="Q15" s="504"/>
      <c r="R15" s="504"/>
      <c r="S15" s="504"/>
      <c r="T15" s="1"/>
      <c r="U15" s="288" t="s">
        <v>660</v>
      </c>
      <c r="V15" s="288" t="s">
        <v>699</v>
      </c>
      <c r="W15" s="504"/>
    </row>
    <row r="16" spans="1:25" ht="45.5" thickBot="1" x14ac:dyDescent="0.45">
      <c r="A16" s="403" t="s">
        <v>777</v>
      </c>
      <c r="B16" s="404"/>
      <c r="C16" s="404"/>
      <c r="D16" s="402" t="s">
        <v>712</v>
      </c>
      <c r="E16" s="272" t="s">
        <v>714</v>
      </c>
      <c r="F16" s="251" t="s">
        <v>225</v>
      </c>
      <c r="G16" s="272"/>
      <c r="H16" s="272"/>
      <c r="I16" s="272"/>
      <c r="J16" s="272"/>
      <c r="K16" s="504" t="s">
        <v>778</v>
      </c>
      <c r="L16" s="504"/>
      <c r="M16" s="504"/>
      <c r="N16" s="504"/>
      <c r="O16" s="504"/>
      <c r="P16" s="504"/>
      <c r="Q16" s="504"/>
      <c r="R16" s="504"/>
      <c r="S16" s="504"/>
      <c r="T16" s="1"/>
      <c r="U16" s="288" t="s">
        <v>700</v>
      </c>
      <c r="V16" s="288" t="s">
        <v>701</v>
      </c>
      <c r="W16" s="272" t="s">
        <v>629</v>
      </c>
    </row>
    <row r="17" spans="1:23" ht="17" thickBot="1" x14ac:dyDescent="0.45">
      <c r="A17" s="403" t="s">
        <v>647</v>
      </c>
      <c r="B17" s="404"/>
      <c r="C17" s="404"/>
      <c r="D17" s="402" t="s">
        <v>715</v>
      </c>
      <c r="E17" s="504" t="s">
        <v>717</v>
      </c>
      <c r="F17" s="251" t="s">
        <v>225</v>
      </c>
      <c r="G17" s="272"/>
      <c r="H17" s="272"/>
      <c r="I17" s="272"/>
      <c r="J17" s="272"/>
      <c r="K17" s="504" t="s">
        <v>779</v>
      </c>
      <c r="L17" s="504"/>
      <c r="M17" s="504"/>
      <c r="N17" s="504"/>
      <c r="O17" s="504"/>
      <c r="P17" s="504"/>
      <c r="Q17" s="504"/>
      <c r="R17" s="504"/>
      <c r="S17" s="504"/>
      <c r="T17" s="1"/>
      <c r="U17" s="288" t="s">
        <v>702</v>
      </c>
      <c r="V17" s="288" t="s">
        <v>703</v>
      </c>
      <c r="W17" s="504"/>
    </row>
    <row r="18" spans="1:23" ht="50" thickBot="1" x14ac:dyDescent="0.45">
      <c r="A18" s="403" t="s">
        <v>97</v>
      </c>
      <c r="B18" s="404"/>
      <c r="C18" s="404"/>
      <c r="D18" s="402" t="s">
        <v>718</v>
      </c>
      <c r="E18" s="318" t="s">
        <v>720</v>
      </c>
      <c r="F18" s="251" t="s">
        <v>225</v>
      </c>
      <c r="G18" s="272"/>
      <c r="H18" s="272"/>
      <c r="I18" s="272"/>
      <c r="J18" s="272"/>
      <c r="K18" s="504"/>
      <c r="L18" s="504"/>
      <c r="M18" s="504"/>
      <c r="N18" s="504"/>
      <c r="O18" s="504"/>
      <c r="P18" s="504"/>
      <c r="Q18" s="504"/>
      <c r="R18" s="504"/>
      <c r="S18" s="504"/>
      <c r="T18" s="1"/>
      <c r="U18" s="288" t="s">
        <v>267</v>
      </c>
      <c r="V18" s="288" t="s">
        <v>704</v>
      </c>
      <c r="W18" s="272" t="s">
        <v>705</v>
      </c>
    </row>
    <row r="19" spans="1:23" ht="45.5" thickBot="1" x14ac:dyDescent="0.45">
      <c r="A19" s="403" t="s">
        <v>780</v>
      </c>
      <c r="B19" s="404"/>
      <c r="C19" s="404"/>
      <c r="D19" s="402" t="s">
        <v>721</v>
      </c>
      <c r="E19" s="504" t="s">
        <v>723</v>
      </c>
      <c r="F19" s="251" t="s">
        <v>225</v>
      </c>
      <c r="G19" s="272"/>
      <c r="H19" s="272"/>
      <c r="I19" s="272"/>
      <c r="J19" s="272"/>
      <c r="K19" s="504"/>
      <c r="L19" s="504"/>
      <c r="M19" s="504"/>
      <c r="N19" s="504"/>
      <c r="O19" s="504"/>
      <c r="P19" s="504"/>
      <c r="Q19" s="504"/>
      <c r="R19" s="504"/>
      <c r="S19" s="504"/>
      <c r="T19" s="1"/>
      <c r="U19" s="288" t="s">
        <v>651</v>
      </c>
      <c r="V19" s="288" t="s">
        <v>706</v>
      </c>
      <c r="W19" s="272" t="s">
        <v>707</v>
      </c>
    </row>
    <row r="20" spans="1:23" ht="30.5" thickBot="1" x14ac:dyDescent="0.45">
      <c r="A20" s="403" t="s">
        <v>780</v>
      </c>
      <c r="B20" s="404"/>
      <c r="C20" s="404"/>
      <c r="D20" s="402" t="s">
        <v>724</v>
      </c>
      <c r="E20" s="504" t="s">
        <v>726</v>
      </c>
      <c r="F20" s="251" t="s">
        <v>225</v>
      </c>
      <c r="G20" s="272"/>
      <c r="H20" s="272"/>
      <c r="I20" s="272"/>
      <c r="J20" s="272"/>
      <c r="K20" s="504"/>
      <c r="L20" s="504"/>
      <c r="M20" s="504"/>
      <c r="N20" s="504"/>
      <c r="O20" s="504"/>
      <c r="P20" s="504"/>
      <c r="Q20" s="504"/>
      <c r="R20" s="504"/>
      <c r="S20" s="504"/>
      <c r="T20" s="1"/>
      <c r="U20" s="288" t="s">
        <v>708</v>
      </c>
      <c r="V20" s="288" t="s">
        <v>709</v>
      </c>
      <c r="W20" s="504" t="s">
        <v>710</v>
      </c>
    </row>
    <row r="21" spans="1:23" ht="45.5" thickBot="1" x14ac:dyDescent="0.45">
      <c r="A21" s="403" t="s">
        <v>781</v>
      </c>
      <c r="B21" s="404"/>
      <c r="C21" s="404"/>
      <c r="D21" s="402" t="s">
        <v>727</v>
      </c>
      <c r="E21" s="504" t="s">
        <v>729</v>
      </c>
      <c r="F21" s="251" t="s">
        <v>225</v>
      </c>
      <c r="G21" s="272"/>
      <c r="H21" s="272"/>
      <c r="I21" s="272"/>
      <c r="J21" s="272"/>
      <c r="K21" s="504" t="s">
        <v>782</v>
      </c>
      <c r="L21" s="504"/>
      <c r="M21" s="504"/>
      <c r="N21" s="504"/>
      <c r="O21" s="504"/>
      <c r="P21" s="504"/>
      <c r="Q21" s="504"/>
      <c r="R21" s="504"/>
      <c r="S21" s="504"/>
      <c r="T21" s="1"/>
      <c r="U21" s="288" t="s">
        <v>268</v>
      </c>
      <c r="V21" s="288" t="s">
        <v>711</v>
      </c>
      <c r="W21" s="504"/>
    </row>
    <row r="22" spans="1:23" ht="45.5" thickBot="1" x14ac:dyDescent="0.45">
      <c r="A22" s="403" t="s">
        <v>783</v>
      </c>
      <c r="B22" s="404"/>
      <c r="C22" s="404"/>
      <c r="D22" s="402" t="s">
        <v>642</v>
      </c>
      <c r="E22" s="504" t="s">
        <v>730</v>
      </c>
      <c r="F22" s="251" t="s">
        <v>225</v>
      </c>
      <c r="G22" s="272"/>
      <c r="H22" s="272"/>
      <c r="I22" s="272"/>
      <c r="J22" s="272"/>
      <c r="K22" s="272" t="s">
        <v>784</v>
      </c>
      <c r="L22" s="504"/>
      <c r="M22" s="504"/>
      <c r="N22" s="504"/>
      <c r="O22" s="504"/>
      <c r="P22" s="504"/>
      <c r="Q22" s="504"/>
      <c r="R22" s="504"/>
      <c r="S22" s="504"/>
      <c r="T22" s="1"/>
      <c r="U22" s="288" t="s">
        <v>712</v>
      </c>
      <c r="V22" s="288" t="s">
        <v>713</v>
      </c>
      <c r="W22" s="272" t="s">
        <v>714</v>
      </c>
    </row>
    <row r="23" spans="1:23" ht="49.9" customHeight="1" thickBot="1" x14ac:dyDescent="0.45">
      <c r="A23" s="403" t="s">
        <v>577</v>
      </c>
      <c r="B23" s="404"/>
      <c r="C23" s="404"/>
      <c r="D23" s="402" t="s">
        <v>731</v>
      </c>
      <c r="E23" s="272" t="s">
        <v>733</v>
      </c>
      <c r="F23" s="251" t="s">
        <v>225</v>
      </c>
      <c r="G23" s="272"/>
      <c r="H23" s="272"/>
      <c r="I23" s="272"/>
      <c r="J23" s="272"/>
      <c r="K23" s="504"/>
      <c r="L23" s="504"/>
      <c r="M23" s="504"/>
      <c r="N23" s="504"/>
      <c r="O23" s="504"/>
      <c r="P23" s="504"/>
      <c r="Q23" s="504"/>
      <c r="R23" s="504"/>
      <c r="S23" s="504"/>
      <c r="T23" s="1"/>
      <c r="U23" s="288" t="s">
        <v>715</v>
      </c>
      <c r="V23" s="288" t="s">
        <v>716</v>
      </c>
      <c r="W23" s="504" t="s">
        <v>717</v>
      </c>
    </row>
    <row r="24" spans="1:23" ht="50" thickBot="1" x14ac:dyDescent="0.45">
      <c r="A24" s="403" t="s">
        <v>785</v>
      </c>
      <c r="B24" s="404"/>
      <c r="C24" s="404"/>
      <c r="D24" s="402" t="s">
        <v>734</v>
      </c>
      <c r="E24" s="288" t="s">
        <v>735</v>
      </c>
      <c r="F24" s="251" t="s">
        <v>225</v>
      </c>
      <c r="G24" s="272"/>
      <c r="H24" s="272"/>
      <c r="I24" s="272"/>
      <c r="J24" s="272"/>
      <c r="K24" s="504"/>
      <c r="L24" s="504"/>
      <c r="M24" s="504"/>
      <c r="N24" s="504"/>
      <c r="O24" s="504"/>
      <c r="P24" s="504"/>
      <c r="Q24" s="504"/>
      <c r="R24" s="504"/>
      <c r="S24" s="504"/>
      <c r="T24" s="1"/>
      <c r="U24" s="288" t="s">
        <v>718</v>
      </c>
      <c r="V24" s="288" t="s">
        <v>719</v>
      </c>
      <c r="W24" s="318" t="s">
        <v>720</v>
      </c>
    </row>
    <row r="25" spans="1:23" ht="30.5" thickBot="1" x14ac:dyDescent="0.45">
      <c r="A25" s="403" t="s">
        <v>577</v>
      </c>
      <c r="B25" s="404"/>
      <c r="C25" s="404"/>
      <c r="D25" s="402" t="s">
        <v>736</v>
      </c>
      <c r="E25" s="504" t="s">
        <v>688</v>
      </c>
      <c r="F25" s="251" t="s">
        <v>225</v>
      </c>
      <c r="G25" s="272"/>
      <c r="H25" s="272"/>
      <c r="I25" s="272"/>
      <c r="J25" s="272"/>
      <c r="K25" s="504"/>
      <c r="L25" s="504"/>
      <c r="M25" s="504"/>
      <c r="N25" s="504"/>
      <c r="O25" s="504"/>
      <c r="P25" s="504"/>
      <c r="Q25" s="504"/>
      <c r="R25" s="504"/>
      <c r="S25" s="504"/>
      <c r="T25" s="1"/>
      <c r="U25" s="288" t="s">
        <v>721</v>
      </c>
      <c r="V25" s="288" t="s">
        <v>722</v>
      </c>
      <c r="W25" s="504" t="s">
        <v>723</v>
      </c>
    </row>
    <row r="26" spans="1:23" ht="105.5" thickBot="1" x14ac:dyDescent="0.45">
      <c r="A26" s="403" t="s">
        <v>97</v>
      </c>
      <c r="B26" s="404"/>
      <c r="C26" s="404"/>
      <c r="D26" s="402" t="s">
        <v>738</v>
      </c>
      <c r="E26" s="272" t="s">
        <v>740</v>
      </c>
      <c r="F26" s="251" t="s">
        <v>225</v>
      </c>
      <c r="G26" s="272"/>
      <c r="H26" s="272"/>
      <c r="I26" s="272"/>
      <c r="J26" s="272"/>
      <c r="K26" s="504"/>
      <c r="L26" s="504"/>
      <c r="M26" s="504"/>
      <c r="N26" s="504"/>
      <c r="O26" s="504"/>
      <c r="P26" s="504"/>
      <c r="Q26" s="504"/>
      <c r="R26" s="504"/>
      <c r="S26" s="504"/>
      <c r="T26" s="1"/>
      <c r="U26" s="288" t="s">
        <v>724</v>
      </c>
      <c r="V26" s="288" t="s">
        <v>725</v>
      </c>
      <c r="W26" s="504" t="s">
        <v>726</v>
      </c>
    </row>
    <row r="27" spans="1:23" ht="17" thickBot="1" x14ac:dyDescent="0.45">
      <c r="A27" s="403" t="s">
        <v>630</v>
      </c>
      <c r="B27" s="404"/>
      <c r="C27" s="404"/>
      <c r="D27" s="402" t="s">
        <v>741</v>
      </c>
      <c r="E27" s="504" t="s">
        <v>743</v>
      </c>
      <c r="F27" s="251" t="s">
        <v>225</v>
      </c>
      <c r="G27" s="272"/>
      <c r="H27" s="272"/>
      <c r="I27" s="272"/>
      <c r="J27" s="272"/>
      <c r="K27" s="504" t="s">
        <v>786</v>
      </c>
      <c r="L27" s="504"/>
      <c r="M27" s="504"/>
      <c r="N27" s="504"/>
      <c r="O27" s="504"/>
      <c r="P27" s="504"/>
      <c r="Q27" s="504"/>
      <c r="R27" s="504"/>
      <c r="S27" s="504"/>
      <c r="T27" s="1"/>
      <c r="U27" s="288" t="s">
        <v>727</v>
      </c>
      <c r="V27" s="288" t="s">
        <v>728</v>
      </c>
      <c r="W27" s="504" t="s">
        <v>729</v>
      </c>
    </row>
    <row r="28" spans="1:23" ht="60.5" thickBot="1" x14ac:dyDescent="0.45">
      <c r="A28" s="403" t="s">
        <v>787</v>
      </c>
      <c r="B28" s="404"/>
      <c r="C28" s="404"/>
      <c r="D28" s="402" t="s">
        <v>744</v>
      </c>
      <c r="E28" s="288" t="s">
        <v>745</v>
      </c>
      <c r="F28" s="251" t="s">
        <v>225</v>
      </c>
      <c r="G28" s="272"/>
      <c r="H28" s="272"/>
      <c r="I28" s="272"/>
      <c r="J28" s="272"/>
      <c r="K28" s="504"/>
      <c r="L28" s="504"/>
      <c r="M28" s="504"/>
      <c r="N28" s="504"/>
      <c r="O28" s="504"/>
      <c r="P28" s="504"/>
      <c r="Q28" s="504"/>
      <c r="R28" s="504"/>
      <c r="S28" s="504"/>
      <c r="T28" s="1"/>
      <c r="U28" s="288" t="s">
        <v>642</v>
      </c>
      <c r="V28" s="288" t="s">
        <v>642</v>
      </c>
      <c r="W28" s="504" t="s">
        <v>730</v>
      </c>
    </row>
    <row r="29" spans="1:23" ht="50" thickBot="1" x14ac:dyDescent="0.45">
      <c r="A29" s="272" t="s">
        <v>647</v>
      </c>
      <c r="B29" s="404"/>
      <c r="C29" s="404"/>
      <c r="D29" s="402" t="s">
        <v>648</v>
      </c>
      <c r="E29" s="51" t="s">
        <v>788</v>
      </c>
      <c r="F29" s="251" t="s">
        <v>225</v>
      </c>
      <c r="G29" s="272"/>
      <c r="H29" s="272"/>
      <c r="I29" s="272"/>
      <c r="J29" s="272"/>
      <c r="K29" s="504"/>
      <c r="L29" s="504"/>
      <c r="M29" s="504"/>
      <c r="N29" s="504"/>
      <c r="O29" s="504"/>
      <c r="P29" s="504"/>
      <c r="Q29" s="504"/>
      <c r="R29" s="504"/>
      <c r="S29" s="504"/>
      <c r="T29" s="1"/>
      <c r="U29" s="288" t="s">
        <v>731</v>
      </c>
      <c r="V29" s="288" t="s">
        <v>732</v>
      </c>
      <c r="W29" s="272" t="s">
        <v>733</v>
      </c>
    </row>
    <row r="30" spans="1:23" ht="30" x14ac:dyDescent="0.4">
      <c r="A30" s="403" t="s">
        <v>789</v>
      </c>
      <c r="B30" s="404"/>
      <c r="C30" s="404"/>
      <c r="D30" s="405" t="s">
        <v>656</v>
      </c>
      <c r="E30" s="406" t="s">
        <v>748</v>
      </c>
      <c r="F30" s="75" t="s">
        <v>225</v>
      </c>
      <c r="G30" s="407"/>
      <c r="H30" s="407"/>
      <c r="I30" s="407"/>
      <c r="J30" s="407"/>
      <c r="K30" s="406"/>
      <c r="L30" s="406"/>
      <c r="M30" s="406"/>
      <c r="N30" s="406"/>
      <c r="O30" s="406"/>
      <c r="P30" s="406"/>
      <c r="Q30" s="406"/>
      <c r="R30" s="406"/>
      <c r="S30" s="406"/>
      <c r="T30" s="1"/>
      <c r="U30" s="288" t="s">
        <v>734</v>
      </c>
      <c r="V30" s="288" t="s">
        <v>735</v>
      </c>
      <c r="W30" s="504"/>
    </row>
    <row r="31" spans="1:23" ht="33" customHeight="1" x14ac:dyDescent="0.4">
      <c r="A31" s="272" t="s">
        <v>790</v>
      </c>
      <c r="D31" s="272" t="s">
        <v>791</v>
      </c>
      <c r="E31" s="272" t="s">
        <v>792</v>
      </c>
      <c r="F31" s="272" t="s">
        <v>225</v>
      </c>
      <c r="G31" s="272"/>
      <c r="H31" s="272"/>
      <c r="I31" s="272"/>
      <c r="J31" s="272"/>
      <c r="K31" s="504"/>
      <c r="L31" s="504"/>
      <c r="M31" s="504"/>
      <c r="N31" s="504"/>
      <c r="O31" s="504"/>
      <c r="P31" s="504"/>
      <c r="Q31" s="504"/>
      <c r="R31" s="504"/>
      <c r="S31" s="504"/>
      <c r="T31" s="1"/>
      <c r="U31" s="288" t="s">
        <v>736</v>
      </c>
      <c r="V31" s="288" t="s">
        <v>737</v>
      </c>
      <c r="W31" s="504" t="s">
        <v>688</v>
      </c>
    </row>
    <row r="32" spans="1:23" ht="42" customHeight="1" x14ac:dyDescent="0.4">
      <c r="A32" s="272" t="s">
        <v>793</v>
      </c>
      <c r="D32" s="272" t="s">
        <v>794</v>
      </c>
      <c r="E32" s="272"/>
      <c r="F32" s="272" t="s">
        <v>795</v>
      </c>
      <c r="G32" s="272"/>
      <c r="H32" s="272"/>
      <c r="I32" s="272"/>
      <c r="J32" s="272"/>
      <c r="K32" s="504"/>
      <c r="L32" s="504"/>
      <c r="M32" s="504"/>
      <c r="N32" s="504"/>
      <c r="O32" s="504"/>
      <c r="P32" s="504"/>
      <c r="Q32" s="504"/>
      <c r="R32" s="504"/>
      <c r="S32" s="504"/>
      <c r="T32" s="1"/>
      <c r="U32" s="288" t="s">
        <v>738</v>
      </c>
      <c r="V32" s="288" t="s">
        <v>739</v>
      </c>
      <c r="W32" s="272" t="s">
        <v>740</v>
      </c>
    </row>
    <row r="33" spans="1:23" ht="145.15" customHeight="1" x14ac:dyDescent="0.4">
      <c r="A33" s="272" t="s">
        <v>796</v>
      </c>
      <c r="D33" s="272" t="s">
        <v>797</v>
      </c>
      <c r="E33" s="272"/>
      <c r="F33" s="272" t="s">
        <v>226</v>
      </c>
      <c r="G33" s="272"/>
      <c r="H33" s="272"/>
      <c r="I33" s="272"/>
      <c r="J33" s="272"/>
      <c r="K33" s="272" t="s">
        <v>798</v>
      </c>
      <c r="L33" s="504"/>
      <c r="M33" s="504"/>
      <c r="N33" s="504"/>
      <c r="O33" s="504"/>
      <c r="P33" s="504"/>
      <c r="Q33" s="504"/>
      <c r="R33" s="504"/>
      <c r="S33" s="504"/>
      <c r="T33" s="1"/>
      <c r="U33" s="288" t="s">
        <v>741</v>
      </c>
      <c r="V33" s="288" t="s">
        <v>742</v>
      </c>
      <c r="W33" s="504" t="s">
        <v>743</v>
      </c>
    </row>
    <row r="34" spans="1:23" ht="75" x14ac:dyDescent="0.4">
      <c r="A34" s="272" t="s">
        <v>799</v>
      </c>
      <c r="D34" s="272" t="s">
        <v>800</v>
      </c>
      <c r="E34" s="272"/>
      <c r="F34" s="272" t="s">
        <v>226</v>
      </c>
      <c r="G34" s="272" t="s">
        <v>225</v>
      </c>
      <c r="H34" s="272"/>
      <c r="I34" s="272"/>
      <c r="J34" s="272"/>
      <c r="K34" s="272" t="s">
        <v>801</v>
      </c>
      <c r="L34" s="504"/>
      <c r="M34" s="504"/>
      <c r="N34" s="504"/>
      <c r="O34" s="504"/>
      <c r="P34" s="504"/>
      <c r="Q34" s="504"/>
      <c r="R34" s="504"/>
      <c r="S34" s="504"/>
      <c r="T34" s="1"/>
      <c r="U34" s="288" t="s">
        <v>744</v>
      </c>
      <c r="V34" s="288" t="s">
        <v>745</v>
      </c>
      <c r="W34" s="504"/>
    </row>
    <row r="35" spans="1:23" ht="84" customHeight="1" x14ac:dyDescent="0.4">
      <c r="A35" s="272" t="s">
        <v>802</v>
      </c>
      <c r="B35" s="272" t="s">
        <v>803</v>
      </c>
      <c r="D35" s="272" t="s">
        <v>804</v>
      </c>
      <c r="E35" s="272" t="s">
        <v>805</v>
      </c>
      <c r="F35" s="272" t="s">
        <v>225</v>
      </c>
      <c r="G35" s="272"/>
      <c r="H35" s="272"/>
      <c r="I35" s="272"/>
      <c r="J35" s="272"/>
      <c r="K35" s="504" t="s">
        <v>805</v>
      </c>
      <c r="L35" s="504"/>
      <c r="M35" s="504"/>
      <c r="N35" s="504"/>
      <c r="O35" s="504"/>
      <c r="P35" s="504"/>
      <c r="Q35" s="504"/>
      <c r="R35" s="504"/>
      <c r="S35" s="504"/>
      <c r="T35" s="1"/>
      <c r="U35" s="301" t="s">
        <v>656</v>
      </c>
      <c r="V35" s="301" t="s">
        <v>656</v>
      </c>
      <c r="W35" s="504" t="s">
        <v>748</v>
      </c>
    </row>
    <row r="36" spans="1:23" ht="409.5" x14ac:dyDescent="0.4">
      <c r="A36" s="272" t="s">
        <v>721</v>
      </c>
      <c r="B36" s="272" t="s">
        <v>806</v>
      </c>
      <c r="D36" s="272" t="s">
        <v>807</v>
      </c>
      <c r="E36" s="272"/>
      <c r="F36" s="272" t="s">
        <v>225</v>
      </c>
      <c r="G36" s="272"/>
      <c r="H36" s="272"/>
      <c r="I36" s="272"/>
      <c r="J36" s="272"/>
      <c r="K36" s="408" t="s">
        <v>808</v>
      </c>
      <c r="L36" s="504"/>
      <c r="M36" s="504"/>
      <c r="N36" s="504"/>
      <c r="O36" s="504"/>
      <c r="P36" s="504"/>
      <c r="Q36" s="504"/>
      <c r="R36" s="504"/>
      <c r="S36" s="504"/>
      <c r="T36" s="1"/>
    </row>
    <row r="37" spans="1:23" x14ac:dyDescent="0.4">
      <c r="D37" s="272"/>
      <c r="E37" s="272"/>
      <c r="F37" s="272"/>
      <c r="G37" s="272"/>
      <c r="H37" s="272"/>
      <c r="I37" s="272"/>
      <c r="J37" s="272"/>
      <c r="K37" s="504"/>
      <c r="L37" s="504"/>
      <c r="M37" s="504"/>
      <c r="N37" s="504"/>
      <c r="O37" s="504"/>
      <c r="P37" s="504"/>
      <c r="Q37" s="504"/>
      <c r="R37" s="504"/>
      <c r="S37" s="504"/>
      <c r="T37" s="1"/>
    </row>
    <row r="38" spans="1:23" x14ac:dyDescent="0.4">
      <c r="D38" s="272"/>
      <c r="E38" s="272"/>
      <c r="F38" s="272"/>
      <c r="G38" s="272"/>
      <c r="H38" s="272"/>
      <c r="I38" s="272"/>
      <c r="J38" s="272"/>
      <c r="K38" s="504"/>
      <c r="L38" s="504"/>
      <c r="M38" s="504"/>
      <c r="N38" s="504"/>
      <c r="O38" s="504"/>
      <c r="P38" s="504"/>
      <c r="Q38" s="504"/>
      <c r="R38" s="504"/>
      <c r="S38" s="504"/>
      <c r="T38" s="1"/>
    </row>
    <row r="39" spans="1:23" x14ac:dyDescent="0.4">
      <c r="D39" s="272"/>
      <c r="E39" s="272"/>
      <c r="F39" s="272"/>
      <c r="G39" s="272"/>
      <c r="H39" s="272"/>
      <c r="I39" s="272"/>
      <c r="J39" s="272"/>
      <c r="K39" s="504"/>
      <c r="L39" s="504"/>
      <c r="M39" s="504"/>
      <c r="N39" s="504"/>
      <c r="O39" s="504"/>
      <c r="P39" s="504"/>
      <c r="Q39" s="504"/>
      <c r="R39" s="504"/>
      <c r="S39" s="504"/>
      <c r="T39" s="1"/>
    </row>
    <row r="40" spans="1:23" x14ac:dyDescent="0.4">
      <c r="D40" s="272"/>
      <c r="E40" s="272"/>
      <c r="F40" s="272"/>
      <c r="G40" s="272"/>
      <c r="H40" s="272"/>
      <c r="I40" s="272"/>
      <c r="J40" s="272"/>
      <c r="K40" s="504"/>
      <c r="L40" s="504"/>
      <c r="M40" s="504"/>
      <c r="N40" s="504"/>
      <c r="O40" s="504"/>
      <c r="P40" s="504"/>
      <c r="Q40" s="504"/>
      <c r="R40" s="504"/>
      <c r="S40" s="504"/>
      <c r="T40" s="1"/>
    </row>
    <row r="41" spans="1:23" x14ac:dyDescent="0.4">
      <c r="D41" s="272"/>
      <c r="E41" s="272"/>
      <c r="F41" s="272"/>
      <c r="G41" s="272"/>
      <c r="H41" s="272"/>
      <c r="I41" s="272"/>
      <c r="J41" s="272"/>
      <c r="K41" s="504"/>
      <c r="L41" s="504"/>
      <c r="M41" s="504"/>
      <c r="N41" s="504"/>
      <c r="O41" s="504"/>
      <c r="P41" s="504"/>
      <c r="Q41" s="504"/>
      <c r="R41" s="504"/>
      <c r="S41" s="504"/>
      <c r="T41" s="1"/>
    </row>
    <row r="42" spans="1:23" x14ac:dyDescent="0.4">
      <c r="D42" s="272"/>
      <c r="E42" s="272"/>
      <c r="F42" s="272"/>
      <c r="G42" s="272"/>
      <c r="H42" s="272"/>
      <c r="I42" s="272"/>
      <c r="J42" s="272"/>
      <c r="K42" s="504"/>
      <c r="L42" s="504"/>
      <c r="M42" s="504"/>
      <c r="N42" s="504"/>
      <c r="O42" s="504"/>
      <c r="P42" s="504"/>
      <c r="Q42" s="504"/>
      <c r="R42" s="504"/>
      <c r="S42" s="504"/>
      <c r="T42" s="1"/>
    </row>
    <row r="43" spans="1:23" x14ac:dyDescent="0.4">
      <c r="D43" s="272"/>
      <c r="E43" s="272"/>
      <c r="F43" s="272"/>
      <c r="G43" s="272"/>
      <c r="H43" s="272"/>
      <c r="I43" s="272"/>
      <c r="J43" s="272"/>
      <c r="K43" s="504"/>
      <c r="L43" s="504"/>
      <c r="M43" s="504"/>
      <c r="N43" s="504"/>
      <c r="O43" s="504"/>
      <c r="P43" s="504"/>
      <c r="Q43" s="504"/>
      <c r="R43" s="504"/>
      <c r="S43" s="504"/>
      <c r="T43" s="1"/>
    </row>
    <row r="44" spans="1:23" x14ac:dyDescent="0.4">
      <c r="D44" s="272"/>
      <c r="E44" s="272"/>
      <c r="F44" s="272"/>
      <c r="G44" s="272"/>
      <c r="H44" s="272"/>
      <c r="I44" s="272"/>
      <c r="J44" s="272"/>
      <c r="K44" s="504"/>
      <c r="L44" s="504"/>
      <c r="M44" s="504"/>
      <c r="N44" s="504"/>
      <c r="O44" s="504"/>
      <c r="P44" s="504"/>
      <c r="Q44" s="504"/>
      <c r="R44" s="504"/>
      <c r="S44" s="504"/>
      <c r="T44" s="1"/>
    </row>
    <row r="45" spans="1:23" x14ac:dyDescent="0.4">
      <c r="D45" s="272"/>
      <c r="E45" s="272"/>
      <c r="F45" s="272"/>
      <c r="G45" s="272"/>
      <c r="H45" s="272"/>
      <c r="I45" s="272"/>
      <c r="J45" s="272"/>
      <c r="K45" s="504"/>
      <c r="L45" s="504"/>
      <c r="M45" s="504"/>
      <c r="N45" s="504"/>
      <c r="O45" s="504"/>
      <c r="P45" s="504"/>
      <c r="Q45" s="504"/>
      <c r="R45" s="504"/>
      <c r="S45" s="504"/>
      <c r="T45" s="1"/>
    </row>
    <row r="46" spans="1:23" x14ac:dyDescent="0.4">
      <c r="D46" s="272"/>
      <c r="E46" s="272"/>
      <c r="F46" s="272"/>
      <c r="G46" s="272"/>
      <c r="H46" s="272"/>
      <c r="I46" s="272"/>
      <c r="J46" s="272"/>
      <c r="K46" s="504"/>
      <c r="L46" s="504"/>
      <c r="M46" s="504"/>
      <c r="N46" s="504"/>
      <c r="O46" s="504"/>
      <c r="P46" s="504"/>
      <c r="Q46" s="504"/>
      <c r="R46" s="504"/>
      <c r="S46" s="504"/>
      <c r="T46" s="1"/>
    </row>
    <row r="47" spans="1:23" x14ac:dyDescent="0.4">
      <c r="D47" s="272"/>
      <c r="E47" s="272"/>
      <c r="F47" s="272"/>
      <c r="G47" s="272"/>
      <c r="H47" s="272"/>
      <c r="I47" s="272"/>
      <c r="J47" s="272"/>
      <c r="K47" s="504"/>
      <c r="L47" s="504"/>
      <c r="M47" s="504"/>
      <c r="N47" s="504"/>
      <c r="O47" s="504"/>
      <c r="P47" s="504"/>
      <c r="Q47" s="504"/>
      <c r="R47" s="504"/>
      <c r="S47" s="504"/>
      <c r="T47" s="1"/>
    </row>
    <row r="48" spans="1:23" x14ac:dyDescent="0.4">
      <c r="D48" s="272"/>
      <c r="E48" s="272"/>
      <c r="F48" s="272"/>
      <c r="G48" s="272"/>
      <c r="H48" s="272"/>
      <c r="I48" s="272"/>
      <c r="J48" s="272"/>
      <c r="K48" s="504"/>
      <c r="L48" s="504"/>
      <c r="M48" s="504"/>
      <c r="N48" s="504"/>
      <c r="O48" s="504"/>
      <c r="P48" s="504"/>
      <c r="Q48" s="504"/>
      <c r="R48" s="504"/>
      <c r="S48" s="504"/>
      <c r="T48" s="1"/>
    </row>
    <row r="49" spans="4:20" x14ac:dyDescent="0.4">
      <c r="D49" s="272"/>
      <c r="E49" s="272"/>
      <c r="F49" s="272"/>
      <c r="G49" s="272"/>
      <c r="H49" s="272"/>
      <c r="I49" s="272"/>
      <c r="J49" s="272"/>
      <c r="K49" s="504"/>
      <c r="L49" s="504"/>
      <c r="M49" s="504"/>
      <c r="N49" s="504"/>
      <c r="O49" s="504"/>
      <c r="P49" s="504"/>
      <c r="Q49" s="504"/>
      <c r="R49" s="504"/>
      <c r="S49" s="504"/>
      <c r="T49" s="1"/>
    </row>
    <row r="50" spans="4:20" x14ac:dyDescent="0.4">
      <c r="D50" s="272"/>
      <c r="E50" s="272"/>
      <c r="F50" s="272"/>
      <c r="G50" s="272"/>
      <c r="H50" s="272"/>
      <c r="I50" s="272"/>
      <c r="J50" s="272"/>
      <c r="K50" s="504"/>
      <c r="L50" s="504"/>
      <c r="M50" s="504"/>
      <c r="N50" s="504"/>
      <c r="O50" s="504"/>
      <c r="P50" s="504"/>
      <c r="Q50" s="504"/>
      <c r="R50" s="504"/>
      <c r="S50" s="504"/>
      <c r="T50" s="1"/>
    </row>
    <row r="51" spans="4:20" ht="17.25" customHeight="1" x14ac:dyDescent="0.4">
      <c r="D51" s="272"/>
      <c r="E51" s="272"/>
      <c r="F51" s="272"/>
      <c r="G51" s="272"/>
      <c r="H51" s="272"/>
      <c r="I51" s="272"/>
      <c r="J51" s="272"/>
      <c r="K51" s="504"/>
      <c r="L51" s="504"/>
      <c r="M51" s="504"/>
      <c r="N51" s="504"/>
      <c r="O51" s="504"/>
      <c r="P51" s="504"/>
      <c r="Q51" s="504"/>
      <c r="R51" s="504"/>
      <c r="S51" s="504"/>
      <c r="T51" s="1"/>
    </row>
    <row r="52" spans="4:20" x14ac:dyDescent="0.4">
      <c r="T52" s="1"/>
    </row>
    <row r="53" spans="4:20" x14ac:dyDescent="0.4">
      <c r="T53" s="1"/>
    </row>
    <row r="54" spans="4:20" x14ac:dyDescent="0.4">
      <c r="T54" s="1"/>
    </row>
    <row r="55" spans="4:20" x14ac:dyDescent="0.4">
      <c r="T55" s="1"/>
    </row>
    <row r="56" spans="4:20" x14ac:dyDescent="0.4">
      <c r="T56" s="1"/>
    </row>
    <row r="57" spans="4:20" x14ac:dyDescent="0.4">
      <c r="T57" s="1"/>
    </row>
    <row r="58" spans="4:20" x14ac:dyDescent="0.4">
      <c r="T58" s="1"/>
    </row>
    <row r="59" spans="4:20" x14ac:dyDescent="0.4">
      <c r="T59" s="1"/>
    </row>
    <row r="60" spans="4:20" x14ac:dyDescent="0.4">
      <c r="T60" s="1"/>
    </row>
    <row r="61" spans="4:20" x14ac:dyDescent="0.4">
      <c r="T61" s="1"/>
    </row>
    <row r="62" spans="4:20" x14ac:dyDescent="0.4">
      <c r="T62" s="1"/>
    </row>
    <row r="63" spans="4:20" x14ac:dyDescent="0.4">
      <c r="T63" s="1"/>
    </row>
    <row r="64" spans="4:20" x14ac:dyDescent="0.4">
      <c r="T64" s="1"/>
    </row>
    <row r="65" spans="1:30" x14ac:dyDescent="0.4">
      <c r="T65" s="1"/>
    </row>
    <row r="66" spans="1:30" x14ac:dyDescent="0.4">
      <c r="T66" s="1"/>
    </row>
    <row r="67" spans="1:30" x14ac:dyDescent="0.4">
      <c r="T67" s="1"/>
    </row>
    <row r="68" spans="1:30" x14ac:dyDescent="0.4">
      <c r="T68" s="1"/>
    </row>
    <row r="69" spans="1:30" x14ac:dyDescent="0.4">
      <c r="T69" s="1"/>
    </row>
    <row r="70" spans="1:30" x14ac:dyDescent="0.4">
      <c r="T70" s="1"/>
    </row>
    <row r="71" spans="1:30" x14ac:dyDescent="0.4">
      <c r="T71" s="1"/>
    </row>
    <row r="72" spans="1:30" customFormat="1" x14ac:dyDescent="0.4">
      <c r="A72" s="272"/>
      <c r="B72" s="272"/>
      <c r="C72" s="272"/>
      <c r="D72" s="17"/>
      <c r="E72" s="17"/>
      <c r="F72" s="17"/>
      <c r="G72" s="17"/>
      <c r="H72" s="17"/>
      <c r="I72" s="17"/>
      <c r="J72" s="21"/>
      <c r="T72" s="1"/>
      <c r="U72" s="1"/>
      <c r="V72" s="1"/>
      <c r="W72" s="1"/>
      <c r="X72" s="1"/>
      <c r="Y72" s="1"/>
      <c r="Z72" s="1"/>
      <c r="AA72" s="1"/>
      <c r="AB72" s="1"/>
      <c r="AC72" s="1"/>
      <c r="AD72" s="1"/>
    </row>
    <row r="73" spans="1:30" customFormat="1" x14ac:dyDescent="0.4">
      <c r="A73" s="272"/>
      <c r="B73" s="272"/>
      <c r="C73" s="272"/>
      <c r="D73" s="17"/>
      <c r="E73" s="17"/>
      <c r="F73" s="17"/>
      <c r="G73" s="17"/>
      <c r="H73" s="17"/>
      <c r="I73" s="17"/>
      <c r="J73" s="21"/>
      <c r="T73" s="1"/>
      <c r="U73" s="1"/>
      <c r="V73" s="1"/>
      <c r="W73" s="1"/>
      <c r="X73" s="1"/>
      <c r="Y73" s="1"/>
      <c r="Z73" s="1"/>
      <c r="AA73" s="1"/>
      <c r="AB73" s="1"/>
      <c r="AC73" s="1"/>
      <c r="AD73" s="1"/>
    </row>
    <row r="74" spans="1:30" customFormat="1" x14ac:dyDescent="0.4">
      <c r="A74" s="272"/>
      <c r="B74" s="272"/>
      <c r="C74" s="272"/>
      <c r="D74" s="17"/>
      <c r="E74" s="17"/>
      <c r="F74" s="17"/>
      <c r="G74" s="17"/>
      <c r="H74" s="17"/>
      <c r="I74" s="17"/>
      <c r="J74" s="21"/>
      <c r="T74" s="1"/>
      <c r="U74" s="1"/>
      <c r="V74" s="1"/>
      <c r="W74" s="1"/>
      <c r="X74" s="1"/>
      <c r="Y74" s="1"/>
      <c r="Z74" s="1"/>
      <c r="AA74" s="1"/>
      <c r="AB74" s="1"/>
      <c r="AC74" s="1"/>
      <c r="AD74" s="1"/>
    </row>
    <row r="75" spans="1:30" customFormat="1" x14ac:dyDescent="0.4">
      <c r="A75" s="272"/>
      <c r="B75" s="272"/>
      <c r="C75" s="272"/>
      <c r="D75" s="17"/>
      <c r="E75" s="17"/>
      <c r="F75" s="17"/>
      <c r="G75" s="17"/>
      <c r="H75" s="17"/>
      <c r="I75" s="17"/>
      <c r="J75" s="21"/>
      <c r="T75" s="1"/>
      <c r="U75" s="1"/>
      <c r="V75" s="1"/>
      <c r="W75" s="1"/>
      <c r="X75" s="1"/>
      <c r="Y75" s="1"/>
      <c r="Z75" s="1"/>
      <c r="AA75" s="1"/>
      <c r="AB75" s="1"/>
      <c r="AC75" s="1"/>
      <c r="AD75" s="1"/>
    </row>
    <row r="76" spans="1:30" customFormat="1" x14ac:dyDescent="0.4">
      <c r="A76" s="272"/>
      <c r="B76" s="272"/>
      <c r="C76" s="272"/>
      <c r="D76" s="17"/>
      <c r="E76" s="17"/>
      <c r="F76" s="17"/>
      <c r="G76" s="17"/>
      <c r="H76" s="17"/>
      <c r="I76" s="17"/>
      <c r="J76" s="21"/>
      <c r="T76" s="1"/>
      <c r="U76" s="1"/>
      <c r="V76" s="1"/>
      <c r="W76" s="1"/>
      <c r="X76" s="1"/>
      <c r="Y76" s="1"/>
      <c r="Z76" s="1"/>
      <c r="AA76" s="1"/>
      <c r="AB76" s="1"/>
      <c r="AC76" s="1"/>
      <c r="AD76" s="1"/>
    </row>
    <row r="77" spans="1:30" customFormat="1" x14ac:dyDescent="0.4">
      <c r="A77" s="272"/>
      <c r="B77" s="272"/>
      <c r="C77" s="272"/>
      <c r="D77" s="17"/>
      <c r="E77" s="17"/>
      <c r="F77" s="17"/>
      <c r="G77" s="17"/>
      <c r="H77" s="17"/>
      <c r="I77" s="17"/>
      <c r="J77" s="21"/>
      <c r="T77" s="1"/>
      <c r="U77" s="1"/>
      <c r="V77" s="1"/>
      <c r="W77" s="1"/>
      <c r="X77" s="1"/>
      <c r="Y77" s="1"/>
      <c r="Z77" s="1"/>
      <c r="AA77" s="1"/>
      <c r="AB77" s="1"/>
      <c r="AC77" s="1"/>
      <c r="AD77" s="1"/>
    </row>
    <row r="78" spans="1:30" customFormat="1" ht="49.5" customHeight="1" x14ac:dyDescent="0.4">
      <c r="A78" s="272"/>
      <c r="B78" s="272"/>
      <c r="C78" s="272"/>
      <c r="D78" s="17"/>
      <c r="E78" s="17"/>
      <c r="F78" s="17"/>
      <c r="G78" s="17"/>
      <c r="H78" s="17"/>
      <c r="I78" s="17"/>
      <c r="J78" s="21"/>
      <c r="T78" s="1"/>
      <c r="U78" s="1"/>
      <c r="V78" s="1"/>
      <c r="W78" s="1"/>
      <c r="X78" s="1"/>
      <c r="Y78" s="1"/>
      <c r="Z78" s="1"/>
      <c r="AA78" s="1"/>
      <c r="AB78" s="1"/>
      <c r="AC78" s="1"/>
      <c r="AD78" s="1"/>
    </row>
    <row r="79" spans="1:30" customFormat="1" x14ac:dyDescent="0.4">
      <c r="A79" s="272"/>
      <c r="B79" s="272"/>
      <c r="C79" s="272"/>
      <c r="D79" s="17"/>
      <c r="E79" s="17"/>
      <c r="F79" s="17"/>
      <c r="G79" s="17"/>
      <c r="H79" s="17"/>
      <c r="I79" s="17"/>
      <c r="J79" s="21"/>
      <c r="T79" s="1"/>
      <c r="U79" s="1"/>
      <c r="V79" s="1"/>
      <c r="W79" s="1"/>
      <c r="X79" s="1"/>
      <c r="Y79" s="1"/>
      <c r="Z79" s="1"/>
      <c r="AA79" s="1"/>
      <c r="AB79" s="1"/>
      <c r="AC79" s="1"/>
      <c r="AD79" s="1"/>
    </row>
    <row r="80" spans="1:30" customFormat="1" x14ac:dyDescent="0.4">
      <c r="A80" s="272"/>
      <c r="B80" s="272"/>
      <c r="C80" s="272"/>
      <c r="D80" s="17"/>
      <c r="E80" s="17"/>
      <c r="F80" s="17"/>
      <c r="G80" s="17"/>
      <c r="H80" s="17"/>
      <c r="I80" s="17"/>
      <c r="J80" s="21"/>
      <c r="T80" s="1"/>
      <c r="U80" s="1"/>
      <c r="V80" s="1"/>
      <c r="W80" s="1"/>
      <c r="X80" s="1"/>
      <c r="Y80" s="1"/>
      <c r="Z80" s="1"/>
      <c r="AA80" s="1"/>
      <c r="AB80" s="1"/>
      <c r="AC80" s="1"/>
      <c r="AD80" s="1"/>
    </row>
    <row r="81" spans="1:30" customFormat="1" x14ac:dyDescent="0.4">
      <c r="A81" s="272"/>
      <c r="B81" s="272"/>
      <c r="C81" s="272"/>
      <c r="D81" s="17"/>
      <c r="E81" s="17"/>
      <c r="F81" s="17"/>
      <c r="G81" s="17"/>
      <c r="H81" s="17"/>
      <c r="I81" s="17"/>
      <c r="J81" s="21"/>
      <c r="T81" s="1"/>
      <c r="U81" s="1"/>
      <c r="V81" s="1"/>
      <c r="W81" s="1"/>
      <c r="X81" s="1"/>
      <c r="Y81" s="1"/>
      <c r="Z81" s="1"/>
      <c r="AA81" s="1"/>
      <c r="AB81" s="1"/>
      <c r="AC81" s="1"/>
      <c r="AD81" s="1"/>
    </row>
    <row r="82" spans="1:30" customFormat="1" x14ac:dyDescent="0.4">
      <c r="A82" s="272"/>
      <c r="B82" s="272"/>
      <c r="C82" s="272"/>
      <c r="D82" s="17"/>
      <c r="E82" s="17"/>
      <c r="F82" s="17"/>
      <c r="G82" s="17"/>
      <c r="H82" s="17"/>
      <c r="I82" s="17"/>
      <c r="J82" s="21"/>
      <c r="T82" s="1"/>
      <c r="U82" s="1"/>
      <c r="V82" s="1"/>
      <c r="W82" s="1"/>
      <c r="X82" s="1"/>
      <c r="Y82" s="1"/>
      <c r="Z82" s="1"/>
      <c r="AA82" s="1"/>
      <c r="AB82" s="1"/>
      <c r="AC82" s="1"/>
      <c r="AD82" s="1"/>
    </row>
    <row r="83" spans="1:30" customFormat="1" x14ac:dyDescent="0.4">
      <c r="A83" s="272"/>
      <c r="B83" s="272"/>
      <c r="C83" s="272"/>
      <c r="D83" s="17"/>
      <c r="E83" s="17"/>
      <c r="F83" s="17"/>
      <c r="G83" s="17"/>
      <c r="H83" s="17"/>
      <c r="I83" s="17"/>
      <c r="J83" s="21"/>
      <c r="T83" s="1"/>
      <c r="U83" s="1"/>
      <c r="V83" s="1"/>
      <c r="W83" s="1"/>
      <c r="X83" s="1"/>
      <c r="Y83" s="1"/>
      <c r="Z83" s="1"/>
      <c r="AA83" s="1"/>
      <c r="AB83" s="1"/>
      <c r="AC83" s="1"/>
      <c r="AD83" s="1"/>
    </row>
    <row r="84" spans="1:30" customFormat="1" x14ac:dyDescent="0.4">
      <c r="A84" s="272"/>
      <c r="B84" s="272"/>
      <c r="C84" s="272"/>
      <c r="D84" s="17"/>
      <c r="E84" s="17"/>
      <c r="F84" s="17"/>
      <c r="G84" s="17"/>
      <c r="H84" s="17"/>
      <c r="I84" s="17"/>
      <c r="J84" s="21"/>
      <c r="T84" s="1"/>
      <c r="U84" s="1"/>
      <c r="V84" s="1"/>
      <c r="W84" s="1"/>
      <c r="X84" s="1"/>
      <c r="Y84" s="1"/>
      <c r="Z84" s="1"/>
      <c r="AA84" s="1"/>
      <c r="AB84" s="1"/>
      <c r="AC84" s="1"/>
      <c r="AD84" s="1"/>
    </row>
    <row r="85" spans="1:30" customFormat="1" x14ac:dyDescent="0.4">
      <c r="A85" s="272"/>
      <c r="B85" s="272"/>
      <c r="C85" s="272"/>
      <c r="D85" s="17"/>
      <c r="E85" s="17"/>
      <c r="F85" s="17"/>
      <c r="G85" s="17"/>
      <c r="H85" s="17"/>
      <c r="I85" s="17"/>
      <c r="J85" s="21"/>
      <c r="T85" s="1"/>
      <c r="U85" s="1"/>
      <c r="V85" s="1"/>
      <c r="W85" s="1"/>
      <c r="X85" s="1"/>
      <c r="Y85" s="1"/>
      <c r="Z85" s="1"/>
      <c r="AA85" s="1"/>
      <c r="AB85" s="1"/>
      <c r="AC85" s="1"/>
      <c r="AD85" s="1"/>
    </row>
    <row r="86" spans="1:30" customFormat="1" x14ac:dyDescent="0.4">
      <c r="A86" s="272"/>
      <c r="B86" s="272"/>
      <c r="C86" s="272"/>
      <c r="D86" s="17"/>
      <c r="E86" s="17"/>
      <c r="F86" s="17"/>
      <c r="G86" s="17"/>
      <c r="H86" s="17"/>
      <c r="I86" s="17"/>
      <c r="J86" s="21"/>
      <c r="T86" s="1"/>
      <c r="U86" s="1"/>
      <c r="V86" s="1"/>
      <c r="W86" s="1"/>
      <c r="X86" s="1"/>
      <c r="Y86" s="1"/>
      <c r="Z86" s="1"/>
      <c r="AA86" s="1"/>
      <c r="AB86" s="1"/>
      <c r="AC86" s="1"/>
      <c r="AD86" s="1"/>
    </row>
    <row r="87" spans="1:30" customFormat="1" x14ac:dyDescent="0.4">
      <c r="A87" s="272"/>
      <c r="B87" s="272"/>
      <c r="C87" s="272"/>
      <c r="D87" s="17"/>
      <c r="E87" s="17"/>
      <c r="F87" s="17"/>
      <c r="G87" s="17"/>
      <c r="H87" s="17"/>
      <c r="I87" s="17"/>
      <c r="J87" s="21"/>
      <c r="T87" s="1"/>
      <c r="U87" s="1"/>
      <c r="V87" s="1"/>
      <c r="W87" s="1"/>
      <c r="X87" s="1"/>
      <c r="Y87" s="1"/>
      <c r="Z87" s="1"/>
      <c r="AA87" s="1"/>
      <c r="AB87" s="1"/>
      <c r="AC87" s="1"/>
      <c r="AD87" s="1"/>
    </row>
    <row r="88" spans="1:30" customFormat="1" x14ac:dyDescent="0.4">
      <c r="A88" s="272"/>
      <c r="B88" s="272"/>
      <c r="C88" s="272"/>
      <c r="D88" s="17"/>
      <c r="E88" s="17"/>
      <c r="F88" s="17"/>
      <c r="G88" s="17"/>
      <c r="H88" s="17"/>
      <c r="I88" s="17"/>
      <c r="J88" s="21"/>
      <c r="T88" s="1"/>
      <c r="U88" s="1"/>
      <c r="V88" s="1"/>
      <c r="W88" s="1"/>
      <c r="X88" s="1"/>
      <c r="Y88" s="1"/>
      <c r="Z88" s="1"/>
      <c r="AA88" s="1"/>
      <c r="AB88" s="1"/>
      <c r="AC88" s="1"/>
      <c r="AD88" s="1"/>
    </row>
    <row r="89" spans="1:30" customFormat="1" x14ac:dyDescent="0.4">
      <c r="A89" s="272"/>
      <c r="B89" s="272"/>
      <c r="C89" s="272"/>
      <c r="D89" s="17"/>
      <c r="E89" s="17"/>
      <c r="F89" s="17"/>
      <c r="G89" s="17"/>
      <c r="H89" s="17"/>
      <c r="I89" s="17"/>
      <c r="J89" s="21"/>
      <c r="T89" s="1"/>
      <c r="U89" s="1"/>
      <c r="V89" s="1"/>
      <c r="W89" s="1"/>
      <c r="X89" s="1"/>
      <c r="Y89" s="1"/>
      <c r="Z89" s="1"/>
      <c r="AA89" s="1"/>
      <c r="AB89" s="1"/>
      <c r="AC89" s="1"/>
      <c r="AD89" s="1"/>
    </row>
    <row r="90" spans="1:30" customFormat="1" x14ac:dyDescent="0.4">
      <c r="A90" s="272"/>
      <c r="B90" s="272"/>
      <c r="C90" s="272"/>
      <c r="D90" s="17"/>
      <c r="E90" s="17"/>
      <c r="F90" s="17"/>
      <c r="G90" s="17"/>
      <c r="H90" s="17"/>
      <c r="I90" s="17"/>
      <c r="J90" s="21"/>
      <c r="T90" s="1"/>
      <c r="U90" s="1"/>
      <c r="V90" s="1"/>
      <c r="W90" s="1"/>
      <c r="X90" s="1"/>
      <c r="Y90" s="1"/>
      <c r="Z90" s="1"/>
      <c r="AA90" s="1"/>
      <c r="AB90" s="1"/>
      <c r="AC90" s="1"/>
      <c r="AD90" s="1"/>
    </row>
    <row r="91" spans="1:30" customFormat="1" x14ac:dyDescent="0.4">
      <c r="A91" s="272"/>
      <c r="B91" s="272"/>
      <c r="C91" s="272"/>
      <c r="D91" s="17"/>
      <c r="E91" s="17"/>
      <c r="F91" s="17"/>
      <c r="G91" s="17"/>
      <c r="H91" s="17"/>
      <c r="I91" s="17"/>
      <c r="J91" s="21"/>
      <c r="T91" s="1"/>
      <c r="U91" s="1"/>
      <c r="V91" s="1"/>
      <c r="W91" s="1"/>
      <c r="X91" s="1"/>
      <c r="Y91" s="1"/>
      <c r="Z91" s="1"/>
      <c r="AA91" s="1"/>
      <c r="AB91" s="1"/>
      <c r="AC91" s="1"/>
      <c r="AD91" s="1"/>
    </row>
    <row r="92" spans="1:30" customFormat="1" x14ac:dyDescent="0.4">
      <c r="A92" s="272"/>
      <c r="B92" s="272"/>
      <c r="C92" s="272"/>
      <c r="D92" s="17"/>
      <c r="E92" s="17"/>
      <c r="F92" s="17"/>
      <c r="G92" s="17"/>
      <c r="H92" s="17"/>
      <c r="I92" s="17"/>
      <c r="J92" s="21"/>
      <c r="T92" s="1"/>
      <c r="U92" s="1"/>
      <c r="V92" s="1"/>
      <c r="W92" s="1"/>
      <c r="X92" s="1"/>
      <c r="Y92" s="1"/>
      <c r="Z92" s="1"/>
      <c r="AA92" s="1"/>
      <c r="AB92" s="1"/>
      <c r="AC92" s="1"/>
      <c r="AD92" s="1"/>
    </row>
    <row r="93" spans="1:30" customFormat="1" x14ac:dyDescent="0.4">
      <c r="A93" s="272"/>
      <c r="B93" s="272"/>
      <c r="C93" s="272"/>
      <c r="D93" s="17"/>
      <c r="E93" s="17"/>
      <c r="F93" s="17"/>
      <c r="G93" s="17"/>
      <c r="H93" s="17"/>
      <c r="I93" s="17"/>
      <c r="J93" s="21"/>
      <c r="T93" s="1"/>
      <c r="U93" s="1"/>
      <c r="V93" s="1"/>
      <c r="W93" s="1"/>
      <c r="X93" s="1"/>
      <c r="Y93" s="1"/>
      <c r="Z93" s="1"/>
      <c r="AA93" s="1"/>
      <c r="AB93" s="1"/>
      <c r="AC93" s="1"/>
      <c r="AD93" s="1"/>
    </row>
    <row r="94" spans="1:30" customFormat="1" x14ac:dyDescent="0.4">
      <c r="A94" s="272"/>
      <c r="B94" s="272"/>
      <c r="C94" s="272"/>
      <c r="D94" s="17"/>
      <c r="E94" s="17"/>
      <c r="F94" s="17"/>
      <c r="G94" s="17"/>
      <c r="H94" s="17"/>
      <c r="I94" s="17"/>
      <c r="J94" s="21"/>
      <c r="T94" s="1"/>
      <c r="U94" s="1"/>
      <c r="V94" s="1"/>
      <c r="W94" s="1"/>
      <c r="X94" s="1"/>
      <c r="Y94" s="1"/>
      <c r="Z94" s="1"/>
      <c r="AA94" s="1"/>
      <c r="AB94" s="1"/>
      <c r="AC94" s="1"/>
      <c r="AD94" s="1"/>
    </row>
    <row r="95" spans="1:30" customFormat="1" x14ac:dyDescent="0.4">
      <c r="A95" s="272"/>
      <c r="B95" s="272"/>
      <c r="C95" s="272"/>
      <c r="D95" s="17"/>
      <c r="E95" s="17"/>
      <c r="F95" s="17"/>
      <c r="G95" s="17"/>
      <c r="H95" s="17"/>
      <c r="I95" s="17"/>
      <c r="J95" s="21"/>
      <c r="T95" s="1"/>
      <c r="U95" s="1"/>
      <c r="V95" s="1"/>
      <c r="W95" s="1"/>
      <c r="X95" s="1"/>
      <c r="Y95" s="1"/>
      <c r="Z95" s="1"/>
      <c r="AA95" s="1"/>
      <c r="AB95" s="1"/>
      <c r="AC95" s="1"/>
      <c r="AD95" s="1"/>
    </row>
    <row r="96" spans="1:30" customFormat="1" x14ac:dyDescent="0.4">
      <c r="A96" s="272"/>
      <c r="B96" s="272"/>
      <c r="C96" s="272"/>
      <c r="D96" s="17"/>
      <c r="E96" s="17"/>
      <c r="F96" s="17"/>
      <c r="G96" s="17"/>
      <c r="H96" s="17"/>
      <c r="I96" s="17"/>
      <c r="J96" s="21"/>
      <c r="T96" s="1"/>
      <c r="U96" s="1"/>
      <c r="V96" s="1"/>
      <c r="W96" s="1"/>
      <c r="X96" s="1"/>
      <c r="Y96" s="1"/>
      <c r="Z96" s="1"/>
      <c r="AA96" s="1"/>
      <c r="AB96" s="1"/>
      <c r="AC96" s="1"/>
      <c r="AD96" s="1"/>
    </row>
    <row r="97" spans="1:30" customFormat="1" x14ac:dyDescent="0.4">
      <c r="A97" s="272"/>
      <c r="B97" s="272"/>
      <c r="C97" s="272"/>
      <c r="D97" s="17"/>
      <c r="E97" s="17"/>
      <c r="F97" s="17"/>
      <c r="G97" s="17"/>
      <c r="H97" s="17"/>
      <c r="I97" s="17"/>
      <c r="J97" s="21"/>
      <c r="T97" s="1"/>
      <c r="U97" s="1"/>
      <c r="V97" s="1"/>
      <c r="W97" s="1"/>
      <c r="X97" s="1"/>
      <c r="Y97" s="1"/>
      <c r="Z97" s="1"/>
      <c r="AA97" s="1"/>
      <c r="AB97" s="1"/>
      <c r="AC97" s="1"/>
      <c r="AD97" s="1"/>
    </row>
    <row r="98" spans="1:30" x14ac:dyDescent="0.4">
      <c r="T98" s="1"/>
    </row>
    <row r="99" spans="1:30" x14ac:dyDescent="0.4">
      <c r="T99" s="1"/>
    </row>
    <row r="100" spans="1:30" x14ac:dyDescent="0.4">
      <c r="T100" s="1"/>
    </row>
    <row r="101" spans="1:30" x14ac:dyDescent="0.4">
      <c r="T101" s="1"/>
    </row>
    <row r="102" spans="1:30" x14ac:dyDescent="0.4">
      <c r="T102" s="1"/>
    </row>
    <row r="103" spans="1:30" x14ac:dyDescent="0.4">
      <c r="T103" s="1"/>
    </row>
    <row r="104" spans="1:30" x14ac:dyDescent="0.4">
      <c r="T104" s="1"/>
    </row>
    <row r="105" spans="1:30" x14ac:dyDescent="0.4">
      <c r="T105" s="1"/>
    </row>
    <row r="106" spans="1:30" x14ac:dyDescent="0.4">
      <c r="T106" s="1"/>
    </row>
    <row r="107" spans="1:30" x14ac:dyDescent="0.4">
      <c r="T107" s="1"/>
    </row>
    <row r="108" spans="1:30" x14ac:dyDescent="0.4">
      <c r="T108" s="1"/>
    </row>
    <row r="109" spans="1:30" x14ac:dyDescent="0.4">
      <c r="T109" s="1"/>
    </row>
    <row r="110" spans="1:30" x14ac:dyDescent="0.4">
      <c r="T110" s="1"/>
    </row>
    <row r="111" spans="1:30" x14ac:dyDescent="0.4">
      <c r="T111" s="1"/>
    </row>
    <row r="112" spans="1:30" x14ac:dyDescent="0.4">
      <c r="T112" s="1"/>
    </row>
    <row r="113" spans="20:20" x14ac:dyDescent="0.4">
      <c r="T113" s="1"/>
    </row>
    <row r="114" spans="20:20" x14ac:dyDescent="0.4">
      <c r="T114" s="1"/>
    </row>
    <row r="115" spans="20:20" x14ac:dyDescent="0.4">
      <c r="T115" s="1"/>
    </row>
    <row r="116" spans="20:20" x14ac:dyDescent="0.4">
      <c r="T116" s="1"/>
    </row>
    <row r="117" spans="20:20" x14ac:dyDescent="0.4">
      <c r="T117" s="1"/>
    </row>
    <row r="118" spans="20:20" x14ac:dyDescent="0.4">
      <c r="T118" s="1"/>
    </row>
    <row r="119" spans="20:20" x14ac:dyDescent="0.4">
      <c r="T119" s="1"/>
    </row>
    <row r="120" spans="20:20" x14ac:dyDescent="0.4">
      <c r="T120" s="1"/>
    </row>
    <row r="121" spans="20:20" x14ac:dyDescent="0.4">
      <c r="T121" s="1"/>
    </row>
    <row r="122" spans="20:20" x14ac:dyDescent="0.4">
      <c r="T122" s="1"/>
    </row>
    <row r="123" spans="20:20" x14ac:dyDescent="0.4">
      <c r="T123" s="1"/>
    </row>
    <row r="124" spans="20:20" x14ac:dyDescent="0.4">
      <c r="T124" s="1"/>
    </row>
    <row r="125" spans="20:20" x14ac:dyDescent="0.4">
      <c r="T125" s="1"/>
    </row>
    <row r="126" spans="20:20" x14ac:dyDescent="0.4">
      <c r="T126" s="1"/>
    </row>
    <row r="127" spans="20:20" x14ac:dyDescent="0.4">
      <c r="T127" s="1"/>
    </row>
    <row r="128" spans="20:20" x14ac:dyDescent="0.4">
      <c r="T128" s="1"/>
    </row>
    <row r="129" spans="20:20" x14ac:dyDescent="0.4">
      <c r="T129" s="1"/>
    </row>
    <row r="130" spans="20:20" x14ac:dyDescent="0.4">
      <c r="T130" s="1"/>
    </row>
    <row r="131" spans="20:20" x14ac:dyDescent="0.4">
      <c r="T131" s="1"/>
    </row>
    <row r="132" spans="20:20" x14ac:dyDescent="0.4">
      <c r="T132" s="1"/>
    </row>
    <row r="133" spans="20:20" x14ac:dyDescent="0.4">
      <c r="T133" s="1"/>
    </row>
    <row r="134" spans="20:20" x14ac:dyDescent="0.4">
      <c r="T134" s="1"/>
    </row>
    <row r="135" spans="20:20" x14ac:dyDescent="0.4">
      <c r="T135" s="1"/>
    </row>
    <row r="136" spans="20:20" x14ac:dyDescent="0.4">
      <c r="T136" s="1"/>
    </row>
    <row r="137" spans="20:20" x14ac:dyDescent="0.4">
      <c r="T137" s="1"/>
    </row>
    <row r="138" spans="20:20" x14ac:dyDescent="0.4">
      <c r="T138" s="1"/>
    </row>
    <row r="139" spans="20:20" x14ac:dyDescent="0.4">
      <c r="T139" s="1"/>
    </row>
    <row r="140" spans="20:20" x14ac:dyDescent="0.4">
      <c r="T140" s="1"/>
    </row>
    <row r="141" spans="20:20" x14ac:dyDescent="0.4">
      <c r="T141" s="1"/>
    </row>
    <row r="142" spans="20:20" x14ac:dyDescent="0.4">
      <c r="T142" s="1"/>
    </row>
    <row r="143" spans="20:20" x14ac:dyDescent="0.4">
      <c r="T143" s="1"/>
    </row>
    <row r="144" spans="20:20" x14ac:dyDescent="0.4">
      <c r="T144" s="1"/>
    </row>
    <row r="145" spans="20:20" x14ac:dyDescent="0.4">
      <c r="T145" s="1"/>
    </row>
    <row r="146" spans="20:20" x14ac:dyDescent="0.4">
      <c r="T146" s="1"/>
    </row>
    <row r="147" spans="20:20" x14ac:dyDescent="0.4">
      <c r="T147" s="1"/>
    </row>
    <row r="148" spans="20:20" x14ac:dyDescent="0.4">
      <c r="T148" s="1"/>
    </row>
  </sheetData>
  <mergeCells count="8">
    <mergeCell ref="A1:C1"/>
    <mergeCell ref="D1:K1"/>
    <mergeCell ref="X1:Y1"/>
    <mergeCell ref="X3:Y3"/>
    <mergeCell ref="U6:W6"/>
    <mergeCell ref="U7:W7"/>
    <mergeCell ref="T1:U1"/>
    <mergeCell ref="V1:W1"/>
  </mergeCells>
  <hyperlinks>
    <hyperlink ref="K36" r:id="rId1" location=":~:text=The%20following%20lists%20auditing%20capabilities%20for%20Dataverse%3A%201,create%2C%20update%2C%20and%20delete%20operations%20More%20items...%20" display="https://docs.microsoft.com/en-us/powerapps/developer/data-platform/auditing-overview#:~:text=The%20following%20lists%20auditing%20capabilities%20for%20Dataverse%3A%201,create%2C%20update%2C%20and%20delete%20operations%20More%20items...%20" xr:uid="{C3C9179F-2267-4CC7-9577-941F72FE6F10}"/>
    <hyperlink ref="K9" r:id="rId2" xr:uid="{7AE9BC00-29BD-430E-BFA4-EC070A6ED6DE}"/>
  </hyperlinks>
  <pageMargins left="0.7" right="0.7" top="0.75" bottom="0.75" header="0.3" footer="0.3"/>
  <pageSetup orientation="portrait" horizontalDpi="4294967295" verticalDpi="4294967295"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7AEE3-D395-45A1-8A60-E1339490A975}">
  <sheetPr>
    <tabColor rgb="FF005288"/>
  </sheetPr>
  <dimension ref="A2:P175"/>
  <sheetViews>
    <sheetView topLeftCell="K10" zoomScale="70" zoomScaleNormal="70" workbookViewId="0">
      <selection activeCell="P5" sqref="P5"/>
    </sheetView>
  </sheetViews>
  <sheetFormatPr defaultRowHeight="15" x14ac:dyDescent="0.4"/>
  <cols>
    <col min="1" max="1" width="36.23046875" bestFit="1" customWidth="1"/>
    <col min="2" max="2" width="44.69140625" bestFit="1" customWidth="1"/>
    <col min="3" max="3" width="31.765625" customWidth="1"/>
    <col min="5" max="5" width="25.69140625" customWidth="1"/>
    <col min="6" max="6" width="32.3046875" customWidth="1"/>
    <col min="7" max="7" width="21.765625" customWidth="1"/>
    <col min="9" max="9" width="28.765625" customWidth="1"/>
    <col min="11" max="11" width="11.07421875" customWidth="1"/>
    <col min="12" max="12" width="11.69140625" customWidth="1"/>
    <col min="15" max="15" width="53.765625" customWidth="1"/>
    <col min="16" max="16" width="60.765625" customWidth="1"/>
  </cols>
  <sheetData>
    <row r="2" spans="1:16" ht="139.5" customHeight="1" x14ac:dyDescent="0.4">
      <c r="A2" s="692" t="s">
        <v>674</v>
      </c>
      <c r="B2" s="692"/>
      <c r="C2" s="692"/>
      <c r="E2" s="696" t="s">
        <v>809</v>
      </c>
      <c r="F2" s="697"/>
      <c r="G2" s="698"/>
      <c r="I2" s="347" t="s">
        <v>810</v>
      </c>
      <c r="O2" s="17" t="s">
        <v>669</v>
      </c>
      <c r="P2" s="1"/>
    </row>
    <row r="3" spans="1:16" ht="22.5" x14ac:dyDescent="0.45">
      <c r="A3" s="691" t="s">
        <v>679</v>
      </c>
      <c r="B3" s="691"/>
      <c r="C3" s="691"/>
      <c r="E3" s="693" t="s">
        <v>811</v>
      </c>
      <c r="F3" s="694"/>
      <c r="G3" s="695"/>
      <c r="I3" s="683" t="s">
        <v>812</v>
      </c>
      <c r="J3" s="683"/>
      <c r="K3" s="683"/>
      <c r="L3" s="683"/>
      <c r="O3" s="675" t="s">
        <v>670</v>
      </c>
      <c r="P3" s="675"/>
    </row>
    <row r="4" spans="1:16" ht="132" customHeight="1" x14ac:dyDescent="0.4">
      <c r="A4" s="287" t="s">
        <v>680</v>
      </c>
      <c r="B4" s="287" t="s">
        <v>681</v>
      </c>
      <c r="C4" s="287" t="s">
        <v>682</v>
      </c>
      <c r="E4" s="493" t="s">
        <v>813</v>
      </c>
      <c r="F4" s="493" t="s">
        <v>7</v>
      </c>
      <c r="G4" s="493" t="s">
        <v>814</v>
      </c>
      <c r="I4" s="686" t="s">
        <v>815</v>
      </c>
      <c r="J4" s="686"/>
      <c r="K4" s="686"/>
      <c r="L4" s="686"/>
      <c r="O4" s="504" t="s">
        <v>671</v>
      </c>
      <c r="P4" s="504" t="s">
        <v>672</v>
      </c>
    </row>
    <row r="5" spans="1:16" ht="409.6" thickBot="1" x14ac:dyDescent="0.45">
      <c r="A5" s="288" t="s">
        <v>683</v>
      </c>
      <c r="B5" s="288" t="s">
        <v>684</v>
      </c>
      <c r="C5" s="288" t="s">
        <v>685</v>
      </c>
      <c r="E5" s="493" t="s">
        <v>816</v>
      </c>
      <c r="F5" s="493" t="s">
        <v>817</v>
      </c>
      <c r="G5" s="493" t="s">
        <v>683</v>
      </c>
      <c r="I5" s="344" t="s">
        <v>818</v>
      </c>
      <c r="J5" s="344" t="s">
        <v>819</v>
      </c>
      <c r="K5" s="344" t="s">
        <v>820</v>
      </c>
      <c r="L5" s="344" t="s">
        <v>7</v>
      </c>
      <c r="O5" s="272" t="s">
        <v>675</v>
      </c>
      <c r="P5" s="272" t="s">
        <v>762</v>
      </c>
    </row>
    <row r="6" spans="1:16" ht="90.5" thickBot="1" x14ac:dyDescent="0.45">
      <c r="A6" s="288" t="s">
        <v>578</v>
      </c>
      <c r="B6" s="288" t="s">
        <v>687</v>
      </c>
      <c r="C6" s="504" t="s">
        <v>688</v>
      </c>
      <c r="E6" s="493" t="s">
        <v>821</v>
      </c>
      <c r="F6" s="493" t="s">
        <v>822</v>
      </c>
      <c r="G6" s="493" t="s">
        <v>712</v>
      </c>
      <c r="I6" s="491" t="s">
        <v>823</v>
      </c>
      <c r="J6" s="491" t="s">
        <v>824</v>
      </c>
      <c r="K6" s="491" t="s">
        <v>225</v>
      </c>
      <c r="L6" s="491" t="s">
        <v>825</v>
      </c>
      <c r="O6" s="286" t="s">
        <v>677</v>
      </c>
      <c r="P6" s="270" t="s">
        <v>678</v>
      </c>
    </row>
    <row r="7" spans="1:16" ht="181.5" customHeight="1" thickBot="1" x14ac:dyDescent="0.45">
      <c r="A7" s="288" t="s">
        <v>689</v>
      </c>
      <c r="B7" s="288" t="s">
        <v>690</v>
      </c>
      <c r="C7" s="504" t="s">
        <v>691</v>
      </c>
      <c r="E7" s="690" t="s">
        <v>826</v>
      </c>
      <c r="F7" s="493" t="s">
        <v>827</v>
      </c>
      <c r="G7" s="690" t="s">
        <v>712</v>
      </c>
      <c r="I7" s="491" t="s">
        <v>828</v>
      </c>
      <c r="J7" s="285" t="s">
        <v>829</v>
      </c>
      <c r="K7" s="491" t="s">
        <v>225</v>
      </c>
      <c r="L7" s="285" t="s">
        <v>830</v>
      </c>
    </row>
    <row r="8" spans="1:16" ht="66" customHeight="1" thickBot="1" x14ac:dyDescent="0.45">
      <c r="A8" s="288" t="s">
        <v>692</v>
      </c>
      <c r="B8" s="288" t="s">
        <v>693</v>
      </c>
      <c r="C8" s="272" t="s">
        <v>694</v>
      </c>
      <c r="E8" s="690"/>
      <c r="F8" s="493" t="s">
        <v>831</v>
      </c>
      <c r="G8" s="690"/>
      <c r="I8" s="491" t="s">
        <v>832</v>
      </c>
      <c r="J8" s="491" t="s">
        <v>833</v>
      </c>
      <c r="K8" s="491" t="s">
        <v>225</v>
      </c>
      <c r="L8" s="491" t="s">
        <v>834</v>
      </c>
    </row>
    <row r="9" spans="1:16" ht="49.5" customHeight="1" thickBot="1" x14ac:dyDescent="0.45">
      <c r="A9" s="288" t="s">
        <v>696</v>
      </c>
      <c r="B9" s="288" t="s">
        <v>697</v>
      </c>
      <c r="C9" s="504"/>
      <c r="E9" s="690"/>
      <c r="F9" s="493" t="s">
        <v>835</v>
      </c>
      <c r="G9" s="690"/>
      <c r="I9" s="491" t="s">
        <v>836</v>
      </c>
      <c r="J9" s="491" t="s">
        <v>837</v>
      </c>
      <c r="K9" s="491" t="s">
        <v>225</v>
      </c>
      <c r="L9" s="285" t="s">
        <v>838</v>
      </c>
    </row>
    <row r="10" spans="1:16" ht="99" customHeight="1" thickBot="1" x14ac:dyDescent="0.45">
      <c r="A10" s="288" t="s">
        <v>635</v>
      </c>
      <c r="B10" s="288" t="s">
        <v>698</v>
      </c>
      <c r="C10" s="504"/>
      <c r="E10" s="690"/>
      <c r="F10" s="493" t="s">
        <v>839</v>
      </c>
      <c r="G10" s="690"/>
      <c r="I10" s="491" t="s">
        <v>840</v>
      </c>
      <c r="J10" s="491" t="s">
        <v>841</v>
      </c>
      <c r="K10" s="491" t="s">
        <v>225</v>
      </c>
      <c r="L10" s="491" t="s">
        <v>842</v>
      </c>
    </row>
    <row r="11" spans="1:16" ht="214.5" customHeight="1" thickBot="1" x14ac:dyDescent="0.45">
      <c r="A11" s="288" t="s">
        <v>660</v>
      </c>
      <c r="B11" s="288" t="s">
        <v>699</v>
      </c>
      <c r="C11" s="504"/>
      <c r="E11" s="690" t="s">
        <v>843</v>
      </c>
      <c r="F11" s="493" t="s">
        <v>844</v>
      </c>
      <c r="G11" s="690" t="s">
        <v>683</v>
      </c>
      <c r="I11" s="491" t="s">
        <v>845</v>
      </c>
      <c r="J11" s="285" t="s">
        <v>846</v>
      </c>
      <c r="K11" s="491" t="s">
        <v>225</v>
      </c>
      <c r="L11" s="285" t="s">
        <v>847</v>
      </c>
    </row>
    <row r="12" spans="1:16" ht="33" customHeight="1" thickBot="1" x14ac:dyDescent="0.45">
      <c r="A12" s="288" t="s">
        <v>700</v>
      </c>
      <c r="B12" s="288" t="s">
        <v>701</v>
      </c>
      <c r="C12" s="272" t="s">
        <v>629</v>
      </c>
      <c r="E12" s="690"/>
      <c r="F12" s="493" t="s">
        <v>848</v>
      </c>
      <c r="G12" s="690"/>
      <c r="I12" s="491" t="s">
        <v>849</v>
      </c>
      <c r="J12" s="491" t="s">
        <v>837</v>
      </c>
      <c r="K12" s="491" t="s">
        <v>225</v>
      </c>
      <c r="L12" s="491" t="s">
        <v>850</v>
      </c>
    </row>
    <row r="13" spans="1:16" ht="33" customHeight="1" thickBot="1" x14ac:dyDescent="0.45">
      <c r="A13" s="288" t="s">
        <v>702</v>
      </c>
      <c r="B13" s="288" t="s">
        <v>703</v>
      </c>
      <c r="C13" s="504"/>
      <c r="E13" s="690"/>
      <c r="F13" s="493" t="s">
        <v>851</v>
      </c>
      <c r="G13" s="690"/>
      <c r="I13" s="491" t="s">
        <v>852</v>
      </c>
      <c r="J13" s="491" t="s">
        <v>837</v>
      </c>
      <c r="K13" s="491" t="s">
        <v>226</v>
      </c>
      <c r="L13" s="491" t="s">
        <v>853</v>
      </c>
    </row>
    <row r="14" spans="1:16" ht="33" customHeight="1" x14ac:dyDescent="0.4">
      <c r="A14" s="288" t="s">
        <v>267</v>
      </c>
      <c r="B14" s="288" t="s">
        <v>704</v>
      </c>
      <c r="C14" s="272" t="s">
        <v>705</v>
      </c>
      <c r="E14" s="493" t="s">
        <v>854</v>
      </c>
      <c r="F14" s="493" t="s">
        <v>855</v>
      </c>
      <c r="G14" s="493" t="s">
        <v>712</v>
      </c>
      <c r="I14" s="687" t="s">
        <v>856</v>
      </c>
      <c r="J14" s="687" t="s">
        <v>837</v>
      </c>
      <c r="K14" s="687" t="s">
        <v>226</v>
      </c>
      <c r="L14" s="491" t="s">
        <v>857</v>
      </c>
    </row>
    <row r="15" spans="1:16" ht="115.5" customHeight="1" x14ac:dyDescent="0.4">
      <c r="A15" s="288" t="s">
        <v>651</v>
      </c>
      <c r="B15" s="288" t="s">
        <v>706</v>
      </c>
      <c r="C15" s="272" t="s">
        <v>707</v>
      </c>
      <c r="E15" s="493" t="s">
        <v>858</v>
      </c>
      <c r="F15" s="493" t="s">
        <v>859</v>
      </c>
      <c r="G15" s="493" t="s">
        <v>712</v>
      </c>
      <c r="I15" s="688"/>
      <c r="J15" s="688"/>
      <c r="K15" s="688"/>
      <c r="L15" s="348"/>
    </row>
    <row r="16" spans="1:16" ht="409" customHeight="1" thickBot="1" x14ac:dyDescent="0.45">
      <c r="A16" s="288" t="s">
        <v>708</v>
      </c>
      <c r="B16" s="288" t="s">
        <v>709</v>
      </c>
      <c r="C16" s="504" t="s">
        <v>710</v>
      </c>
      <c r="E16" s="493" t="s">
        <v>860</v>
      </c>
      <c r="F16" s="493" t="s">
        <v>861</v>
      </c>
      <c r="G16" s="493" t="s">
        <v>683</v>
      </c>
      <c r="I16" s="689"/>
      <c r="J16" s="689"/>
      <c r="K16" s="689"/>
      <c r="L16" s="329" t="s">
        <v>862</v>
      </c>
    </row>
    <row r="17" spans="1:12" ht="66" customHeight="1" thickBot="1" x14ac:dyDescent="0.45">
      <c r="A17" s="288" t="s">
        <v>268</v>
      </c>
      <c r="B17" s="288" t="s">
        <v>711</v>
      </c>
      <c r="C17" s="504"/>
      <c r="E17" s="493" t="s">
        <v>863</v>
      </c>
      <c r="F17" s="493" t="s">
        <v>864</v>
      </c>
      <c r="G17" s="493" t="s">
        <v>865</v>
      </c>
      <c r="I17" s="491" t="s">
        <v>866</v>
      </c>
      <c r="J17" s="491" t="s">
        <v>867</v>
      </c>
      <c r="K17" s="491" t="s">
        <v>226</v>
      </c>
      <c r="L17" s="491" t="s">
        <v>868</v>
      </c>
    </row>
    <row r="18" spans="1:12" ht="409.5" customHeight="1" thickBot="1" x14ac:dyDescent="0.45">
      <c r="A18" s="288" t="s">
        <v>712</v>
      </c>
      <c r="B18" s="288" t="s">
        <v>713</v>
      </c>
      <c r="C18" s="272" t="s">
        <v>714</v>
      </c>
      <c r="E18" s="690" t="s">
        <v>869</v>
      </c>
      <c r="F18" s="493" t="s">
        <v>870</v>
      </c>
      <c r="G18" s="690" t="s">
        <v>871</v>
      </c>
      <c r="I18" s="491" t="s">
        <v>872</v>
      </c>
      <c r="J18" s="491" t="s">
        <v>867</v>
      </c>
      <c r="K18" s="491" t="s">
        <v>225</v>
      </c>
      <c r="L18" s="285" t="s">
        <v>873</v>
      </c>
    </row>
    <row r="19" spans="1:12" ht="33" customHeight="1" x14ac:dyDescent="0.4">
      <c r="A19" s="288" t="s">
        <v>715</v>
      </c>
      <c r="B19" s="288" t="s">
        <v>716</v>
      </c>
      <c r="C19" s="504" t="s">
        <v>717</v>
      </c>
      <c r="E19" s="690"/>
      <c r="F19" s="289"/>
      <c r="G19" s="690"/>
      <c r="I19" s="687" t="s">
        <v>869</v>
      </c>
      <c r="J19" s="687" t="s">
        <v>837</v>
      </c>
      <c r="K19" s="687" t="s">
        <v>225</v>
      </c>
      <c r="L19" s="491" t="s">
        <v>870</v>
      </c>
    </row>
    <row r="20" spans="1:12" ht="33" customHeight="1" x14ac:dyDescent="0.4">
      <c r="A20" s="288" t="s">
        <v>718</v>
      </c>
      <c r="B20" s="288" t="s">
        <v>719</v>
      </c>
      <c r="C20" s="318" t="s">
        <v>720</v>
      </c>
      <c r="E20" s="690"/>
      <c r="F20" s="493" t="s">
        <v>874</v>
      </c>
      <c r="G20" s="690"/>
      <c r="I20" s="688"/>
      <c r="J20" s="688"/>
      <c r="K20" s="688"/>
      <c r="L20" s="492"/>
    </row>
    <row r="21" spans="1:12" ht="117" customHeight="1" x14ac:dyDescent="0.4">
      <c r="A21" s="288" t="s">
        <v>721</v>
      </c>
      <c r="B21" s="288" t="s">
        <v>722</v>
      </c>
      <c r="C21" s="504" t="s">
        <v>723</v>
      </c>
      <c r="E21" s="690"/>
      <c r="F21" s="493"/>
      <c r="G21" s="690"/>
      <c r="I21" s="688"/>
      <c r="J21" s="688"/>
      <c r="K21" s="688"/>
      <c r="L21" s="492" t="s">
        <v>874</v>
      </c>
    </row>
    <row r="22" spans="1:12" ht="66" customHeight="1" x14ac:dyDescent="0.4">
      <c r="A22" s="288" t="s">
        <v>724</v>
      </c>
      <c r="B22" s="288" t="s">
        <v>725</v>
      </c>
      <c r="C22" s="504" t="s">
        <v>726</v>
      </c>
      <c r="E22" s="690"/>
      <c r="F22" s="493" t="s">
        <v>875</v>
      </c>
      <c r="G22" s="690"/>
      <c r="I22" s="688"/>
      <c r="J22" s="688"/>
      <c r="K22" s="688"/>
      <c r="L22" s="492"/>
    </row>
    <row r="23" spans="1:12" ht="33" customHeight="1" thickBot="1" x14ac:dyDescent="0.45">
      <c r="A23" s="288" t="s">
        <v>727</v>
      </c>
      <c r="B23" s="288" t="s">
        <v>728</v>
      </c>
      <c r="C23" s="504" t="s">
        <v>729</v>
      </c>
      <c r="E23" s="493" t="s">
        <v>832</v>
      </c>
      <c r="F23" s="493" t="s">
        <v>834</v>
      </c>
      <c r="G23" s="493" t="s">
        <v>61</v>
      </c>
      <c r="I23" s="689"/>
      <c r="J23" s="689"/>
      <c r="K23" s="689"/>
      <c r="L23" s="492" t="s">
        <v>876</v>
      </c>
    </row>
    <row r="24" spans="1:12" ht="33" customHeight="1" thickBot="1" x14ac:dyDescent="0.45">
      <c r="A24" s="288" t="s">
        <v>642</v>
      </c>
      <c r="B24" s="288" t="s">
        <v>642</v>
      </c>
      <c r="C24" s="504" t="s">
        <v>730</v>
      </c>
      <c r="E24" s="493" t="s">
        <v>877</v>
      </c>
      <c r="F24" s="493" t="s">
        <v>878</v>
      </c>
      <c r="G24" s="493" t="s">
        <v>879</v>
      </c>
      <c r="I24" s="491" t="s">
        <v>880</v>
      </c>
      <c r="J24" s="285" t="s">
        <v>881</v>
      </c>
      <c r="K24" s="491" t="s">
        <v>226</v>
      </c>
      <c r="L24" s="491" t="s">
        <v>882</v>
      </c>
    </row>
    <row r="25" spans="1:12" ht="33" customHeight="1" thickBot="1" x14ac:dyDescent="0.45">
      <c r="A25" s="288" t="s">
        <v>731</v>
      </c>
      <c r="B25" s="288" t="s">
        <v>732</v>
      </c>
      <c r="C25" s="272" t="s">
        <v>733</v>
      </c>
      <c r="E25" s="493" t="s">
        <v>883</v>
      </c>
      <c r="F25" s="493" t="s">
        <v>884</v>
      </c>
      <c r="G25" s="493" t="s">
        <v>879</v>
      </c>
      <c r="I25" s="491" t="s">
        <v>885</v>
      </c>
      <c r="J25" s="285" t="s">
        <v>886</v>
      </c>
      <c r="K25" s="491" t="s">
        <v>226</v>
      </c>
      <c r="L25" s="491" t="s">
        <v>887</v>
      </c>
    </row>
    <row r="26" spans="1:12" ht="181.5" customHeight="1" x14ac:dyDescent="0.4">
      <c r="A26" s="288" t="s">
        <v>734</v>
      </c>
      <c r="B26" s="288" t="s">
        <v>735</v>
      </c>
      <c r="C26" s="504"/>
      <c r="E26" s="493" t="s">
        <v>888</v>
      </c>
      <c r="F26" s="493" t="s">
        <v>889</v>
      </c>
      <c r="G26" s="493" t="s">
        <v>879</v>
      </c>
      <c r="I26" s="491"/>
      <c r="J26" s="491"/>
      <c r="K26" s="491"/>
      <c r="L26" s="491"/>
    </row>
    <row r="27" spans="1:12" ht="49.5" customHeight="1" x14ac:dyDescent="0.4">
      <c r="A27" s="288" t="s">
        <v>736</v>
      </c>
      <c r="B27" s="288" t="s">
        <v>737</v>
      </c>
      <c r="C27" s="504" t="s">
        <v>688</v>
      </c>
      <c r="E27" s="493" t="s">
        <v>890</v>
      </c>
      <c r="F27" s="493" t="s">
        <v>891</v>
      </c>
      <c r="G27" s="493" t="s">
        <v>879</v>
      </c>
    </row>
    <row r="28" spans="1:12" ht="165" customHeight="1" x14ac:dyDescent="0.4">
      <c r="A28" s="288" t="s">
        <v>738</v>
      </c>
      <c r="B28" s="288" t="s">
        <v>739</v>
      </c>
      <c r="C28" s="272" t="s">
        <v>740</v>
      </c>
      <c r="E28" s="690" t="s">
        <v>892</v>
      </c>
      <c r="F28" s="493" t="s">
        <v>893</v>
      </c>
      <c r="G28" s="690" t="s">
        <v>894</v>
      </c>
      <c r="I28" s="291" t="s">
        <v>895</v>
      </c>
    </row>
    <row r="29" spans="1:12" ht="231" customHeight="1" x14ac:dyDescent="0.4">
      <c r="A29" s="288" t="s">
        <v>741</v>
      </c>
      <c r="B29" s="288" t="s">
        <v>742</v>
      </c>
      <c r="C29" s="504" t="s">
        <v>743</v>
      </c>
      <c r="E29" s="690"/>
      <c r="F29" s="493" t="s">
        <v>896</v>
      </c>
      <c r="G29" s="690"/>
    </row>
    <row r="30" spans="1:12" ht="33" customHeight="1" x14ac:dyDescent="0.4">
      <c r="A30" s="288" t="s">
        <v>744</v>
      </c>
      <c r="B30" s="288" t="s">
        <v>745</v>
      </c>
      <c r="C30" s="504"/>
      <c r="E30" s="493" t="s">
        <v>897</v>
      </c>
      <c r="F30" s="493" t="s">
        <v>898</v>
      </c>
      <c r="G30" s="493" t="s">
        <v>683</v>
      </c>
      <c r="I30" s="345" t="s">
        <v>899</v>
      </c>
    </row>
    <row r="31" spans="1:12" ht="148.5" customHeight="1" x14ac:dyDescent="0.4">
      <c r="A31" s="288" t="s">
        <v>648</v>
      </c>
      <c r="B31" s="288" t="s">
        <v>746</v>
      </c>
      <c r="C31" s="273" t="s">
        <v>747</v>
      </c>
      <c r="E31" s="493" t="s">
        <v>33</v>
      </c>
      <c r="F31" s="493" t="s">
        <v>900</v>
      </c>
      <c r="G31" s="493" t="s">
        <v>61</v>
      </c>
    </row>
    <row r="32" spans="1:12" ht="33" customHeight="1" x14ac:dyDescent="0.4">
      <c r="A32" s="288" t="s">
        <v>656</v>
      </c>
      <c r="B32" s="288" t="s">
        <v>656</v>
      </c>
      <c r="C32" s="504" t="s">
        <v>748</v>
      </c>
      <c r="E32" s="493" t="s">
        <v>901</v>
      </c>
      <c r="F32" s="493" t="s">
        <v>902</v>
      </c>
      <c r="G32" s="493" t="s">
        <v>865</v>
      </c>
      <c r="I32" s="684" t="s">
        <v>903</v>
      </c>
      <c r="J32" s="685"/>
      <c r="K32" s="685"/>
    </row>
    <row r="33" spans="1:11" ht="66.5" thickBot="1" x14ac:dyDescent="0.45">
      <c r="A33" s="295"/>
      <c r="B33" s="295"/>
      <c r="E33" s="493" t="s">
        <v>904</v>
      </c>
      <c r="F33" s="493" t="s">
        <v>905</v>
      </c>
      <c r="G33" s="493" t="s">
        <v>879</v>
      </c>
      <c r="I33" s="344" t="s">
        <v>906</v>
      </c>
      <c r="J33" s="344" t="s">
        <v>907</v>
      </c>
      <c r="K33" s="344" t="s">
        <v>7</v>
      </c>
    </row>
    <row r="34" spans="1:11" ht="60.5" thickBot="1" x14ac:dyDescent="0.45">
      <c r="E34" s="493" t="s">
        <v>908</v>
      </c>
      <c r="F34" s="493" t="s">
        <v>909</v>
      </c>
      <c r="G34" s="493" t="s">
        <v>683</v>
      </c>
      <c r="I34" s="491">
        <v>1</v>
      </c>
      <c r="J34" s="491" t="s">
        <v>910</v>
      </c>
      <c r="K34" s="491" t="s">
        <v>911</v>
      </c>
    </row>
    <row r="35" spans="1:11" ht="180.5" thickBot="1" x14ac:dyDescent="0.45">
      <c r="E35" s="690" t="s">
        <v>912</v>
      </c>
      <c r="F35" s="493" t="s">
        <v>913</v>
      </c>
      <c r="G35" s="690" t="s">
        <v>865</v>
      </c>
      <c r="I35" s="491">
        <v>2</v>
      </c>
      <c r="J35" s="491" t="s">
        <v>914</v>
      </c>
      <c r="K35" s="491" t="s">
        <v>915</v>
      </c>
    </row>
    <row r="36" spans="1:11" ht="180.5" thickBot="1" x14ac:dyDescent="0.45">
      <c r="E36" s="690"/>
      <c r="F36" s="289"/>
      <c r="G36" s="690"/>
      <c r="I36" s="491">
        <v>3</v>
      </c>
      <c r="J36" s="491" t="s">
        <v>916</v>
      </c>
      <c r="K36" s="491" t="s">
        <v>917</v>
      </c>
    </row>
    <row r="37" spans="1:11" ht="30.5" thickBot="1" x14ac:dyDescent="0.45">
      <c r="E37" s="690"/>
      <c r="F37" s="493" t="s">
        <v>918</v>
      </c>
      <c r="G37" s="690"/>
      <c r="I37" s="491">
        <v>4</v>
      </c>
      <c r="J37" s="491" t="s">
        <v>879</v>
      </c>
      <c r="K37" s="491" t="s">
        <v>919</v>
      </c>
    </row>
    <row r="38" spans="1:11" ht="45.5" thickBot="1" x14ac:dyDescent="0.45">
      <c r="E38" s="690"/>
      <c r="F38" s="493" t="s">
        <v>920</v>
      </c>
      <c r="G38" s="690"/>
      <c r="I38" s="491">
        <v>6</v>
      </c>
      <c r="J38" s="491" t="s">
        <v>921</v>
      </c>
      <c r="K38" s="491" t="s">
        <v>922</v>
      </c>
    </row>
    <row r="39" spans="1:11" ht="45.5" thickBot="1" x14ac:dyDescent="0.45">
      <c r="E39" s="690"/>
      <c r="F39" s="493" t="s">
        <v>923</v>
      </c>
      <c r="G39" s="690"/>
      <c r="I39" s="491">
        <v>7</v>
      </c>
      <c r="J39" s="491" t="s">
        <v>719</v>
      </c>
      <c r="K39" s="491" t="s">
        <v>924</v>
      </c>
    </row>
    <row r="40" spans="1:11" ht="45.5" thickBot="1" x14ac:dyDescent="0.45">
      <c r="E40" s="690"/>
      <c r="F40" s="493" t="s">
        <v>925</v>
      </c>
      <c r="G40" s="690"/>
      <c r="I40" s="491">
        <v>8</v>
      </c>
      <c r="J40" s="491" t="s">
        <v>926</v>
      </c>
      <c r="K40" s="491" t="s">
        <v>927</v>
      </c>
    </row>
    <row r="41" spans="1:11" ht="75.5" thickBot="1" x14ac:dyDescent="0.45">
      <c r="E41" s="690"/>
      <c r="F41" s="493" t="s">
        <v>928</v>
      </c>
      <c r="G41" s="690"/>
      <c r="I41" s="491">
        <v>9</v>
      </c>
      <c r="J41" s="491" t="s">
        <v>929</v>
      </c>
      <c r="K41" s="491" t="s">
        <v>930</v>
      </c>
    </row>
    <row r="42" spans="1:11" ht="60.5" thickBot="1" x14ac:dyDescent="0.45">
      <c r="E42" s="690"/>
      <c r="F42" s="493" t="s">
        <v>931</v>
      </c>
      <c r="G42" s="690"/>
      <c r="I42" s="491">
        <v>10</v>
      </c>
      <c r="J42" s="491" t="s">
        <v>932</v>
      </c>
      <c r="K42" s="491" t="s">
        <v>933</v>
      </c>
    </row>
    <row r="43" spans="1:11" ht="90.5" thickBot="1" x14ac:dyDescent="0.45">
      <c r="E43" s="493" t="s">
        <v>934</v>
      </c>
      <c r="F43" s="493" t="s">
        <v>935</v>
      </c>
      <c r="G43" s="493" t="s">
        <v>865</v>
      </c>
      <c r="I43" s="491">
        <v>11</v>
      </c>
      <c r="J43" s="491" t="s">
        <v>936</v>
      </c>
      <c r="K43" s="491" t="s">
        <v>937</v>
      </c>
    </row>
    <row r="44" spans="1:11" ht="195.5" thickBot="1" x14ac:dyDescent="0.45">
      <c r="E44" s="493" t="s">
        <v>938</v>
      </c>
      <c r="F44" s="493" t="s">
        <v>939</v>
      </c>
      <c r="G44" s="493" t="s">
        <v>865</v>
      </c>
      <c r="I44" s="491">
        <v>13</v>
      </c>
      <c r="J44" s="491" t="s">
        <v>940</v>
      </c>
      <c r="K44" s="491" t="s">
        <v>941</v>
      </c>
    </row>
    <row r="45" spans="1:11" ht="66.5" thickBot="1" x14ac:dyDescent="0.45">
      <c r="E45" s="690" t="s">
        <v>942</v>
      </c>
      <c r="F45" s="493" t="s">
        <v>943</v>
      </c>
      <c r="G45" s="690" t="s">
        <v>712</v>
      </c>
      <c r="I45" s="491">
        <v>14</v>
      </c>
      <c r="J45" s="491" t="s">
        <v>944</v>
      </c>
      <c r="K45" s="491" t="s">
        <v>945</v>
      </c>
    </row>
    <row r="46" spans="1:11" ht="90.5" thickBot="1" x14ac:dyDescent="0.45">
      <c r="E46" s="690"/>
      <c r="F46" s="289"/>
      <c r="G46" s="690"/>
      <c r="I46" s="491">
        <v>15</v>
      </c>
      <c r="J46" s="491" t="s">
        <v>946</v>
      </c>
      <c r="K46" s="491" t="s">
        <v>947</v>
      </c>
    </row>
    <row r="47" spans="1:11" ht="105.5" thickBot="1" x14ac:dyDescent="0.45">
      <c r="E47" s="690"/>
      <c r="F47" s="493" t="s">
        <v>948</v>
      </c>
      <c r="G47" s="690"/>
      <c r="I47" s="491">
        <v>16</v>
      </c>
      <c r="J47" s="491" t="s">
        <v>949</v>
      </c>
      <c r="K47" s="491" t="s">
        <v>950</v>
      </c>
    </row>
    <row r="48" spans="1:11" ht="60.5" thickBot="1" x14ac:dyDescent="0.45">
      <c r="E48" s="690"/>
      <c r="F48" s="493" t="s">
        <v>951</v>
      </c>
      <c r="G48" s="690"/>
      <c r="I48" s="491">
        <v>17</v>
      </c>
      <c r="J48" s="491" t="s">
        <v>952</v>
      </c>
      <c r="K48" s="491" t="s">
        <v>953</v>
      </c>
    </row>
    <row r="49" spans="5:11" ht="75.5" thickBot="1" x14ac:dyDescent="0.45">
      <c r="E49" s="690"/>
      <c r="F49" s="493" t="s">
        <v>954</v>
      </c>
      <c r="G49" s="690"/>
      <c r="I49" s="491">
        <v>18</v>
      </c>
      <c r="J49" s="491" t="s">
        <v>955</v>
      </c>
      <c r="K49" s="491" t="s">
        <v>956</v>
      </c>
    </row>
    <row r="50" spans="5:11" ht="75.5" thickBot="1" x14ac:dyDescent="0.45">
      <c r="E50" s="690"/>
      <c r="F50" s="493"/>
      <c r="G50" s="690"/>
      <c r="I50" s="491">
        <v>19</v>
      </c>
      <c r="J50" s="491" t="s">
        <v>957</v>
      </c>
      <c r="K50" s="491" t="s">
        <v>958</v>
      </c>
    </row>
    <row r="51" spans="5:11" ht="50" thickBot="1" x14ac:dyDescent="0.45">
      <c r="E51" s="690"/>
      <c r="F51" s="493" t="s">
        <v>959</v>
      </c>
      <c r="G51" s="690"/>
      <c r="I51" s="491">
        <v>20</v>
      </c>
      <c r="J51" s="491" t="s">
        <v>728</v>
      </c>
      <c r="K51" s="491" t="s">
        <v>960</v>
      </c>
    </row>
    <row r="52" spans="5:11" ht="148.5" customHeight="1" thickBot="1" x14ac:dyDescent="0.45">
      <c r="E52" s="493" t="s">
        <v>961</v>
      </c>
      <c r="F52" s="493" t="s">
        <v>962</v>
      </c>
      <c r="G52" s="493" t="s">
        <v>963</v>
      </c>
      <c r="I52" s="491">
        <v>21</v>
      </c>
      <c r="J52" s="491" t="s">
        <v>699</v>
      </c>
      <c r="K52" s="491" t="s">
        <v>964</v>
      </c>
    </row>
    <row r="53" spans="5:11" ht="50" thickBot="1" x14ac:dyDescent="0.45">
      <c r="E53" s="690" t="s">
        <v>866</v>
      </c>
      <c r="F53" s="493" t="s">
        <v>965</v>
      </c>
      <c r="G53" s="690" t="s">
        <v>61</v>
      </c>
      <c r="I53" s="491">
        <v>22</v>
      </c>
      <c r="J53" s="491" t="s">
        <v>656</v>
      </c>
      <c r="K53" s="491" t="s">
        <v>966</v>
      </c>
    </row>
    <row r="54" spans="5:11" ht="50" thickBot="1" x14ac:dyDescent="0.45">
      <c r="E54" s="690"/>
      <c r="F54" s="493" t="s">
        <v>967</v>
      </c>
      <c r="G54" s="690"/>
      <c r="I54" s="491">
        <v>23</v>
      </c>
      <c r="J54" s="491" t="s">
        <v>968</v>
      </c>
      <c r="K54" s="491" t="s">
        <v>969</v>
      </c>
    </row>
    <row r="55" spans="5:11" ht="195.5" thickBot="1" x14ac:dyDescent="0.45">
      <c r="E55" s="690"/>
      <c r="F55" s="493" t="s">
        <v>970</v>
      </c>
      <c r="G55" s="690"/>
      <c r="I55" s="491">
        <v>24</v>
      </c>
      <c r="J55" s="491" t="s">
        <v>162</v>
      </c>
      <c r="K55" s="491" t="s">
        <v>971</v>
      </c>
    </row>
    <row r="56" spans="5:11" ht="165.5" thickBot="1" x14ac:dyDescent="0.45">
      <c r="E56" s="690" t="s">
        <v>836</v>
      </c>
      <c r="F56" s="290" t="s">
        <v>972</v>
      </c>
      <c r="G56" s="690" t="s">
        <v>61</v>
      </c>
      <c r="I56" s="491">
        <v>25</v>
      </c>
      <c r="J56" s="491" t="s">
        <v>713</v>
      </c>
      <c r="K56" s="491" t="s">
        <v>973</v>
      </c>
    </row>
    <row r="57" spans="5:11" ht="135.5" thickBot="1" x14ac:dyDescent="0.45">
      <c r="E57" s="690"/>
      <c r="F57" s="493" t="s">
        <v>974</v>
      </c>
      <c r="G57" s="690"/>
      <c r="I57" s="491">
        <v>28</v>
      </c>
      <c r="J57" s="491" t="s">
        <v>975</v>
      </c>
      <c r="K57" s="491" t="s">
        <v>976</v>
      </c>
    </row>
    <row r="58" spans="5:11" ht="120.5" thickBot="1" x14ac:dyDescent="0.45">
      <c r="E58" s="493" t="s">
        <v>840</v>
      </c>
      <c r="F58" s="493" t="s">
        <v>977</v>
      </c>
      <c r="G58" s="493" t="s">
        <v>61</v>
      </c>
      <c r="I58" s="491">
        <v>29</v>
      </c>
      <c r="J58" s="491" t="s">
        <v>978</v>
      </c>
      <c r="K58" s="491" t="s">
        <v>979</v>
      </c>
    </row>
    <row r="59" spans="5:11" ht="105.5" thickBot="1" x14ac:dyDescent="0.45">
      <c r="E59" s="493" t="s">
        <v>980</v>
      </c>
      <c r="F59" s="493" t="s">
        <v>981</v>
      </c>
      <c r="G59" s="493" t="s">
        <v>865</v>
      </c>
      <c r="I59" s="491">
        <v>30</v>
      </c>
      <c r="J59" s="491" t="s">
        <v>725</v>
      </c>
      <c r="K59" s="491" t="s">
        <v>982</v>
      </c>
    </row>
    <row r="60" spans="5:11" ht="66.5" thickBot="1" x14ac:dyDescent="0.45">
      <c r="E60" s="493" t="s">
        <v>983</v>
      </c>
      <c r="F60" s="493" t="s">
        <v>984</v>
      </c>
      <c r="G60" s="493" t="s">
        <v>985</v>
      </c>
      <c r="I60" s="491">
        <v>31</v>
      </c>
      <c r="J60" s="491" t="s">
        <v>986</v>
      </c>
      <c r="K60" s="491" t="s">
        <v>987</v>
      </c>
    </row>
    <row r="61" spans="5:11" ht="120.5" thickBot="1" x14ac:dyDescent="0.45">
      <c r="E61" s="493" t="s">
        <v>828</v>
      </c>
      <c r="F61" s="290" t="s">
        <v>988</v>
      </c>
      <c r="G61" s="493"/>
      <c r="I61" s="491">
        <v>32</v>
      </c>
      <c r="J61" s="491" t="s">
        <v>742</v>
      </c>
      <c r="K61" s="491" t="s">
        <v>989</v>
      </c>
    </row>
    <row r="62" spans="5:11" ht="60.5" thickBot="1" x14ac:dyDescent="0.45">
      <c r="E62" s="690" t="s">
        <v>856</v>
      </c>
      <c r="F62" s="493" t="s">
        <v>990</v>
      </c>
      <c r="G62" s="690" t="s">
        <v>61</v>
      </c>
      <c r="I62" s="491">
        <v>33</v>
      </c>
      <c r="J62" s="491" t="s">
        <v>991</v>
      </c>
      <c r="K62" s="491" t="s">
        <v>992</v>
      </c>
    </row>
    <row r="63" spans="5:11" ht="90.5" thickBot="1" x14ac:dyDescent="0.45">
      <c r="E63" s="690"/>
      <c r="F63" s="493" t="s">
        <v>993</v>
      </c>
      <c r="G63" s="690"/>
      <c r="I63" s="491">
        <v>34</v>
      </c>
      <c r="J63" s="491" t="s">
        <v>994</v>
      </c>
      <c r="K63" s="491" t="s">
        <v>995</v>
      </c>
    </row>
    <row r="64" spans="5:11" ht="66.5" thickBot="1" x14ac:dyDescent="0.45">
      <c r="E64" s="493" t="s">
        <v>996</v>
      </c>
      <c r="F64" s="493" t="s">
        <v>997</v>
      </c>
      <c r="G64" s="493" t="s">
        <v>998</v>
      </c>
      <c r="I64" s="491">
        <v>35</v>
      </c>
      <c r="J64" s="491" t="s">
        <v>999</v>
      </c>
      <c r="K64" s="491" t="s">
        <v>1000</v>
      </c>
    </row>
    <row r="65" spans="5:11" ht="66.5" thickBot="1" x14ac:dyDescent="0.45">
      <c r="E65" s="493" t="s">
        <v>1001</v>
      </c>
      <c r="F65" s="493" t="s">
        <v>1002</v>
      </c>
      <c r="G65" s="493" t="s">
        <v>879</v>
      </c>
      <c r="I65" s="491">
        <v>36</v>
      </c>
      <c r="J65" s="491" t="s">
        <v>1003</v>
      </c>
      <c r="K65" s="491" t="s">
        <v>1004</v>
      </c>
    </row>
    <row r="66" spans="5:11" ht="45.5" thickBot="1" x14ac:dyDescent="0.45">
      <c r="E66" s="493" t="s">
        <v>1005</v>
      </c>
      <c r="F66" s="493" t="s">
        <v>1006</v>
      </c>
      <c r="G66" s="493" t="s">
        <v>879</v>
      </c>
      <c r="I66" s="491">
        <v>37</v>
      </c>
      <c r="J66" s="491" t="s">
        <v>1007</v>
      </c>
      <c r="K66" s="491" t="s">
        <v>1008</v>
      </c>
    </row>
    <row r="67" spans="5:11" ht="120.5" thickBot="1" x14ac:dyDescent="0.45">
      <c r="E67" s="493" t="s">
        <v>1009</v>
      </c>
      <c r="F67" s="493" t="s">
        <v>1010</v>
      </c>
      <c r="G67" s="493" t="s">
        <v>879</v>
      </c>
      <c r="I67" s="491">
        <v>38</v>
      </c>
      <c r="J67" s="491" t="s">
        <v>1011</v>
      </c>
      <c r="K67" s="491" t="s">
        <v>1012</v>
      </c>
    </row>
    <row r="68" spans="5:11" ht="66.5" thickBot="1" x14ac:dyDescent="0.45">
      <c r="E68" s="493" t="s">
        <v>1013</v>
      </c>
      <c r="F68" s="493" t="s">
        <v>1014</v>
      </c>
      <c r="G68" s="493" t="s">
        <v>879</v>
      </c>
      <c r="I68" s="491">
        <v>39</v>
      </c>
      <c r="J68" s="491" t="s">
        <v>1015</v>
      </c>
      <c r="K68" s="491" t="s">
        <v>1016</v>
      </c>
    </row>
    <row r="69" spans="5:11" ht="45.5" thickBot="1" x14ac:dyDescent="0.45">
      <c r="E69" s="493" t="s">
        <v>1017</v>
      </c>
      <c r="F69" s="493" t="s">
        <v>1018</v>
      </c>
      <c r="G69" s="493" t="s">
        <v>879</v>
      </c>
      <c r="I69" s="491">
        <v>40</v>
      </c>
      <c r="J69" s="491" t="s">
        <v>1019</v>
      </c>
      <c r="K69" s="491" t="s">
        <v>1020</v>
      </c>
    </row>
    <row r="70" spans="5:11" ht="132" customHeight="1" thickBot="1" x14ac:dyDescent="0.45">
      <c r="E70" s="493" t="s">
        <v>1021</v>
      </c>
      <c r="F70" s="493" t="s">
        <v>1022</v>
      </c>
      <c r="G70" s="493" t="s">
        <v>879</v>
      </c>
      <c r="I70" s="491">
        <v>41</v>
      </c>
      <c r="J70" s="491" t="s">
        <v>1023</v>
      </c>
      <c r="K70" s="491" t="s">
        <v>1024</v>
      </c>
    </row>
    <row r="71" spans="5:11" ht="120.5" thickBot="1" x14ac:dyDescent="0.45">
      <c r="E71" s="493" t="s">
        <v>48</v>
      </c>
      <c r="F71" s="493" t="s">
        <v>1025</v>
      </c>
      <c r="G71" s="493" t="s">
        <v>865</v>
      </c>
      <c r="I71" s="491">
        <v>42</v>
      </c>
      <c r="J71" s="491" t="s">
        <v>1026</v>
      </c>
      <c r="K71" s="491" t="s">
        <v>1027</v>
      </c>
    </row>
    <row r="72" spans="5:11" ht="210.5" thickBot="1" x14ac:dyDescent="0.45">
      <c r="E72" s="690" t="s">
        <v>1028</v>
      </c>
      <c r="F72" s="493" t="s">
        <v>1029</v>
      </c>
      <c r="G72" s="690" t="s">
        <v>712</v>
      </c>
      <c r="I72" s="491">
        <v>43</v>
      </c>
      <c r="J72" s="491" t="s">
        <v>1030</v>
      </c>
      <c r="K72" s="491" t="s">
        <v>1031</v>
      </c>
    </row>
    <row r="73" spans="5:11" ht="45.5" thickBot="1" x14ac:dyDescent="0.45">
      <c r="E73" s="690"/>
      <c r="F73" s="289"/>
      <c r="G73" s="690"/>
      <c r="I73" s="491">
        <v>44</v>
      </c>
      <c r="J73" s="491" t="s">
        <v>1032</v>
      </c>
      <c r="K73" s="491" t="s">
        <v>1033</v>
      </c>
    </row>
    <row r="74" spans="5:11" ht="30.5" thickBot="1" x14ac:dyDescent="0.45">
      <c r="E74" s="690"/>
      <c r="F74" s="493" t="s">
        <v>1034</v>
      </c>
      <c r="G74" s="690"/>
      <c r="I74" s="491">
        <v>45</v>
      </c>
      <c r="J74" s="491" t="s">
        <v>1035</v>
      </c>
      <c r="K74" s="491" t="s">
        <v>1036</v>
      </c>
    </row>
    <row r="75" spans="5:11" ht="60.5" thickBot="1" x14ac:dyDescent="0.45">
      <c r="E75" s="690"/>
      <c r="F75" s="493" t="s">
        <v>1037</v>
      </c>
      <c r="G75" s="690"/>
      <c r="I75" s="491">
        <v>46</v>
      </c>
      <c r="J75" s="491" t="s">
        <v>1038</v>
      </c>
      <c r="K75" s="491" t="s">
        <v>1039</v>
      </c>
    </row>
    <row r="76" spans="5:11" ht="180.5" thickBot="1" x14ac:dyDescent="0.45">
      <c r="E76" s="690"/>
      <c r="F76" s="493" t="s">
        <v>1040</v>
      </c>
      <c r="G76" s="690"/>
      <c r="I76" s="491">
        <v>47</v>
      </c>
      <c r="J76" s="491" t="s">
        <v>1041</v>
      </c>
      <c r="K76" s="491" t="s">
        <v>1042</v>
      </c>
    </row>
    <row r="77" spans="5:11" ht="75.5" thickBot="1" x14ac:dyDescent="0.45">
      <c r="E77" s="690"/>
      <c r="F77" s="493" t="s">
        <v>1043</v>
      </c>
      <c r="G77" s="690"/>
      <c r="I77" s="491">
        <v>48</v>
      </c>
      <c r="J77" s="491" t="s">
        <v>693</v>
      </c>
      <c r="K77" s="285" t="s">
        <v>1044</v>
      </c>
    </row>
    <row r="78" spans="5:11" ht="105.5" thickBot="1" x14ac:dyDescent="0.45">
      <c r="E78" s="690"/>
      <c r="F78" s="493" t="s">
        <v>1045</v>
      </c>
      <c r="G78" s="690"/>
      <c r="I78" s="491">
        <v>49</v>
      </c>
      <c r="J78" s="491" t="s">
        <v>1046</v>
      </c>
      <c r="K78" s="285" t="s">
        <v>1047</v>
      </c>
    </row>
    <row r="79" spans="5:11" ht="105.5" thickBot="1" x14ac:dyDescent="0.45">
      <c r="E79" s="690"/>
      <c r="F79" s="493" t="s">
        <v>1048</v>
      </c>
      <c r="G79" s="690"/>
      <c r="I79" s="491">
        <v>50</v>
      </c>
      <c r="J79" s="491" t="s">
        <v>1049</v>
      </c>
      <c r="K79" s="285" t="s">
        <v>1050</v>
      </c>
    </row>
    <row r="80" spans="5:11" ht="60.5" thickBot="1" x14ac:dyDescent="0.45">
      <c r="E80" s="690"/>
      <c r="F80" s="493" t="s">
        <v>1051</v>
      </c>
      <c r="G80" s="690"/>
      <c r="I80" s="491">
        <v>51</v>
      </c>
      <c r="J80" s="491" t="s">
        <v>1052</v>
      </c>
      <c r="K80" s="491" t="s">
        <v>1053</v>
      </c>
    </row>
    <row r="81" spans="5:11" ht="45.5" thickBot="1" x14ac:dyDescent="0.45">
      <c r="E81" s="690"/>
      <c r="F81" s="493" t="s">
        <v>1054</v>
      </c>
      <c r="G81" s="690"/>
      <c r="I81" s="491">
        <v>52</v>
      </c>
      <c r="J81" s="491" t="s">
        <v>1055</v>
      </c>
      <c r="K81" s="491" t="s">
        <v>1056</v>
      </c>
    </row>
    <row r="82" spans="5:11" ht="90.5" thickBot="1" x14ac:dyDescent="0.45">
      <c r="E82" s="690"/>
      <c r="F82" s="493" t="s">
        <v>1057</v>
      </c>
      <c r="G82" s="690"/>
      <c r="I82" s="491">
        <v>53</v>
      </c>
      <c r="J82" s="491" t="s">
        <v>709</v>
      </c>
      <c r="K82" s="491" t="s">
        <v>1058</v>
      </c>
    </row>
    <row r="83" spans="5:11" ht="45.5" thickBot="1" x14ac:dyDescent="0.45">
      <c r="E83" s="690"/>
      <c r="F83" s="493" t="s">
        <v>1059</v>
      </c>
      <c r="G83" s="690"/>
      <c r="I83" s="491">
        <v>54</v>
      </c>
      <c r="J83" s="491" t="s">
        <v>1060</v>
      </c>
      <c r="K83" s="491" t="s">
        <v>1061</v>
      </c>
    </row>
    <row r="84" spans="5:11" ht="83" thickBot="1" x14ac:dyDescent="0.45">
      <c r="E84" s="493" t="s">
        <v>1062</v>
      </c>
      <c r="F84" s="493" t="s">
        <v>1063</v>
      </c>
      <c r="G84" s="493" t="s">
        <v>683</v>
      </c>
      <c r="I84" s="491">
        <v>55</v>
      </c>
      <c r="J84" s="491" t="s">
        <v>1064</v>
      </c>
      <c r="K84" s="491" t="s">
        <v>1065</v>
      </c>
    </row>
    <row r="85" spans="5:11" ht="45.5" thickBot="1" x14ac:dyDescent="0.45">
      <c r="E85" s="493" t="s">
        <v>1066</v>
      </c>
      <c r="F85" s="493" t="s">
        <v>1067</v>
      </c>
      <c r="G85" s="493" t="s">
        <v>712</v>
      </c>
      <c r="I85" s="491">
        <v>56</v>
      </c>
      <c r="J85" s="491" t="s">
        <v>1068</v>
      </c>
      <c r="K85" s="491" t="s">
        <v>1069</v>
      </c>
    </row>
    <row r="86" spans="5:11" ht="30.5" thickBot="1" x14ac:dyDescent="0.45">
      <c r="E86" s="493" t="s">
        <v>1070</v>
      </c>
      <c r="F86" s="493" t="s">
        <v>1071</v>
      </c>
      <c r="G86" s="493" t="s">
        <v>712</v>
      </c>
      <c r="I86" s="491">
        <v>57</v>
      </c>
      <c r="J86" s="491" t="s">
        <v>1072</v>
      </c>
      <c r="K86" s="491" t="s">
        <v>1073</v>
      </c>
    </row>
    <row r="87" spans="5:11" ht="33" customHeight="1" thickBot="1" x14ac:dyDescent="0.45">
      <c r="E87" s="493" t="s">
        <v>1074</v>
      </c>
      <c r="F87" s="493" t="s">
        <v>1075</v>
      </c>
      <c r="G87" s="493" t="s">
        <v>879</v>
      </c>
      <c r="I87" s="491">
        <v>58</v>
      </c>
      <c r="J87" s="491" t="s">
        <v>1076</v>
      </c>
      <c r="K87" s="491" t="s">
        <v>1077</v>
      </c>
    </row>
    <row r="88" spans="5:11" ht="50" thickBot="1" x14ac:dyDescent="0.45">
      <c r="E88" s="493" t="s">
        <v>1078</v>
      </c>
      <c r="F88" s="493" t="s">
        <v>1079</v>
      </c>
      <c r="G88" s="493" t="s">
        <v>683</v>
      </c>
      <c r="I88" s="491">
        <v>59</v>
      </c>
      <c r="J88" s="491" t="s">
        <v>1080</v>
      </c>
      <c r="K88" s="491" t="s">
        <v>1081</v>
      </c>
    </row>
    <row r="89" spans="5:11" ht="234" customHeight="1" thickBot="1" x14ac:dyDescent="0.45">
      <c r="E89" s="493" t="s">
        <v>872</v>
      </c>
      <c r="F89" s="290" t="s">
        <v>1082</v>
      </c>
      <c r="G89" s="493" t="s">
        <v>61</v>
      </c>
      <c r="I89" s="491">
        <v>60</v>
      </c>
      <c r="J89" s="491" t="s">
        <v>1083</v>
      </c>
      <c r="K89" s="491" t="s">
        <v>1084</v>
      </c>
    </row>
    <row r="90" spans="5:11" ht="149" thickBot="1" x14ac:dyDescent="0.45">
      <c r="E90" s="493" t="s">
        <v>849</v>
      </c>
      <c r="F90" s="493" t="s">
        <v>1085</v>
      </c>
      <c r="G90" s="493" t="s">
        <v>61</v>
      </c>
      <c r="I90" s="491">
        <v>61</v>
      </c>
      <c r="J90" s="491" t="s">
        <v>1086</v>
      </c>
      <c r="K90" s="491" t="s">
        <v>1087</v>
      </c>
    </row>
    <row r="91" spans="5:11" ht="90.5" thickBot="1" x14ac:dyDescent="0.45">
      <c r="E91" s="493" t="s">
        <v>1088</v>
      </c>
      <c r="F91" s="493" t="s">
        <v>1089</v>
      </c>
      <c r="G91" s="493" t="s">
        <v>879</v>
      </c>
      <c r="I91" s="491">
        <v>62</v>
      </c>
      <c r="J91" s="491" t="s">
        <v>1090</v>
      </c>
      <c r="K91" s="491" t="s">
        <v>1091</v>
      </c>
    </row>
    <row r="92" spans="5:11" ht="50" thickBot="1" x14ac:dyDescent="0.45">
      <c r="E92" s="690" t="s">
        <v>845</v>
      </c>
      <c r="F92" s="493" t="s">
        <v>1092</v>
      </c>
      <c r="G92" s="690" t="s">
        <v>61</v>
      </c>
      <c r="I92" s="491">
        <v>63</v>
      </c>
      <c r="J92" s="491" t="s">
        <v>1093</v>
      </c>
      <c r="K92" s="491" t="s">
        <v>1094</v>
      </c>
    </row>
    <row r="93" spans="5:11" ht="60.5" thickBot="1" x14ac:dyDescent="0.45">
      <c r="E93" s="690"/>
      <c r="F93" s="289"/>
      <c r="G93" s="690"/>
      <c r="I93" s="491">
        <v>64</v>
      </c>
      <c r="J93" s="491" t="s">
        <v>1095</v>
      </c>
      <c r="K93" s="491" t="s">
        <v>1096</v>
      </c>
    </row>
    <row r="94" spans="5:11" ht="30.5" thickBot="1" x14ac:dyDescent="0.45">
      <c r="E94" s="690"/>
      <c r="F94" s="493" t="s">
        <v>1097</v>
      </c>
      <c r="G94" s="690"/>
      <c r="I94" s="491">
        <v>65</v>
      </c>
      <c r="J94" s="491" t="s">
        <v>642</v>
      </c>
      <c r="K94" s="491" t="s">
        <v>1098</v>
      </c>
    </row>
    <row r="95" spans="5:11" ht="33.5" thickBot="1" x14ac:dyDescent="0.45">
      <c r="E95" s="690"/>
      <c r="F95" s="493" t="s">
        <v>1099</v>
      </c>
      <c r="G95" s="690"/>
      <c r="I95" s="491">
        <v>66</v>
      </c>
      <c r="J95" s="491" t="s">
        <v>706</v>
      </c>
      <c r="K95" s="491" t="s">
        <v>1100</v>
      </c>
    </row>
    <row r="96" spans="5:11" ht="33.5" thickBot="1" x14ac:dyDescent="0.45">
      <c r="E96" s="690"/>
      <c r="F96" s="493" t="s">
        <v>1101</v>
      </c>
      <c r="G96" s="690"/>
      <c r="I96" s="491">
        <v>67</v>
      </c>
      <c r="J96" s="491" t="s">
        <v>1102</v>
      </c>
      <c r="K96" s="491" t="s">
        <v>1103</v>
      </c>
    </row>
    <row r="97" spans="5:11" ht="120.5" thickBot="1" x14ac:dyDescent="0.45">
      <c r="E97" s="690"/>
      <c r="F97" s="493" t="s">
        <v>1104</v>
      </c>
      <c r="G97" s="690"/>
      <c r="I97" s="491">
        <v>68</v>
      </c>
      <c r="J97" s="491" t="s">
        <v>1105</v>
      </c>
      <c r="K97" s="491" t="s">
        <v>1106</v>
      </c>
    </row>
    <row r="98" spans="5:11" ht="75.5" thickBot="1" x14ac:dyDescent="0.45">
      <c r="E98" s="690"/>
      <c r="F98" s="493" t="s">
        <v>1107</v>
      </c>
      <c r="G98" s="690"/>
      <c r="I98" s="491">
        <v>69</v>
      </c>
      <c r="J98" s="491" t="s">
        <v>1108</v>
      </c>
      <c r="K98" s="491" t="s">
        <v>1109</v>
      </c>
    </row>
    <row r="99" spans="5:11" ht="75.5" thickBot="1" x14ac:dyDescent="0.45">
      <c r="E99" s="690"/>
      <c r="F99" s="493" t="s">
        <v>1110</v>
      </c>
      <c r="G99" s="690"/>
      <c r="I99" s="491">
        <v>70</v>
      </c>
      <c r="J99" s="491" t="s">
        <v>1111</v>
      </c>
      <c r="K99" s="491" t="s">
        <v>1112</v>
      </c>
    </row>
    <row r="100" spans="5:11" ht="45.5" thickBot="1" x14ac:dyDescent="0.45">
      <c r="E100" s="690"/>
      <c r="F100" s="493" t="s">
        <v>1113</v>
      </c>
      <c r="G100" s="690"/>
      <c r="I100" s="491">
        <v>71</v>
      </c>
      <c r="J100" s="491" t="s">
        <v>1114</v>
      </c>
      <c r="K100" s="491" t="s">
        <v>1115</v>
      </c>
    </row>
    <row r="101" spans="5:11" ht="60.5" thickBot="1" x14ac:dyDescent="0.45">
      <c r="E101" s="690"/>
      <c r="F101" s="493" t="s">
        <v>1116</v>
      </c>
      <c r="G101" s="690"/>
      <c r="I101" s="491">
        <v>72</v>
      </c>
      <c r="J101" s="491" t="s">
        <v>1117</v>
      </c>
      <c r="K101" s="491" t="s">
        <v>1118</v>
      </c>
    </row>
    <row r="102" spans="5:11" ht="50" thickBot="1" x14ac:dyDescent="0.45">
      <c r="E102" s="493" t="s">
        <v>1119</v>
      </c>
      <c r="F102" s="493" t="s">
        <v>1120</v>
      </c>
      <c r="G102" s="493" t="s">
        <v>61</v>
      </c>
      <c r="I102" s="491">
        <v>73</v>
      </c>
      <c r="J102" s="491" t="s">
        <v>1121</v>
      </c>
      <c r="K102" s="491" t="s">
        <v>1122</v>
      </c>
    </row>
    <row r="103" spans="5:11" ht="45.5" thickBot="1" x14ac:dyDescent="0.45">
      <c r="E103" s="493" t="s">
        <v>852</v>
      </c>
      <c r="F103" s="493" t="s">
        <v>1123</v>
      </c>
      <c r="G103" s="493" t="s">
        <v>61</v>
      </c>
      <c r="I103" s="491">
        <v>75</v>
      </c>
      <c r="J103" s="491" t="s">
        <v>1124</v>
      </c>
      <c r="K103" s="491" t="s">
        <v>1125</v>
      </c>
    </row>
    <row r="104" spans="5:11" ht="30.5" thickBot="1" x14ac:dyDescent="0.45">
      <c r="I104" s="491">
        <v>76</v>
      </c>
      <c r="J104" s="491" t="s">
        <v>1126</v>
      </c>
      <c r="K104" s="491" t="s">
        <v>1127</v>
      </c>
    </row>
    <row r="105" spans="5:11" ht="90.5" thickBot="1" x14ac:dyDescent="0.45">
      <c r="I105" s="491">
        <v>78</v>
      </c>
      <c r="J105" s="491" t="s">
        <v>1128</v>
      </c>
      <c r="K105" s="491" t="s">
        <v>1129</v>
      </c>
    </row>
    <row r="106" spans="5:11" ht="120.5" thickBot="1" x14ac:dyDescent="0.45">
      <c r="I106" s="491">
        <v>82</v>
      </c>
      <c r="J106" s="491" t="s">
        <v>1130</v>
      </c>
      <c r="K106" s="491" t="s">
        <v>1131</v>
      </c>
    </row>
    <row r="107" spans="5:11" ht="135.5" thickBot="1" x14ac:dyDescent="0.45">
      <c r="I107" s="491">
        <v>83</v>
      </c>
      <c r="J107" s="491" t="s">
        <v>1132</v>
      </c>
      <c r="K107" s="491" t="s">
        <v>1133</v>
      </c>
    </row>
    <row r="108" spans="5:11" ht="120.5" thickBot="1" x14ac:dyDescent="0.45">
      <c r="I108" s="491">
        <v>84</v>
      </c>
      <c r="J108" s="491" t="s">
        <v>1134</v>
      </c>
      <c r="K108" s="491" t="s">
        <v>1135</v>
      </c>
    </row>
    <row r="109" spans="5:11" ht="45.5" thickBot="1" x14ac:dyDescent="0.45">
      <c r="I109" s="491">
        <v>85</v>
      </c>
      <c r="J109" s="491" t="s">
        <v>1136</v>
      </c>
      <c r="K109" s="491" t="s">
        <v>1137</v>
      </c>
    </row>
    <row r="110" spans="5:11" ht="105.5" thickBot="1" x14ac:dyDescent="0.45">
      <c r="I110" s="491">
        <v>86</v>
      </c>
      <c r="J110" s="491" t="s">
        <v>1138</v>
      </c>
      <c r="K110" s="491" t="s">
        <v>1139</v>
      </c>
    </row>
    <row r="111" spans="5:11" ht="45.5" thickBot="1" x14ac:dyDescent="0.45">
      <c r="I111" s="491">
        <v>87</v>
      </c>
      <c r="J111" s="491" t="s">
        <v>1140</v>
      </c>
      <c r="K111" s="491" t="s">
        <v>1141</v>
      </c>
    </row>
    <row r="112" spans="5:11" ht="105.5" thickBot="1" x14ac:dyDescent="0.45">
      <c r="I112" s="491">
        <v>88</v>
      </c>
      <c r="J112" s="491" t="s">
        <v>1142</v>
      </c>
      <c r="K112" s="491" t="s">
        <v>1143</v>
      </c>
    </row>
    <row r="113" spans="9:11" ht="105.5" thickBot="1" x14ac:dyDescent="0.45">
      <c r="I113" s="491">
        <v>89</v>
      </c>
      <c r="J113" s="491" t="s">
        <v>1144</v>
      </c>
      <c r="K113" s="491" t="s">
        <v>1145</v>
      </c>
    </row>
    <row r="114" spans="9:11" ht="90.5" thickBot="1" x14ac:dyDescent="0.45">
      <c r="I114" s="491">
        <v>90</v>
      </c>
      <c r="J114" s="491" t="s">
        <v>1146</v>
      </c>
      <c r="K114" s="491" t="s">
        <v>1147</v>
      </c>
    </row>
    <row r="115" spans="9:11" ht="120.5" thickBot="1" x14ac:dyDescent="0.45">
      <c r="I115" s="491">
        <v>91</v>
      </c>
      <c r="J115" s="491" t="s">
        <v>1148</v>
      </c>
      <c r="K115" s="491" t="s">
        <v>1149</v>
      </c>
    </row>
    <row r="116" spans="9:11" ht="75.5" thickBot="1" x14ac:dyDescent="0.45">
      <c r="I116" s="491">
        <v>93</v>
      </c>
      <c r="J116" s="491" t="s">
        <v>1150</v>
      </c>
      <c r="K116" s="491" t="s">
        <v>1151</v>
      </c>
    </row>
    <row r="117" spans="9:11" ht="45.5" thickBot="1" x14ac:dyDescent="0.45">
      <c r="I117" s="491">
        <v>94</v>
      </c>
      <c r="J117" s="491" t="s">
        <v>1152</v>
      </c>
      <c r="K117" s="491" t="s">
        <v>1153</v>
      </c>
    </row>
    <row r="118" spans="9:11" ht="30.5" thickBot="1" x14ac:dyDescent="0.45">
      <c r="I118" s="491">
        <v>95</v>
      </c>
      <c r="J118" s="491" t="s">
        <v>1154</v>
      </c>
      <c r="K118" s="491" t="s">
        <v>1155</v>
      </c>
    </row>
    <row r="119" spans="9:11" ht="45.5" thickBot="1" x14ac:dyDescent="0.45">
      <c r="I119" s="491">
        <v>96</v>
      </c>
      <c r="J119" s="491" t="s">
        <v>1156</v>
      </c>
      <c r="K119" s="491" t="s">
        <v>1157</v>
      </c>
    </row>
    <row r="120" spans="9:11" ht="30.5" thickBot="1" x14ac:dyDescent="0.45">
      <c r="I120" s="491">
        <v>97</v>
      </c>
      <c r="J120" s="491" t="s">
        <v>1158</v>
      </c>
      <c r="K120" s="491" t="s">
        <v>1159</v>
      </c>
    </row>
    <row r="121" spans="9:11" ht="105.5" thickBot="1" x14ac:dyDescent="0.45">
      <c r="I121" s="491">
        <v>98</v>
      </c>
      <c r="J121" s="491" t="s">
        <v>1160</v>
      </c>
      <c r="K121" s="491" t="s">
        <v>1161</v>
      </c>
    </row>
    <row r="122" spans="9:11" ht="75.5" thickBot="1" x14ac:dyDescent="0.45">
      <c r="I122" s="491">
        <v>99</v>
      </c>
      <c r="J122" s="491" t="s">
        <v>1162</v>
      </c>
      <c r="K122" s="491" t="s">
        <v>1163</v>
      </c>
    </row>
    <row r="123" spans="9:11" ht="75.5" thickBot="1" x14ac:dyDescent="0.45">
      <c r="I123" s="491">
        <v>100</v>
      </c>
      <c r="J123" s="491" t="s">
        <v>1164</v>
      </c>
      <c r="K123" s="491" t="s">
        <v>1165</v>
      </c>
    </row>
    <row r="124" spans="9:11" ht="120.5" thickBot="1" x14ac:dyDescent="0.45">
      <c r="I124" s="491">
        <v>101</v>
      </c>
      <c r="J124" s="491" t="s">
        <v>1166</v>
      </c>
      <c r="K124" s="491" t="s">
        <v>1167</v>
      </c>
    </row>
    <row r="125" spans="9:11" ht="90.5" thickBot="1" x14ac:dyDescent="0.45">
      <c r="I125" s="491">
        <v>102</v>
      </c>
      <c r="J125" s="491" t="s">
        <v>1168</v>
      </c>
      <c r="K125" s="491" t="s">
        <v>1169</v>
      </c>
    </row>
    <row r="126" spans="9:11" ht="30.5" thickBot="1" x14ac:dyDescent="0.45">
      <c r="I126" s="491">
        <v>103</v>
      </c>
      <c r="J126" s="491" t="s">
        <v>1170</v>
      </c>
      <c r="K126" s="491" t="s">
        <v>1171</v>
      </c>
    </row>
    <row r="127" spans="9:11" ht="30.5" thickBot="1" x14ac:dyDescent="0.45">
      <c r="I127" s="491">
        <v>105</v>
      </c>
      <c r="J127" s="491" t="s">
        <v>716</v>
      </c>
      <c r="K127" s="491" t="s">
        <v>1172</v>
      </c>
    </row>
    <row r="128" spans="9:11" ht="60.5" thickBot="1" x14ac:dyDescent="0.45">
      <c r="I128" s="491">
        <v>106</v>
      </c>
      <c r="J128" s="491" t="s">
        <v>1173</v>
      </c>
      <c r="K128" s="491" t="s">
        <v>1174</v>
      </c>
    </row>
    <row r="129" spans="9:11" ht="60.5" thickBot="1" x14ac:dyDescent="0.45">
      <c r="I129" s="491">
        <v>107</v>
      </c>
      <c r="J129" s="491" t="s">
        <v>1175</v>
      </c>
      <c r="K129" s="491" t="s">
        <v>1176</v>
      </c>
    </row>
    <row r="130" spans="9:11" ht="60.5" thickBot="1" x14ac:dyDescent="0.45">
      <c r="I130" s="491">
        <v>109</v>
      </c>
      <c r="J130" s="491" t="s">
        <v>703</v>
      </c>
      <c r="K130" s="491" t="s">
        <v>1177</v>
      </c>
    </row>
    <row r="131" spans="9:11" ht="90.5" thickBot="1" x14ac:dyDescent="0.45">
      <c r="I131" s="491">
        <v>110</v>
      </c>
      <c r="J131" s="491" t="s">
        <v>1178</v>
      </c>
      <c r="K131" s="491" t="s">
        <v>1179</v>
      </c>
    </row>
    <row r="132" spans="9:11" ht="105.5" thickBot="1" x14ac:dyDescent="0.45">
      <c r="I132" s="491">
        <v>111</v>
      </c>
      <c r="J132" s="491" t="s">
        <v>1180</v>
      </c>
      <c r="K132" s="491" t="s">
        <v>1181</v>
      </c>
    </row>
    <row r="133" spans="9:11" ht="90.5" thickBot="1" x14ac:dyDescent="0.45">
      <c r="I133" s="491">
        <v>112</v>
      </c>
      <c r="J133" s="491" t="s">
        <v>1182</v>
      </c>
      <c r="K133" s="491" t="s">
        <v>1183</v>
      </c>
    </row>
    <row r="134" spans="9:11" ht="90.5" thickBot="1" x14ac:dyDescent="0.45">
      <c r="I134" s="491">
        <v>113</v>
      </c>
      <c r="J134" s="491" t="s">
        <v>1184</v>
      </c>
      <c r="K134" s="491" t="s">
        <v>1185</v>
      </c>
    </row>
    <row r="135" spans="9:11" ht="90.5" thickBot="1" x14ac:dyDescent="0.45">
      <c r="I135" s="491">
        <v>114</v>
      </c>
      <c r="J135" s="491" t="s">
        <v>1186</v>
      </c>
      <c r="K135" s="491" t="s">
        <v>1187</v>
      </c>
    </row>
    <row r="136" spans="9:11" ht="45.5" thickBot="1" x14ac:dyDescent="0.45">
      <c r="I136" s="491">
        <v>147</v>
      </c>
      <c r="J136" s="491" t="s">
        <v>1188</v>
      </c>
      <c r="K136" s="491" t="s">
        <v>1189</v>
      </c>
    </row>
    <row r="137" spans="9:11" x14ac:dyDescent="0.4">
      <c r="I137" s="491"/>
      <c r="J137" s="491"/>
      <c r="K137" s="491"/>
    </row>
    <row r="139" spans="9:11" x14ac:dyDescent="0.4">
      <c r="I139" s="345" t="s">
        <v>1190</v>
      </c>
    </row>
    <row r="141" spans="9:11" x14ac:dyDescent="0.4">
      <c r="I141" s="345" t="s">
        <v>1191</v>
      </c>
    </row>
    <row r="143" spans="9:11" x14ac:dyDescent="0.4">
      <c r="I143" s="684" t="s">
        <v>1192</v>
      </c>
      <c r="J143" s="685"/>
      <c r="K143" s="685"/>
    </row>
    <row r="144" spans="9:11" ht="30.5" thickBot="1" x14ac:dyDescent="0.45">
      <c r="I144" s="344" t="s">
        <v>906</v>
      </c>
      <c r="J144" s="344" t="s">
        <v>907</v>
      </c>
      <c r="K144" s="344" t="s">
        <v>7</v>
      </c>
    </row>
    <row r="145" spans="9:11" ht="30.5" thickBot="1" x14ac:dyDescent="0.45">
      <c r="I145" s="491">
        <v>0</v>
      </c>
      <c r="J145" s="491" t="s">
        <v>1193</v>
      </c>
      <c r="K145" s="491" t="s">
        <v>1194</v>
      </c>
    </row>
    <row r="146" spans="9:11" ht="30.5" thickBot="1" x14ac:dyDescent="0.45">
      <c r="I146" s="491">
        <v>1</v>
      </c>
      <c r="J146" s="491" t="s">
        <v>1195</v>
      </c>
      <c r="K146" s="491" t="s">
        <v>1196</v>
      </c>
    </row>
    <row r="147" spans="9:11" ht="30.5" thickBot="1" x14ac:dyDescent="0.45">
      <c r="I147" s="491">
        <v>2</v>
      </c>
      <c r="J147" s="491" t="s">
        <v>1197</v>
      </c>
      <c r="K147" s="491" t="s">
        <v>1198</v>
      </c>
    </row>
    <row r="148" spans="9:11" ht="45.5" thickBot="1" x14ac:dyDescent="0.45">
      <c r="I148" s="491">
        <v>3</v>
      </c>
      <c r="J148" s="491" t="s">
        <v>1199</v>
      </c>
      <c r="K148" s="491" t="s">
        <v>1200</v>
      </c>
    </row>
    <row r="149" spans="9:11" ht="30.5" thickBot="1" x14ac:dyDescent="0.45">
      <c r="I149" s="491">
        <v>4</v>
      </c>
      <c r="J149" s="491" t="s">
        <v>1201</v>
      </c>
      <c r="K149" s="491" t="s">
        <v>1202</v>
      </c>
    </row>
    <row r="150" spans="9:11" ht="30.5" thickBot="1" x14ac:dyDescent="0.45">
      <c r="I150" s="491">
        <v>5</v>
      </c>
      <c r="J150" s="491" t="s">
        <v>1203</v>
      </c>
      <c r="K150" s="491" t="s">
        <v>1204</v>
      </c>
    </row>
    <row r="151" spans="9:11" ht="30.5" thickBot="1" x14ac:dyDescent="0.45">
      <c r="I151" s="491">
        <v>6</v>
      </c>
      <c r="J151" s="491" t="s">
        <v>1205</v>
      </c>
      <c r="K151" s="491" t="s">
        <v>1206</v>
      </c>
    </row>
    <row r="152" spans="9:11" ht="30.5" thickBot="1" x14ac:dyDescent="0.45">
      <c r="I152" s="491">
        <v>7</v>
      </c>
      <c r="J152" s="491" t="s">
        <v>1207</v>
      </c>
      <c r="K152" s="491" t="s">
        <v>1208</v>
      </c>
    </row>
    <row r="153" spans="9:11" ht="30.5" thickBot="1" x14ac:dyDescent="0.45">
      <c r="I153" s="491">
        <v>8</v>
      </c>
      <c r="J153" s="491" t="s">
        <v>1209</v>
      </c>
      <c r="K153" s="491" t="s">
        <v>1210</v>
      </c>
    </row>
    <row r="154" spans="9:11" x14ac:dyDescent="0.4">
      <c r="I154" s="491"/>
      <c r="J154" s="491"/>
      <c r="K154" s="491"/>
    </row>
    <row r="156" spans="9:11" x14ac:dyDescent="0.4">
      <c r="I156" s="345" t="s">
        <v>1211</v>
      </c>
    </row>
    <row r="158" spans="9:11" x14ac:dyDescent="0.4">
      <c r="I158" s="345" t="s">
        <v>1212</v>
      </c>
    </row>
    <row r="160" spans="9:11" x14ac:dyDescent="0.4">
      <c r="I160" s="684" t="s">
        <v>1213</v>
      </c>
      <c r="J160" s="685"/>
      <c r="K160" s="685"/>
    </row>
    <row r="161" spans="9:12" ht="30.5" thickBot="1" x14ac:dyDescent="0.45">
      <c r="I161" s="344" t="s">
        <v>906</v>
      </c>
      <c r="J161" s="344" t="s">
        <v>907</v>
      </c>
      <c r="K161" s="344" t="s">
        <v>7</v>
      </c>
    </row>
    <row r="162" spans="9:12" ht="60.5" thickBot="1" x14ac:dyDescent="0.45">
      <c r="I162" s="491">
        <v>0</v>
      </c>
      <c r="J162" s="491" t="s">
        <v>1214</v>
      </c>
      <c r="K162" s="491" t="s">
        <v>1215</v>
      </c>
    </row>
    <row r="163" spans="9:12" ht="75.5" thickBot="1" x14ac:dyDescent="0.45">
      <c r="I163" s="491">
        <v>1</v>
      </c>
      <c r="J163" s="491" t="s">
        <v>1216</v>
      </c>
      <c r="K163" s="491" t="s">
        <v>1217</v>
      </c>
    </row>
    <row r="164" spans="9:12" x14ac:dyDescent="0.4">
      <c r="I164" s="491"/>
      <c r="J164" s="491"/>
      <c r="K164" s="491"/>
    </row>
    <row r="166" spans="9:12" x14ac:dyDescent="0.4">
      <c r="I166" s="345" t="s">
        <v>1218</v>
      </c>
    </row>
    <row r="168" spans="9:12" x14ac:dyDescent="0.4">
      <c r="I168" s="684" t="s">
        <v>1219</v>
      </c>
      <c r="J168" s="685"/>
      <c r="K168" s="685"/>
      <c r="L168" s="685"/>
    </row>
    <row r="169" spans="9:12" ht="15.5" thickBot="1" x14ac:dyDescent="0.45">
      <c r="I169" s="348" t="s">
        <v>983</v>
      </c>
      <c r="J169" s="348" t="s">
        <v>819</v>
      </c>
      <c r="K169" s="348" t="s">
        <v>820</v>
      </c>
      <c r="L169" s="348" t="s">
        <v>7</v>
      </c>
    </row>
    <row r="170" spans="9:12" ht="150.5" thickBot="1" x14ac:dyDescent="0.45">
      <c r="I170" s="491" t="s">
        <v>1220</v>
      </c>
      <c r="J170" s="491" t="s">
        <v>837</v>
      </c>
      <c r="K170" s="491" t="s">
        <v>226</v>
      </c>
      <c r="L170" s="491" t="s">
        <v>1221</v>
      </c>
    </row>
    <row r="171" spans="9:12" ht="135.5" thickBot="1" x14ac:dyDescent="0.45">
      <c r="I171" s="491" t="s">
        <v>1222</v>
      </c>
      <c r="J171" s="491" t="s">
        <v>837</v>
      </c>
      <c r="K171" s="491" t="s">
        <v>226</v>
      </c>
      <c r="L171" s="491" t="s">
        <v>1223</v>
      </c>
    </row>
    <row r="172" spans="9:12" ht="90.5" thickBot="1" x14ac:dyDescent="0.45">
      <c r="I172" s="491" t="s">
        <v>1224</v>
      </c>
      <c r="J172" s="491" t="s">
        <v>837</v>
      </c>
      <c r="K172" s="491" t="s">
        <v>226</v>
      </c>
      <c r="L172" s="491" t="s">
        <v>1225</v>
      </c>
    </row>
    <row r="173" spans="9:12" ht="90.5" thickBot="1" x14ac:dyDescent="0.45">
      <c r="I173" s="491" t="s">
        <v>1226</v>
      </c>
      <c r="J173" s="491" t="s">
        <v>837</v>
      </c>
      <c r="K173" s="491" t="s">
        <v>226</v>
      </c>
      <c r="L173" s="491" t="s">
        <v>1227</v>
      </c>
    </row>
    <row r="174" spans="9:12" ht="120.5" thickBot="1" x14ac:dyDescent="0.45">
      <c r="I174" s="491" t="s">
        <v>1228</v>
      </c>
      <c r="J174" s="491" t="s">
        <v>837</v>
      </c>
      <c r="K174" s="491" t="s">
        <v>226</v>
      </c>
      <c r="L174" s="491" t="s">
        <v>1229</v>
      </c>
    </row>
    <row r="175" spans="9:12" x14ac:dyDescent="0.4">
      <c r="I175" s="346"/>
      <c r="J175" s="346"/>
      <c r="K175" s="346"/>
    </row>
  </sheetData>
  <mergeCells count="39">
    <mergeCell ref="A2:C2"/>
    <mergeCell ref="E72:E83"/>
    <mergeCell ref="G72:G83"/>
    <mergeCell ref="E92:E101"/>
    <mergeCell ref="G92:G101"/>
    <mergeCell ref="E3:G3"/>
    <mergeCell ref="E2:G2"/>
    <mergeCell ref="E53:E55"/>
    <mergeCell ref="G53:G55"/>
    <mergeCell ref="E56:E57"/>
    <mergeCell ref="G56:G57"/>
    <mergeCell ref="E62:E63"/>
    <mergeCell ref="G62:G63"/>
    <mergeCell ref="E28:E29"/>
    <mergeCell ref="G28:G29"/>
    <mergeCell ref="E35:E42"/>
    <mergeCell ref="G35:G42"/>
    <mergeCell ref="E45:E51"/>
    <mergeCell ref="G45:G51"/>
    <mergeCell ref="A3:C3"/>
    <mergeCell ref="E7:E10"/>
    <mergeCell ref="G7:G10"/>
    <mergeCell ref="E11:E13"/>
    <mergeCell ref="G11:G13"/>
    <mergeCell ref="E18:E22"/>
    <mergeCell ref="G18:G22"/>
    <mergeCell ref="I168:L168"/>
    <mergeCell ref="I4:L4"/>
    <mergeCell ref="I14:I16"/>
    <mergeCell ref="J14:J16"/>
    <mergeCell ref="K14:K16"/>
    <mergeCell ref="I19:I23"/>
    <mergeCell ref="J19:J23"/>
    <mergeCell ref="K19:K23"/>
    <mergeCell ref="O3:P3"/>
    <mergeCell ref="I3:L3"/>
    <mergeCell ref="I32:K32"/>
    <mergeCell ref="I143:K143"/>
    <mergeCell ref="I160:K160"/>
  </mergeCells>
  <hyperlinks>
    <hyperlink ref="F56" r:id="rId1" display="https://docs.microsoft.com/en-us/microsoft-365/compliance/search-the-audit-log-in-security-and-compliance?view=o365-worldwide" xr:uid="{29B9C7B4-E099-48B1-8962-0A1300F4F48E}"/>
    <hyperlink ref="F61" r:id="rId2" location="auditlogrecordtype" display="https://docs.microsoft.com/en-us/office/office-365-management-api/office-365-management-activity-api-schema - auditlogrecordtype" xr:uid="{E6EF37C7-AB91-4814-8B50-1813AF03E2B6}"/>
    <hyperlink ref="F89" r:id="rId3" location="the-appsharepoint-user-in-audit-records" display="https://docs.microsoft.com/en-us/microsoft-365/compliance/search-the-audit-log-in-security-and-compliance?view=o365-worldwide - the-appsharepoint-user-in-audit-records" xr:uid="{631DE4BE-3692-411E-BB31-1081944823C6}"/>
    <hyperlink ref="J7" r:id="rId4" location="auditlogrecordtype" display="https://docs.microsoft.com/en-us/office/office-365-management-api/office-365-management-activity-api-schema - auditlogrecordtype" xr:uid="{4A7F67B8-7521-4407-AF44-98CA643AADFD}"/>
    <hyperlink ref="L7" r:id="rId5" location="auditlogrecordtype" display="https://docs.microsoft.com/en-us/office/office-365-management-api/office-365-management-activity-api-schema - auditlogrecordtype" xr:uid="{A16F700E-EDA2-425A-9320-1BDD6C388C43}"/>
    <hyperlink ref="L9" r:id="rId6" display="https://go.microsoft.com/fwlink/p/?LinkId=708432" xr:uid="{761A9CD6-A034-4C51-8FFA-EE486BB103A1}"/>
    <hyperlink ref="J11" r:id="rId7" location="user-type" display="https://docs.microsoft.com/en-us/office/office-365-management-api/office-365-management-activity-api-schema - user-type" xr:uid="{AF760F2D-219F-4487-8702-28BA45E642E4}"/>
    <hyperlink ref="L11" r:id="rId8" location="user-type" display="https://docs.microsoft.com/en-us/office/office-365-management-api/office-365-management-activity-api-schema - user-type" xr:uid="{50C7ABCF-8AAE-4B61-8664-F8EAEFA0ED78}"/>
    <hyperlink ref="L16" r:id="rId9" location="azure-active-directory-secure-token-service-sts-logon-schema" display="https://docs.microsoft.com/en-us/office/office-365-management-api/office-365-management-activity-api-schema - azure-active-directory-secure-token-service-sts-logon-schema" xr:uid="{3E15819C-DE6F-4576-93F7-579980F4CA24}"/>
    <hyperlink ref="L18" r:id="rId10" location="the-appsharepoint-user-in-audit-records" display="https://docs.microsoft.com/en-us/microsoft-365/compliance/search-the-audit-log-in-security-and-compliance - the-appsharepoint-user-in-audit-records" xr:uid="{ED1D8B73-CB74-42C9-89C9-5350B284E91A}"/>
    <hyperlink ref="J24" r:id="rId11" location="auditlogscope" display="https://docs.microsoft.com/en-us/office/office-365-management-api/office-365-management-activity-api-schema - auditlogscope" xr:uid="{50259393-69AA-48BA-92EF-46EE141DABFF}"/>
    <hyperlink ref="J25" r:id="rId12" location="complex-type-appaccesscontext" display="https://docs.microsoft.com/en-us/office/office-365-management-api/office-365-management-activity-api-schema - complex-type-appaccesscontext" xr:uid="{FB686B25-5C9F-42C4-AF60-8C2DDB6A8A98}"/>
    <hyperlink ref="I28" r:id="rId13" location="enum-auditlogrecordtype---type-edmint32" display="https://docs.microsoft.com/en-us/office/office-365-management-api/office-365-management-activity-api-schema - enum-auditlogrecordtype---type-edmint32" xr:uid="{F29C01D0-06CF-440B-8210-DD312C33F3DE}"/>
    <hyperlink ref="I30" r:id="rId14" location="auditlogrecordtype" display="https://docs.microsoft.com/en-us/office/office-365-management-api/office-365-management-activity-api-schema - auditlogrecordtype" xr:uid="{CD9093BA-B00F-4BC0-9DAC-6681287DBD21}"/>
    <hyperlink ref="K77" r:id="rId15" display="https://docs.microsoft.com/en-us/microsoft-365/compliance/data-classification-content-explorer" xr:uid="{0EC68012-FA34-4A1D-A62A-5A6547F1C774}"/>
    <hyperlink ref="K78" r:id="rId16" display="https://docs.microsoft.com/en-us/MicrosoftTeams/expand-teams-across-your-org/healthcare/patients-audit" xr:uid="{0BE6A287-474C-427C-95F3-993FF52C33E0}"/>
    <hyperlink ref="K79" r:id="rId17" display="https://docs.microsoft.com/en-us/microsoft-365/compliance/mailitemsaccessed-forensics-investigations" xr:uid="{1943C266-DB51-4DB6-95E4-9A0391466C8D}"/>
    <hyperlink ref="I139" r:id="rId18" location="enum-user-type---type-edmint32" display="https://docs.microsoft.com/en-us/office/office-365-management-api/office-365-management-activity-api-schema - enum-user-type---type-edmint32" xr:uid="{E4922854-1F90-42E2-898A-22FE3DB5F35A}"/>
    <hyperlink ref="I141" r:id="rId19" location="user-type" display="https://docs.microsoft.com/en-us/office/office-365-management-api/office-365-management-activity-api-schema - user-type" xr:uid="{5877A940-67D0-429C-872A-1C4AC84781C9}"/>
    <hyperlink ref="I156" r:id="rId20" location="enum-auditlogscope---type-edmint32" display="https://docs.microsoft.com/en-us/office/office-365-management-api/office-365-management-activity-api-schema - enum-auditlogscope---type-edmint32" xr:uid="{74A30C3B-10D6-4DC4-98BD-11D809AD1B9E}"/>
    <hyperlink ref="I158" r:id="rId21" location="auditlogscope" display="https://docs.microsoft.com/en-us/office/office-365-management-api/office-365-management-activity-api-schema - auditlogscope" xr:uid="{AFB8BDF2-89D6-4F0B-BC52-00D0DC5DCB28}"/>
    <hyperlink ref="I166" r:id="rId22" location="complex-type-appaccesscontext" display="https://docs.microsoft.com/en-us/office/office-365-management-api/office-365-management-activity-api-schema - complex-type-appaccesscontext" xr:uid="{2C2AFB59-6DB8-4A18-926A-E88EF6419C2A}"/>
  </hyperlinks>
  <pageMargins left="0.7" right="0.7" top="0.75" bottom="0.75" header="0.3" footer="0.3"/>
  <pageSetup orientation="portrait" r:id="rId23"/>
  <legacyDrawing r:id="rId2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B102-CB88-4262-A14E-DC8E8135ABE5}">
  <sheetPr>
    <tabColor rgb="FF005288"/>
  </sheetPr>
  <dimension ref="A1:V124"/>
  <sheetViews>
    <sheetView topLeftCell="S112" zoomScale="70" zoomScaleNormal="70" workbookViewId="0">
      <selection activeCell="W34" sqref="W34"/>
    </sheetView>
  </sheetViews>
  <sheetFormatPr defaultColWidth="34.53515625" defaultRowHeight="15" x14ac:dyDescent="0.4"/>
  <cols>
    <col min="6" max="6" width="34.69140625" style="127" customWidth="1"/>
    <col min="7" max="9" width="34.53515625" style="127"/>
  </cols>
  <sheetData>
    <row r="1" spans="1:22" ht="30" x14ac:dyDescent="0.4">
      <c r="A1" s="271" t="s">
        <v>1230</v>
      </c>
      <c r="E1" s="456" t="s">
        <v>1231</v>
      </c>
    </row>
    <row r="2" spans="1:22" ht="22.5" x14ac:dyDescent="0.45">
      <c r="L2" s="704" t="s">
        <v>1232</v>
      </c>
      <c r="M2" s="704"/>
      <c r="N2" s="704"/>
      <c r="O2" s="704"/>
      <c r="P2" s="704"/>
      <c r="Q2" s="704"/>
      <c r="R2" s="704"/>
      <c r="S2" s="704"/>
      <c r="T2" s="704"/>
      <c r="U2" s="704"/>
      <c r="V2" s="704"/>
    </row>
    <row r="3" spans="1:22" ht="75" x14ac:dyDescent="0.4">
      <c r="A3" s="51" t="s">
        <v>1233</v>
      </c>
      <c r="E3" s="267"/>
      <c r="L3" s="453" t="s">
        <v>1234</v>
      </c>
      <c r="P3" s="453" t="s">
        <v>1235</v>
      </c>
      <c r="T3" t="s">
        <v>1236</v>
      </c>
      <c r="U3" s="453" t="s">
        <v>1235</v>
      </c>
    </row>
    <row r="4" spans="1:22" ht="52.5" thickBot="1" x14ac:dyDescent="0.5">
      <c r="A4" s="268" t="s">
        <v>1237</v>
      </c>
      <c r="B4" s="268" t="s">
        <v>836</v>
      </c>
      <c r="C4" s="268" t="s">
        <v>7</v>
      </c>
      <c r="E4" s="457" t="s">
        <v>1238</v>
      </c>
      <c r="G4" s="266" t="s">
        <v>1239</v>
      </c>
      <c r="H4"/>
      <c r="I4"/>
      <c r="L4" s="460" t="s">
        <v>1240</v>
      </c>
      <c r="P4" s="460" t="s">
        <v>1241</v>
      </c>
      <c r="T4" s="266" t="s">
        <v>1242</v>
      </c>
    </row>
    <row r="5" spans="1:22" ht="26.5" thickBot="1" x14ac:dyDescent="0.45">
      <c r="A5" s="494" t="s">
        <v>1243</v>
      </c>
      <c r="B5" s="494" t="s">
        <v>1244</v>
      </c>
      <c r="C5" s="494" t="s">
        <v>1245</v>
      </c>
      <c r="E5" s="318" t="s">
        <v>1246</v>
      </c>
      <c r="G5" s="267"/>
      <c r="H5"/>
      <c r="I5"/>
      <c r="L5" s="266" t="s">
        <v>1242</v>
      </c>
      <c r="P5" s="266" t="s">
        <v>1242</v>
      </c>
      <c r="T5" s="267"/>
    </row>
    <row r="6" spans="1:22" ht="49.9" customHeight="1" thickBot="1" x14ac:dyDescent="0.45">
      <c r="A6" s="494" t="s">
        <v>1247</v>
      </c>
      <c r="B6" s="494" t="s">
        <v>1248</v>
      </c>
      <c r="C6" s="494" t="s">
        <v>1249</v>
      </c>
      <c r="E6" s="318" t="s">
        <v>1250</v>
      </c>
      <c r="G6" s="495" t="s">
        <v>983</v>
      </c>
      <c r="H6" s="495" t="s">
        <v>819</v>
      </c>
      <c r="I6" s="495" t="s">
        <v>820</v>
      </c>
      <c r="J6" s="495" t="s">
        <v>7</v>
      </c>
      <c r="L6" s="267"/>
      <c r="P6" s="267"/>
      <c r="T6" s="268" t="s">
        <v>813</v>
      </c>
      <c r="U6" s="268" t="s">
        <v>819</v>
      </c>
      <c r="V6" s="268" t="s">
        <v>7</v>
      </c>
    </row>
    <row r="7" spans="1:22" ht="120.5" thickBot="1" x14ac:dyDescent="0.45">
      <c r="A7" s="494" t="s">
        <v>1251</v>
      </c>
      <c r="B7" s="494" t="s">
        <v>1252</v>
      </c>
      <c r="C7" s="285" t="s">
        <v>1253</v>
      </c>
      <c r="E7" s="318" t="s">
        <v>1254</v>
      </c>
      <c r="G7" s="494" t="s">
        <v>843</v>
      </c>
      <c r="H7" s="285" t="s">
        <v>1255</v>
      </c>
      <c r="I7" s="494" t="s">
        <v>225</v>
      </c>
      <c r="J7" s="494" t="s">
        <v>1256</v>
      </c>
      <c r="L7" s="268" t="s">
        <v>813</v>
      </c>
      <c r="M7" s="268" t="s">
        <v>819</v>
      </c>
      <c r="N7" s="268" t="s">
        <v>7</v>
      </c>
      <c r="P7" s="268" t="s">
        <v>813</v>
      </c>
      <c r="Q7" s="268" t="s">
        <v>819</v>
      </c>
      <c r="R7" s="268" t="s">
        <v>7</v>
      </c>
      <c r="T7" s="495" t="s">
        <v>1257</v>
      </c>
      <c r="U7" s="495" t="s">
        <v>1258</v>
      </c>
      <c r="V7" s="495" t="s">
        <v>1259</v>
      </c>
    </row>
    <row r="8" spans="1:22" ht="50" thickBot="1" x14ac:dyDescent="0.45">
      <c r="A8" s="494" t="s">
        <v>1260</v>
      </c>
      <c r="B8" s="494" t="s">
        <v>1261</v>
      </c>
      <c r="C8" s="494" t="s">
        <v>1262</v>
      </c>
      <c r="E8" s="318" t="s">
        <v>1263</v>
      </c>
      <c r="G8" s="494" t="s">
        <v>897</v>
      </c>
      <c r="H8" s="494" t="s">
        <v>1264</v>
      </c>
      <c r="I8" s="494" t="s">
        <v>226</v>
      </c>
      <c r="J8" s="494" t="s">
        <v>1265</v>
      </c>
      <c r="L8" s="495" t="s">
        <v>1266</v>
      </c>
      <c r="M8" s="495" t="s">
        <v>1267</v>
      </c>
      <c r="N8" s="495" t="s">
        <v>1268</v>
      </c>
      <c r="P8" s="495" t="s">
        <v>1269</v>
      </c>
      <c r="Q8" s="495" t="s">
        <v>1258</v>
      </c>
      <c r="R8" s="495" t="s">
        <v>1270</v>
      </c>
      <c r="T8" s="495" t="s">
        <v>1271</v>
      </c>
      <c r="U8" s="495" t="s">
        <v>1258</v>
      </c>
      <c r="V8" s="495" t="s">
        <v>1272</v>
      </c>
    </row>
    <row r="9" spans="1:22" ht="16.899999999999999" customHeight="1" thickBot="1" x14ac:dyDescent="0.45">
      <c r="A9" s="494" t="s">
        <v>1273</v>
      </c>
      <c r="B9" s="494" t="s">
        <v>1274</v>
      </c>
      <c r="C9" s="494" t="s">
        <v>1275</v>
      </c>
      <c r="E9" s="318" t="s">
        <v>1276</v>
      </c>
      <c r="G9" s="494" t="s">
        <v>1277</v>
      </c>
      <c r="H9" s="494" t="s">
        <v>1278</v>
      </c>
      <c r="I9" s="494" t="s">
        <v>226</v>
      </c>
      <c r="J9" s="494" t="s">
        <v>1279</v>
      </c>
      <c r="L9" s="495" t="s">
        <v>1280</v>
      </c>
      <c r="M9" s="495" t="s">
        <v>1281</v>
      </c>
      <c r="N9" s="495" t="s">
        <v>1282</v>
      </c>
      <c r="P9" s="495" t="s">
        <v>1283</v>
      </c>
      <c r="Q9" s="495" t="s">
        <v>1284</v>
      </c>
      <c r="R9" s="495" t="s">
        <v>1285</v>
      </c>
      <c r="T9" s="495" t="s">
        <v>1286</v>
      </c>
      <c r="U9" s="329" t="s">
        <v>1287</v>
      </c>
      <c r="V9" s="495" t="s">
        <v>1288</v>
      </c>
    </row>
    <row r="10" spans="1:22" ht="215" thickBot="1" x14ac:dyDescent="0.45">
      <c r="A10" s="494" t="s">
        <v>1289</v>
      </c>
      <c r="B10" s="494" t="s">
        <v>1290</v>
      </c>
      <c r="C10" s="494" t="s">
        <v>1291</v>
      </c>
      <c r="E10" s="318" t="s">
        <v>1292</v>
      </c>
      <c r="G10" s="494"/>
      <c r="H10" s="494"/>
      <c r="I10" s="494"/>
      <c r="J10" s="494"/>
      <c r="L10" s="700" t="s">
        <v>1293</v>
      </c>
      <c r="M10" s="700" t="s">
        <v>1258</v>
      </c>
      <c r="N10" s="495" t="s">
        <v>1294</v>
      </c>
      <c r="P10" s="495" t="s">
        <v>1295</v>
      </c>
      <c r="Q10" s="495" t="s">
        <v>1284</v>
      </c>
      <c r="R10" s="495" t="s">
        <v>1296</v>
      </c>
      <c r="T10" s="495" t="s">
        <v>1297</v>
      </c>
      <c r="U10" s="495" t="s">
        <v>1258</v>
      </c>
      <c r="V10" s="495" t="s">
        <v>1298</v>
      </c>
    </row>
    <row r="11" spans="1:22" ht="165.5" thickBot="1" x14ac:dyDescent="0.45">
      <c r="A11" s="494" t="s">
        <v>1299</v>
      </c>
      <c r="B11" s="494" t="s">
        <v>1300</v>
      </c>
      <c r="C11" s="494" t="s">
        <v>1301</v>
      </c>
      <c r="E11" s="455" t="s">
        <v>1302</v>
      </c>
      <c r="G11"/>
      <c r="H11"/>
      <c r="I11"/>
      <c r="L11" s="700"/>
      <c r="M11" s="700"/>
      <c r="N11" s="329" t="s">
        <v>1303</v>
      </c>
      <c r="P11" s="495" t="s">
        <v>1304</v>
      </c>
      <c r="Q11" s="495" t="s">
        <v>1304</v>
      </c>
      <c r="R11" s="495" t="s">
        <v>1305</v>
      </c>
      <c r="T11" s="495" t="s">
        <v>1306</v>
      </c>
      <c r="U11" s="495" t="s">
        <v>1306</v>
      </c>
      <c r="V11" s="495" t="s">
        <v>1307</v>
      </c>
    </row>
    <row r="12" spans="1:22" ht="99.5" thickBot="1" x14ac:dyDescent="0.45">
      <c r="A12" s="494" t="s">
        <v>1308</v>
      </c>
      <c r="B12" s="494" t="s">
        <v>1309</v>
      </c>
      <c r="C12" s="285" t="s">
        <v>1310</v>
      </c>
      <c r="G12" s="291" t="s">
        <v>1311</v>
      </c>
      <c r="H12"/>
      <c r="I12"/>
      <c r="L12" s="495" t="s">
        <v>1312</v>
      </c>
      <c r="M12" s="495" t="s">
        <v>1258</v>
      </c>
      <c r="N12" s="495" t="s">
        <v>1313</v>
      </c>
      <c r="P12" s="495" t="s">
        <v>1314</v>
      </c>
      <c r="Q12" s="495" t="s">
        <v>1281</v>
      </c>
      <c r="R12" s="495" t="s">
        <v>1315</v>
      </c>
      <c r="T12" s="495" t="s">
        <v>1312</v>
      </c>
      <c r="U12" s="495" t="s">
        <v>1258</v>
      </c>
      <c r="V12" s="495" t="s">
        <v>1316</v>
      </c>
    </row>
    <row r="13" spans="1:22" ht="99" x14ac:dyDescent="0.4">
      <c r="A13" s="494"/>
      <c r="B13" s="494"/>
      <c r="C13" s="494"/>
      <c r="E13" s="455" t="s">
        <v>1317</v>
      </c>
      <c r="G13"/>
      <c r="H13"/>
      <c r="I13"/>
      <c r="L13" s="495" t="s">
        <v>1318</v>
      </c>
      <c r="M13" s="495" t="s">
        <v>1281</v>
      </c>
      <c r="N13" s="495" t="s">
        <v>1319</v>
      </c>
      <c r="P13" s="495" t="s">
        <v>1320</v>
      </c>
      <c r="Q13" s="495" t="s">
        <v>1320</v>
      </c>
      <c r="R13" s="495" t="s">
        <v>1321</v>
      </c>
      <c r="T13" s="495" t="s">
        <v>1322</v>
      </c>
      <c r="U13" s="495" t="s">
        <v>1281</v>
      </c>
      <c r="V13" s="495" t="s">
        <v>1323</v>
      </c>
    </row>
    <row r="14" spans="1:22" ht="99" x14ac:dyDescent="0.4">
      <c r="E14" s="267"/>
      <c r="G14" s="291" t="s">
        <v>843</v>
      </c>
      <c r="H14"/>
      <c r="I14"/>
      <c r="L14" s="495" t="s">
        <v>1324</v>
      </c>
      <c r="M14" s="495" t="s">
        <v>1325</v>
      </c>
      <c r="N14" s="495" t="s">
        <v>1326</v>
      </c>
      <c r="P14" s="495" t="s">
        <v>1327</v>
      </c>
      <c r="Q14" s="495" t="s">
        <v>1327</v>
      </c>
      <c r="R14" s="495" t="s">
        <v>1328</v>
      </c>
      <c r="T14" s="495" t="s">
        <v>1329</v>
      </c>
      <c r="U14" s="329" t="s">
        <v>1329</v>
      </c>
      <c r="V14" s="495" t="s">
        <v>1330</v>
      </c>
    </row>
    <row r="15" spans="1:22" ht="33" x14ac:dyDescent="0.4">
      <c r="A15" s="291" t="s">
        <v>1331</v>
      </c>
      <c r="E15" s="267"/>
      <c r="G15" s="267"/>
      <c r="H15"/>
      <c r="I15"/>
      <c r="L15" s="495" t="s">
        <v>1269</v>
      </c>
      <c r="M15" s="495" t="s">
        <v>1258</v>
      </c>
      <c r="N15" s="329" t="s">
        <v>1332</v>
      </c>
      <c r="P15" s="495" t="s">
        <v>1333</v>
      </c>
      <c r="Q15" s="495" t="s">
        <v>1258</v>
      </c>
      <c r="R15" s="495" t="s">
        <v>1334</v>
      </c>
      <c r="T15" s="495" t="s">
        <v>1269</v>
      </c>
      <c r="U15" s="495" t="s">
        <v>1258</v>
      </c>
      <c r="V15" s="495" t="s">
        <v>1335</v>
      </c>
    </row>
    <row r="16" spans="1:22" ht="50" thickBot="1" x14ac:dyDescent="0.45">
      <c r="G16" s="495" t="s">
        <v>907</v>
      </c>
      <c r="H16" s="495" t="s">
        <v>7</v>
      </c>
      <c r="I16" s="268"/>
      <c r="J16" s="268"/>
      <c r="L16" s="495" t="s">
        <v>1336</v>
      </c>
      <c r="M16" s="495" t="s">
        <v>1258</v>
      </c>
      <c r="N16" s="495" t="s">
        <v>1337</v>
      </c>
      <c r="P16" s="495" t="s">
        <v>1338</v>
      </c>
      <c r="Q16" s="495" t="s">
        <v>1258</v>
      </c>
      <c r="R16" s="495" t="s">
        <v>1339</v>
      </c>
      <c r="T16" s="495" t="s">
        <v>1336</v>
      </c>
      <c r="U16" s="495" t="s">
        <v>1258</v>
      </c>
      <c r="V16" s="495" t="s">
        <v>1340</v>
      </c>
    </row>
    <row r="17" spans="1:22" ht="149" thickBot="1" x14ac:dyDescent="0.45">
      <c r="A17" s="455" t="s">
        <v>1341</v>
      </c>
      <c r="E17" s="267" t="s">
        <v>1342</v>
      </c>
      <c r="G17" s="494" t="s">
        <v>1343</v>
      </c>
      <c r="H17" s="494" t="s">
        <v>1344</v>
      </c>
      <c r="I17" s="494"/>
      <c r="J17" s="494"/>
      <c r="L17" s="495" t="s">
        <v>1345</v>
      </c>
      <c r="M17" s="495" t="s">
        <v>1281</v>
      </c>
      <c r="N17" s="495" t="s">
        <v>1346</v>
      </c>
      <c r="T17" s="495" t="s">
        <v>1347</v>
      </c>
      <c r="U17" s="495" t="s">
        <v>1284</v>
      </c>
      <c r="V17" s="495" t="s">
        <v>1348</v>
      </c>
    </row>
    <row r="18" spans="1:22" ht="83" thickBot="1" x14ac:dyDescent="0.45">
      <c r="A18" s="265"/>
      <c r="G18" s="494" t="s">
        <v>1349</v>
      </c>
      <c r="H18" s="494" t="s">
        <v>1350</v>
      </c>
      <c r="I18" s="494"/>
      <c r="J18" s="494"/>
      <c r="L18" s="495" t="s">
        <v>1351</v>
      </c>
      <c r="M18" s="329" t="s">
        <v>1352</v>
      </c>
      <c r="N18" s="495" t="s">
        <v>1353</v>
      </c>
      <c r="P18" s="291" t="s">
        <v>1354</v>
      </c>
      <c r="T18" s="495" t="s">
        <v>1351</v>
      </c>
      <c r="U18" s="329" t="s">
        <v>1352</v>
      </c>
      <c r="V18" s="495" t="s">
        <v>1355</v>
      </c>
    </row>
    <row r="19" spans="1:22" ht="50" thickBot="1" x14ac:dyDescent="0.45">
      <c r="A19" s="268" t="s">
        <v>1356</v>
      </c>
      <c r="B19" s="268" t="s">
        <v>836</v>
      </c>
      <c r="C19" s="268" t="s">
        <v>7</v>
      </c>
      <c r="E19" s="269" t="s">
        <v>1357</v>
      </c>
      <c r="G19" s="494"/>
      <c r="H19" s="494"/>
      <c r="I19" s="494"/>
      <c r="J19" s="494"/>
      <c r="L19" s="495" t="s">
        <v>1358</v>
      </c>
      <c r="M19" s="495" t="s">
        <v>1258</v>
      </c>
      <c r="N19" s="495" t="s">
        <v>1359</v>
      </c>
      <c r="P19" s="267"/>
      <c r="T19" s="495" t="s">
        <v>1360</v>
      </c>
      <c r="U19" s="495" t="s">
        <v>1258</v>
      </c>
      <c r="V19" s="495" t="s">
        <v>1361</v>
      </c>
    </row>
    <row r="20" spans="1:22" ht="165.5" thickBot="1" x14ac:dyDescent="0.45">
      <c r="A20" s="494" t="s">
        <v>1362</v>
      </c>
      <c r="B20" s="494" t="s">
        <v>1363</v>
      </c>
      <c r="C20" s="494" t="s">
        <v>1364</v>
      </c>
      <c r="G20"/>
      <c r="H20"/>
      <c r="I20"/>
      <c r="L20" s="495" t="s">
        <v>1304</v>
      </c>
      <c r="M20" s="495" t="s">
        <v>1304</v>
      </c>
      <c r="N20" s="495" t="s">
        <v>1305</v>
      </c>
      <c r="P20" s="268" t="s">
        <v>1365</v>
      </c>
      <c r="Q20" s="268" t="s">
        <v>819</v>
      </c>
      <c r="R20" s="268" t="s">
        <v>7</v>
      </c>
      <c r="T20" s="495" t="s">
        <v>1366</v>
      </c>
      <c r="U20" s="495" t="s">
        <v>1258</v>
      </c>
      <c r="V20" s="495" t="s">
        <v>1367</v>
      </c>
    </row>
    <row r="21" spans="1:22" ht="16.899999999999999" customHeight="1" thickBot="1" x14ac:dyDescent="0.45">
      <c r="A21" s="494" t="s">
        <v>1368</v>
      </c>
      <c r="B21" s="494" t="s">
        <v>1369</v>
      </c>
      <c r="C21" s="494" t="s">
        <v>1370</v>
      </c>
      <c r="E21" s="455" t="s">
        <v>1371</v>
      </c>
      <c r="G21" s="291" t="s">
        <v>1372</v>
      </c>
      <c r="H21"/>
      <c r="I21"/>
      <c r="L21" s="700" t="s">
        <v>1373</v>
      </c>
      <c r="M21" s="700" t="s">
        <v>1258</v>
      </c>
      <c r="N21" s="495" t="s">
        <v>1374</v>
      </c>
      <c r="P21" s="495" t="s">
        <v>1375</v>
      </c>
      <c r="Q21" s="329" t="s">
        <v>1376</v>
      </c>
      <c r="R21" s="495" t="s">
        <v>1377</v>
      </c>
      <c r="T21" s="700" t="s">
        <v>1304</v>
      </c>
      <c r="U21" s="700" t="s">
        <v>1304</v>
      </c>
      <c r="V21" s="495" t="s">
        <v>1378</v>
      </c>
    </row>
    <row r="22" spans="1:22" ht="50" thickBot="1" x14ac:dyDescent="0.45">
      <c r="A22" s="494" t="s">
        <v>1379</v>
      </c>
      <c r="B22" s="494" t="s">
        <v>1380</v>
      </c>
      <c r="C22" s="494" t="s">
        <v>1381</v>
      </c>
      <c r="G22" s="267"/>
      <c r="H22"/>
      <c r="I22"/>
      <c r="L22" s="700"/>
      <c r="M22" s="700"/>
      <c r="N22" s="329" t="s">
        <v>1382</v>
      </c>
      <c r="T22" s="700"/>
      <c r="U22" s="700"/>
      <c r="V22" s="495" t="s">
        <v>1383</v>
      </c>
    </row>
    <row r="23" spans="1:22" ht="149" thickBot="1" x14ac:dyDescent="0.45">
      <c r="A23" s="494" t="s">
        <v>1384</v>
      </c>
      <c r="B23" s="494" t="s">
        <v>1385</v>
      </c>
      <c r="C23" s="494" t="s">
        <v>1386</v>
      </c>
      <c r="E23" s="455" t="s">
        <v>1387</v>
      </c>
      <c r="G23" s="495" t="s">
        <v>983</v>
      </c>
      <c r="H23" s="495" t="s">
        <v>819</v>
      </c>
      <c r="I23" s="495" t="s">
        <v>820</v>
      </c>
      <c r="J23" s="495" t="s">
        <v>7</v>
      </c>
      <c r="L23" s="495" t="s">
        <v>1320</v>
      </c>
      <c r="M23" s="495" t="s">
        <v>1320</v>
      </c>
      <c r="N23" s="495" t="s">
        <v>1388</v>
      </c>
      <c r="T23" s="495" t="s">
        <v>1389</v>
      </c>
      <c r="U23" s="495" t="s">
        <v>1390</v>
      </c>
      <c r="V23" s="495" t="s">
        <v>1391</v>
      </c>
    </row>
    <row r="24" spans="1:22" ht="198.5" thickBot="1" x14ac:dyDescent="0.45">
      <c r="A24" s="494" t="s">
        <v>1392</v>
      </c>
      <c r="B24" s="494" t="s">
        <v>1393</v>
      </c>
      <c r="C24" s="494" t="s">
        <v>1394</v>
      </c>
      <c r="E24" s="292"/>
      <c r="G24" s="494" t="s">
        <v>1203</v>
      </c>
      <c r="H24" s="494" t="s">
        <v>837</v>
      </c>
      <c r="I24" s="494" t="s">
        <v>226</v>
      </c>
      <c r="J24" s="494" t="s">
        <v>1395</v>
      </c>
      <c r="L24" s="495" t="s">
        <v>1327</v>
      </c>
      <c r="M24" s="495" t="s">
        <v>1327</v>
      </c>
      <c r="N24" s="495" t="s">
        <v>1396</v>
      </c>
      <c r="T24" s="495" t="s">
        <v>1397</v>
      </c>
      <c r="U24" s="495" t="s">
        <v>1398</v>
      </c>
      <c r="V24" s="495" t="s">
        <v>1399</v>
      </c>
    </row>
    <row r="25" spans="1:22" ht="99.5" thickBot="1" x14ac:dyDescent="0.45">
      <c r="A25" s="494"/>
      <c r="B25" s="494"/>
      <c r="C25" s="494"/>
      <c r="E25" s="458" t="s">
        <v>1400</v>
      </c>
      <c r="G25" s="494" t="s">
        <v>860</v>
      </c>
      <c r="H25" s="494" t="s">
        <v>837</v>
      </c>
      <c r="I25" s="494" t="s">
        <v>226</v>
      </c>
      <c r="J25" s="494" t="s">
        <v>1401</v>
      </c>
      <c r="L25" s="495" t="s">
        <v>1402</v>
      </c>
      <c r="M25" s="495" t="s">
        <v>1258</v>
      </c>
      <c r="N25" s="495" t="s">
        <v>1403</v>
      </c>
      <c r="T25" s="700" t="s">
        <v>1404</v>
      </c>
      <c r="U25" s="700" t="s">
        <v>1320</v>
      </c>
      <c r="V25" s="495" t="s">
        <v>1405</v>
      </c>
    </row>
    <row r="26" spans="1:22" ht="66.5" thickBot="1" x14ac:dyDescent="0.45">
      <c r="E26" s="292"/>
      <c r="G26" s="494" t="s">
        <v>908</v>
      </c>
      <c r="H26" s="494" t="s">
        <v>1406</v>
      </c>
      <c r="I26" s="494" t="s">
        <v>225</v>
      </c>
      <c r="J26" s="494" t="s">
        <v>1407</v>
      </c>
      <c r="L26" s="495" t="s">
        <v>1408</v>
      </c>
      <c r="M26" s="495" t="s">
        <v>1408</v>
      </c>
      <c r="N26" s="495" t="s">
        <v>1409</v>
      </c>
      <c r="T26" s="700"/>
      <c r="U26" s="700"/>
      <c r="V26" s="495" t="s">
        <v>1410</v>
      </c>
    </row>
    <row r="27" spans="1:22" ht="99.5" thickBot="1" x14ac:dyDescent="0.45">
      <c r="A27" s="703" t="s">
        <v>1411</v>
      </c>
      <c r="B27" s="703"/>
      <c r="C27" s="703"/>
      <c r="E27" s="458" t="s">
        <v>1412</v>
      </c>
      <c r="G27" s="494" t="s">
        <v>1078</v>
      </c>
      <c r="H27" s="494" t="s">
        <v>837</v>
      </c>
      <c r="I27" s="494" t="s">
        <v>225</v>
      </c>
      <c r="J27" s="494" t="s">
        <v>1413</v>
      </c>
      <c r="L27" s="495" t="s">
        <v>1333</v>
      </c>
      <c r="M27" s="495" t="s">
        <v>1258</v>
      </c>
      <c r="N27" s="495" t="s">
        <v>1414</v>
      </c>
      <c r="T27" s="700" t="s">
        <v>1415</v>
      </c>
      <c r="U27" s="700" t="s">
        <v>1320</v>
      </c>
      <c r="V27" s="495" t="s">
        <v>1416</v>
      </c>
    </row>
    <row r="28" spans="1:22" ht="66" x14ac:dyDescent="0.4">
      <c r="E28" s="292"/>
      <c r="G28" s="494"/>
      <c r="H28" s="494"/>
      <c r="I28" s="494"/>
      <c r="J28" s="494"/>
      <c r="L28" s="495" t="s">
        <v>1417</v>
      </c>
      <c r="M28" s="495" t="s">
        <v>1258</v>
      </c>
      <c r="N28" s="495" t="s">
        <v>1418</v>
      </c>
      <c r="T28" s="700"/>
      <c r="U28" s="700"/>
      <c r="V28" s="495" t="s">
        <v>1410</v>
      </c>
    </row>
    <row r="29" spans="1:22" ht="34.5" customHeight="1" x14ac:dyDescent="0.4">
      <c r="A29" s="702" t="s">
        <v>1419</v>
      </c>
      <c r="B29" s="702"/>
      <c r="C29" s="702"/>
      <c r="E29" s="458" t="s">
        <v>1420</v>
      </c>
      <c r="G29"/>
      <c r="H29"/>
      <c r="I29"/>
      <c r="L29" s="495" t="s">
        <v>1338</v>
      </c>
      <c r="M29" s="495" t="s">
        <v>1258</v>
      </c>
      <c r="N29" s="495" t="s">
        <v>1414</v>
      </c>
      <c r="T29" s="495" t="s">
        <v>1327</v>
      </c>
      <c r="U29" s="495" t="s">
        <v>1327</v>
      </c>
      <c r="V29" s="495" t="s">
        <v>1421</v>
      </c>
    </row>
    <row r="30" spans="1:22" ht="66" x14ac:dyDescent="0.4">
      <c r="A30" s="702"/>
      <c r="B30" s="702"/>
      <c r="C30" s="702"/>
      <c r="G30" s="291" t="s">
        <v>1422</v>
      </c>
      <c r="H30"/>
      <c r="I30"/>
      <c r="T30" s="495" t="s">
        <v>1423</v>
      </c>
      <c r="U30" s="329" t="s">
        <v>1424</v>
      </c>
      <c r="V30" s="495" t="s">
        <v>1425</v>
      </c>
    </row>
    <row r="31" spans="1:22" ht="66.5" thickBot="1" x14ac:dyDescent="0.45">
      <c r="A31" s="268" t="s">
        <v>1356</v>
      </c>
      <c r="B31" s="268" t="s">
        <v>836</v>
      </c>
      <c r="C31" s="268" t="s">
        <v>7</v>
      </c>
      <c r="E31" s="455" t="s">
        <v>1426</v>
      </c>
      <c r="G31" s="267"/>
      <c r="H31"/>
      <c r="I31"/>
      <c r="L31" s="291" t="s">
        <v>1427</v>
      </c>
      <c r="T31" s="495" t="s">
        <v>1333</v>
      </c>
      <c r="U31" s="495" t="s">
        <v>1258</v>
      </c>
      <c r="V31" s="495" t="s">
        <v>1428</v>
      </c>
    </row>
    <row r="32" spans="1:22" ht="50" thickBot="1" x14ac:dyDescent="0.45">
      <c r="A32" s="494" t="s">
        <v>1429</v>
      </c>
      <c r="B32" s="494" t="s">
        <v>1430</v>
      </c>
      <c r="C32" s="494" t="s">
        <v>1431</v>
      </c>
      <c r="G32" s="495" t="s">
        <v>906</v>
      </c>
      <c r="H32" s="495" t="s">
        <v>907</v>
      </c>
      <c r="I32" s="495" t="s">
        <v>7</v>
      </c>
      <c r="J32" s="268"/>
      <c r="L32" s="267"/>
      <c r="T32" s="495" t="s">
        <v>1417</v>
      </c>
      <c r="U32" s="495" t="s">
        <v>1258</v>
      </c>
      <c r="V32" s="495" t="s">
        <v>1432</v>
      </c>
    </row>
    <row r="33" spans="1:22" ht="66.5" thickBot="1" x14ac:dyDescent="0.45">
      <c r="A33" s="494" t="s">
        <v>1433</v>
      </c>
      <c r="B33" s="494" t="s">
        <v>1434</v>
      </c>
      <c r="C33" s="494" t="s">
        <v>1435</v>
      </c>
      <c r="E33" s="455" t="s">
        <v>1436</v>
      </c>
      <c r="G33" s="494">
        <v>-1</v>
      </c>
      <c r="H33" s="494" t="s">
        <v>1437</v>
      </c>
      <c r="I33" s="494" t="s">
        <v>1438</v>
      </c>
      <c r="J33" s="494"/>
      <c r="L33" s="268" t="s">
        <v>1439</v>
      </c>
      <c r="M33" s="268" t="s">
        <v>1440</v>
      </c>
      <c r="N33" s="268" t="s">
        <v>7</v>
      </c>
      <c r="T33" s="495" t="s">
        <v>1338</v>
      </c>
      <c r="U33" s="495" t="s">
        <v>1258</v>
      </c>
      <c r="V33" s="495" t="s">
        <v>1441</v>
      </c>
    </row>
    <row r="34" spans="1:22" ht="66.5" thickBot="1" x14ac:dyDescent="0.45">
      <c r="A34" s="494" t="s">
        <v>1442</v>
      </c>
      <c r="B34" s="494" t="s">
        <v>1443</v>
      </c>
      <c r="C34" s="494" t="s">
        <v>1444</v>
      </c>
      <c r="E34" s="292"/>
      <c r="G34" s="494">
        <v>0</v>
      </c>
      <c r="H34" s="494" t="s">
        <v>1445</v>
      </c>
      <c r="I34" s="494" t="s">
        <v>1446</v>
      </c>
      <c r="J34" s="494"/>
      <c r="L34" s="495" t="s">
        <v>1447</v>
      </c>
      <c r="M34" s="495" t="s">
        <v>1448</v>
      </c>
      <c r="N34" s="495" t="s">
        <v>1449</v>
      </c>
    </row>
    <row r="35" spans="1:22" ht="50" thickBot="1" x14ac:dyDescent="0.45">
      <c r="A35" s="494" t="s">
        <v>1450</v>
      </c>
      <c r="B35" s="494" t="s">
        <v>1451</v>
      </c>
      <c r="C35" s="494" t="s">
        <v>1452</v>
      </c>
      <c r="E35" s="458" t="s">
        <v>1453</v>
      </c>
      <c r="G35" s="494">
        <v>1</v>
      </c>
      <c r="H35" s="494" t="s">
        <v>1454</v>
      </c>
      <c r="I35" s="494" t="s">
        <v>1455</v>
      </c>
      <c r="J35" s="494"/>
      <c r="L35" s="495" t="s">
        <v>1456</v>
      </c>
      <c r="M35" s="495" t="s">
        <v>1457</v>
      </c>
      <c r="N35" s="495" t="s">
        <v>1458</v>
      </c>
    </row>
    <row r="36" spans="1:22" ht="99.5" thickBot="1" x14ac:dyDescent="0.45">
      <c r="A36" s="494" t="s">
        <v>1459</v>
      </c>
      <c r="B36" s="494" t="s">
        <v>1460</v>
      </c>
      <c r="C36" s="494" t="s">
        <v>1461</v>
      </c>
      <c r="E36" s="292"/>
      <c r="G36" s="494">
        <v>2</v>
      </c>
      <c r="H36" s="494" t="s">
        <v>1462</v>
      </c>
      <c r="I36" s="494" t="s">
        <v>1463</v>
      </c>
      <c r="J36" s="494"/>
      <c r="L36" s="495" t="s">
        <v>1464</v>
      </c>
      <c r="M36" s="495" t="s">
        <v>1465</v>
      </c>
      <c r="N36" s="495" t="s">
        <v>1466</v>
      </c>
    </row>
    <row r="37" spans="1:22" ht="50" thickBot="1" x14ac:dyDescent="0.45">
      <c r="A37" s="494" t="s">
        <v>1467</v>
      </c>
      <c r="B37" s="494" t="s">
        <v>1468</v>
      </c>
      <c r="C37" s="494" t="s">
        <v>1469</v>
      </c>
      <c r="E37" s="458" t="s">
        <v>1470</v>
      </c>
      <c r="G37" s="494">
        <v>3</v>
      </c>
      <c r="H37" s="494" t="s">
        <v>1471</v>
      </c>
      <c r="I37" s="494" t="s">
        <v>1472</v>
      </c>
      <c r="J37" s="494"/>
      <c r="L37" s="495" t="s">
        <v>1473</v>
      </c>
      <c r="M37" s="495" t="s">
        <v>1474</v>
      </c>
      <c r="N37" s="495" t="s">
        <v>1475</v>
      </c>
    </row>
    <row r="38" spans="1:22" ht="50" thickBot="1" x14ac:dyDescent="0.45">
      <c r="A38" s="494" t="s">
        <v>1476</v>
      </c>
      <c r="B38" s="494" t="s">
        <v>1477</v>
      </c>
      <c r="C38" s="494" t="s">
        <v>1478</v>
      </c>
      <c r="E38" s="292"/>
      <c r="G38" s="494">
        <v>4</v>
      </c>
      <c r="H38" s="494" t="s">
        <v>1479</v>
      </c>
      <c r="I38" s="494" t="s">
        <v>1480</v>
      </c>
      <c r="J38" s="494"/>
      <c r="L38" s="495" t="s">
        <v>1481</v>
      </c>
      <c r="M38" s="495" t="s">
        <v>1482</v>
      </c>
      <c r="N38" s="495" t="s">
        <v>1483</v>
      </c>
    </row>
    <row r="39" spans="1:22" ht="50" thickBot="1" x14ac:dyDescent="0.45">
      <c r="A39" s="494"/>
      <c r="B39" s="494"/>
      <c r="C39" s="494"/>
      <c r="E39" s="458" t="s">
        <v>1484</v>
      </c>
      <c r="G39" s="494">
        <v>11</v>
      </c>
      <c r="H39" s="494" t="s">
        <v>1485</v>
      </c>
      <c r="I39" s="494" t="s">
        <v>1486</v>
      </c>
      <c r="J39" s="494"/>
      <c r="L39" s="495" t="s">
        <v>1487</v>
      </c>
      <c r="M39" s="495" t="s">
        <v>1488</v>
      </c>
      <c r="N39" s="495" t="s">
        <v>1489</v>
      </c>
    </row>
    <row r="40" spans="1:22" ht="165.5" thickBot="1" x14ac:dyDescent="0.45">
      <c r="G40" s="494">
        <v>14</v>
      </c>
      <c r="H40" s="494" t="s">
        <v>1490</v>
      </c>
      <c r="I40" s="494" t="s">
        <v>1491</v>
      </c>
      <c r="J40" s="494"/>
      <c r="L40" s="495" t="s">
        <v>1492</v>
      </c>
      <c r="M40" s="495" t="s">
        <v>1493</v>
      </c>
      <c r="N40" s="495" t="s">
        <v>1494</v>
      </c>
    </row>
    <row r="41" spans="1:22" ht="66.5" thickBot="1" x14ac:dyDescent="0.45">
      <c r="A41" s="703" t="s">
        <v>1495</v>
      </c>
      <c r="B41" s="703"/>
      <c r="C41" s="703"/>
      <c r="E41" s="455" t="s">
        <v>1496</v>
      </c>
      <c r="G41" s="494">
        <v>16</v>
      </c>
      <c r="H41" s="494" t="s">
        <v>1497</v>
      </c>
      <c r="I41" s="494" t="s">
        <v>1498</v>
      </c>
      <c r="J41" s="494"/>
      <c r="L41" s="495" t="s">
        <v>1499</v>
      </c>
      <c r="M41" s="495" t="s">
        <v>1500</v>
      </c>
      <c r="N41" s="495" t="s">
        <v>1501</v>
      </c>
    </row>
    <row r="42" spans="1:22" ht="33.5" thickBot="1" x14ac:dyDescent="0.45">
      <c r="G42" s="494">
        <v>17</v>
      </c>
      <c r="H42" s="494" t="s">
        <v>1502</v>
      </c>
      <c r="I42" s="494" t="s">
        <v>1503</v>
      </c>
      <c r="J42" s="494"/>
      <c r="L42" s="495" t="s">
        <v>1504</v>
      </c>
      <c r="M42" s="495" t="s">
        <v>1505</v>
      </c>
      <c r="N42" s="495" t="s">
        <v>1506</v>
      </c>
    </row>
    <row r="43" spans="1:22" ht="73.150000000000006" customHeight="1" x14ac:dyDescent="0.4">
      <c r="A43" s="703" t="s">
        <v>1507</v>
      </c>
      <c r="B43" s="703"/>
      <c r="C43" s="703"/>
      <c r="E43" s="455" t="s">
        <v>1508</v>
      </c>
      <c r="G43" s="494"/>
      <c r="H43" s="494"/>
      <c r="I43" s="494"/>
      <c r="J43" s="494"/>
      <c r="L43" s="495" t="s">
        <v>1509</v>
      </c>
      <c r="M43" s="495" t="s">
        <v>1510</v>
      </c>
      <c r="N43" s="329" t="s">
        <v>1511</v>
      </c>
    </row>
    <row r="44" spans="1:22" ht="66" x14ac:dyDescent="0.4">
      <c r="A44" s="703"/>
      <c r="B44" s="703"/>
      <c r="C44" s="703"/>
      <c r="G44"/>
      <c r="H44"/>
      <c r="I44"/>
      <c r="L44" s="495" t="s">
        <v>1512</v>
      </c>
      <c r="M44" s="495" t="s">
        <v>1513</v>
      </c>
      <c r="N44" s="495" t="s">
        <v>1514</v>
      </c>
    </row>
    <row r="45" spans="1:22" ht="66.5" thickBot="1" x14ac:dyDescent="0.45">
      <c r="A45" s="268" t="s">
        <v>1356</v>
      </c>
      <c r="B45" s="268" t="s">
        <v>836</v>
      </c>
      <c r="C45" s="268" t="s">
        <v>7</v>
      </c>
      <c r="E45" s="455" t="s">
        <v>1515</v>
      </c>
      <c r="G45" s="291" t="s">
        <v>1516</v>
      </c>
      <c r="H45"/>
      <c r="I45"/>
      <c r="L45" s="495" t="s">
        <v>1517</v>
      </c>
      <c r="M45" s="495" t="s">
        <v>1518</v>
      </c>
      <c r="N45" s="495" t="s">
        <v>1519</v>
      </c>
    </row>
    <row r="46" spans="1:22" ht="83" thickBot="1" x14ac:dyDescent="0.45">
      <c r="A46" s="494" t="s">
        <v>1520</v>
      </c>
      <c r="B46" s="494" t="s">
        <v>1521</v>
      </c>
      <c r="C46" s="494" t="s">
        <v>1522</v>
      </c>
      <c r="E46" s="267"/>
      <c r="G46" s="267"/>
      <c r="H46"/>
      <c r="I46"/>
      <c r="L46" s="495" t="s">
        <v>1523</v>
      </c>
      <c r="M46" s="495" t="s">
        <v>1524</v>
      </c>
      <c r="N46" s="495" t="s">
        <v>1525</v>
      </c>
    </row>
    <row r="47" spans="1:22" ht="50" thickBot="1" x14ac:dyDescent="0.45">
      <c r="A47" s="494" t="s">
        <v>1526</v>
      </c>
      <c r="B47" s="494" t="s">
        <v>1527</v>
      </c>
      <c r="C47" s="494" t="s">
        <v>1528</v>
      </c>
      <c r="E47" s="267"/>
      <c r="G47" s="495" t="s">
        <v>906</v>
      </c>
      <c r="H47" s="495" t="s">
        <v>907</v>
      </c>
      <c r="I47" s="495" t="s">
        <v>7</v>
      </c>
      <c r="J47" s="268"/>
      <c r="L47" s="495" t="s">
        <v>1529</v>
      </c>
      <c r="M47" s="495" t="s">
        <v>1530</v>
      </c>
      <c r="N47" s="495" t="s">
        <v>1531</v>
      </c>
    </row>
    <row r="48" spans="1:22" ht="132.5" thickBot="1" x14ac:dyDescent="0.45">
      <c r="A48" s="494" t="s">
        <v>1532</v>
      </c>
      <c r="B48" s="494" t="s">
        <v>1533</v>
      </c>
      <c r="C48" s="494" t="s">
        <v>1534</v>
      </c>
      <c r="E48" s="265"/>
      <c r="G48" s="494">
        <v>-1</v>
      </c>
      <c r="H48" s="494" t="s">
        <v>1437</v>
      </c>
      <c r="I48" s="494" t="s">
        <v>1535</v>
      </c>
      <c r="J48" s="494"/>
      <c r="L48" s="495" t="s">
        <v>1536</v>
      </c>
      <c r="M48" s="495" t="s">
        <v>1537</v>
      </c>
      <c r="N48" s="495" t="s">
        <v>1538</v>
      </c>
    </row>
    <row r="49" spans="1:14" ht="66.5" thickBot="1" x14ac:dyDescent="0.45">
      <c r="A49" s="494"/>
      <c r="B49" s="494"/>
      <c r="C49" s="494"/>
      <c r="E49" s="267" t="s">
        <v>1539</v>
      </c>
      <c r="G49" s="494">
        <v>1</v>
      </c>
      <c r="H49" s="494" t="s">
        <v>1540</v>
      </c>
      <c r="I49" s="494" t="s">
        <v>1541</v>
      </c>
      <c r="J49" s="494"/>
      <c r="L49" s="495" t="s">
        <v>1542</v>
      </c>
      <c r="M49" s="495" t="s">
        <v>1543</v>
      </c>
      <c r="N49" s="495" t="s">
        <v>1544</v>
      </c>
    </row>
    <row r="50" spans="1:14" ht="83" thickBot="1" x14ac:dyDescent="0.45">
      <c r="E50" s="265"/>
      <c r="G50" s="494">
        <v>2</v>
      </c>
      <c r="H50" s="494" t="s">
        <v>1545</v>
      </c>
      <c r="I50" s="494" t="s">
        <v>1546</v>
      </c>
      <c r="J50" s="494"/>
      <c r="L50" s="495" t="s">
        <v>1547</v>
      </c>
      <c r="M50" s="495" t="s">
        <v>1548</v>
      </c>
      <c r="N50" s="495" t="s">
        <v>1549</v>
      </c>
    </row>
    <row r="51" spans="1:14" ht="83" thickBot="1" x14ac:dyDescent="0.45">
      <c r="A51" s="703" t="s">
        <v>1550</v>
      </c>
      <c r="B51" s="703"/>
      <c r="C51" s="703"/>
      <c r="E51" s="455" t="s">
        <v>1551</v>
      </c>
      <c r="G51" s="494">
        <v>3</v>
      </c>
      <c r="H51" s="494" t="s">
        <v>1552</v>
      </c>
      <c r="I51" s="494" t="s">
        <v>1553</v>
      </c>
      <c r="J51" s="494"/>
      <c r="L51" s="495" t="s">
        <v>1554</v>
      </c>
      <c r="M51" s="495" t="s">
        <v>1555</v>
      </c>
      <c r="N51" s="495" t="s">
        <v>1556</v>
      </c>
    </row>
    <row r="52" spans="1:14" ht="99" x14ac:dyDescent="0.4">
      <c r="A52" s="703" t="s">
        <v>1557</v>
      </c>
      <c r="B52" s="703"/>
      <c r="C52" s="703"/>
      <c r="E52" s="267"/>
      <c r="G52" s="494"/>
      <c r="H52" s="494"/>
      <c r="I52" s="494"/>
      <c r="J52" s="494"/>
      <c r="L52" s="495" t="s">
        <v>1558</v>
      </c>
      <c r="M52" s="495" t="s">
        <v>1559</v>
      </c>
      <c r="N52" s="495" t="s">
        <v>1560</v>
      </c>
    </row>
    <row r="53" spans="1:14" ht="33" x14ac:dyDescent="0.4">
      <c r="A53" s="703"/>
      <c r="B53" s="703"/>
      <c r="C53" s="703"/>
      <c r="E53" s="459" t="s">
        <v>1561</v>
      </c>
      <c r="F53"/>
      <c r="G53"/>
      <c r="H53"/>
      <c r="I53"/>
      <c r="L53" s="495" t="s">
        <v>1562</v>
      </c>
      <c r="M53" s="495" t="s">
        <v>230</v>
      </c>
      <c r="N53" s="495" t="s">
        <v>1563</v>
      </c>
    </row>
    <row r="54" spans="1:14" ht="30.5" thickBot="1" x14ac:dyDescent="0.45">
      <c r="A54" s="268" t="s">
        <v>1356</v>
      </c>
      <c r="B54" s="268" t="s">
        <v>836</v>
      </c>
      <c r="C54" s="268" t="s">
        <v>7</v>
      </c>
      <c r="E54" s="268" t="s">
        <v>1439</v>
      </c>
      <c r="F54" s="294" t="s">
        <v>1564</v>
      </c>
      <c r="G54" s="291" t="s">
        <v>1565</v>
      </c>
      <c r="H54"/>
      <c r="I54"/>
    </row>
    <row r="55" spans="1:14" ht="17" thickBot="1" x14ac:dyDescent="0.45">
      <c r="A55" s="494" t="s">
        <v>1566</v>
      </c>
      <c r="B55" s="494" t="s">
        <v>1567</v>
      </c>
      <c r="C55" s="494" t="s">
        <v>1568</v>
      </c>
      <c r="E55" s="494" t="s">
        <v>1569</v>
      </c>
      <c r="F55" s="343"/>
      <c r="G55" s="267"/>
      <c r="H55"/>
      <c r="I55"/>
      <c r="L55" s="291" t="s">
        <v>1570</v>
      </c>
    </row>
    <row r="56" spans="1:14" ht="33.5" thickBot="1" x14ac:dyDescent="0.45">
      <c r="A56" s="494" t="s">
        <v>1571</v>
      </c>
      <c r="B56" s="494" t="s">
        <v>1572</v>
      </c>
      <c r="C56" s="494" t="s">
        <v>1573</v>
      </c>
      <c r="E56" s="494" t="s">
        <v>1574</v>
      </c>
      <c r="F56" s="343"/>
      <c r="G56" s="495" t="s">
        <v>906</v>
      </c>
      <c r="H56" s="495" t="s">
        <v>907</v>
      </c>
      <c r="I56" s="495" t="s">
        <v>7</v>
      </c>
      <c r="J56" s="268"/>
      <c r="L56" s="267"/>
    </row>
    <row r="57" spans="1:14" ht="16.899999999999999" customHeight="1" thickBot="1" x14ac:dyDescent="0.45">
      <c r="A57" s="494" t="s">
        <v>1575</v>
      </c>
      <c r="B57" s="494" t="s">
        <v>1576</v>
      </c>
      <c r="C57" s="494" t="s">
        <v>1577</v>
      </c>
      <c r="E57" s="494" t="s">
        <v>1578</v>
      </c>
      <c r="F57" s="343"/>
      <c r="G57" s="494">
        <v>0</v>
      </c>
      <c r="H57" s="494" t="s">
        <v>1579</v>
      </c>
      <c r="I57" s="494" t="s">
        <v>1580</v>
      </c>
      <c r="J57" s="494"/>
      <c r="L57" s="268" t="s">
        <v>1373</v>
      </c>
      <c r="M57" s="268" t="s">
        <v>906</v>
      </c>
      <c r="N57" s="268" t="s">
        <v>1581</v>
      </c>
    </row>
    <row r="58" spans="1:14" ht="33.5" thickBot="1" x14ac:dyDescent="0.45">
      <c r="A58" s="494" t="s">
        <v>1582</v>
      </c>
      <c r="B58" s="494" t="s">
        <v>1583</v>
      </c>
      <c r="C58" s="494" t="s">
        <v>1584</v>
      </c>
      <c r="E58" s="494" t="s">
        <v>1585</v>
      </c>
      <c r="F58" s="343"/>
      <c r="G58" s="494">
        <v>1</v>
      </c>
      <c r="H58" s="494" t="s">
        <v>1445</v>
      </c>
      <c r="I58" s="494" t="s">
        <v>1586</v>
      </c>
      <c r="J58" s="494"/>
      <c r="L58" s="461" t="s">
        <v>1499</v>
      </c>
      <c r="M58" s="461" t="s">
        <v>1587</v>
      </c>
      <c r="N58" s="495" t="s">
        <v>1588</v>
      </c>
    </row>
    <row r="59" spans="1:14" ht="83" thickBot="1" x14ac:dyDescent="0.45">
      <c r="A59" s="494" t="s">
        <v>1589</v>
      </c>
      <c r="B59" s="494" t="s">
        <v>1590</v>
      </c>
      <c r="C59" s="494" t="s">
        <v>1591</v>
      </c>
      <c r="E59" s="494" t="s">
        <v>1578</v>
      </c>
      <c r="F59" s="343"/>
      <c r="G59" s="494">
        <v>2</v>
      </c>
      <c r="H59" s="494" t="s">
        <v>1592</v>
      </c>
      <c r="I59" s="494" t="s">
        <v>1593</v>
      </c>
      <c r="J59" s="494"/>
      <c r="L59" s="461" t="s">
        <v>1499</v>
      </c>
      <c r="M59" s="461" t="s">
        <v>1512</v>
      </c>
      <c r="N59" s="495" t="s">
        <v>1594</v>
      </c>
    </row>
    <row r="60" spans="1:14" ht="33.5" thickBot="1" x14ac:dyDescent="0.45">
      <c r="A60" s="494" t="s">
        <v>1595</v>
      </c>
      <c r="B60" s="494" t="s">
        <v>1596</v>
      </c>
      <c r="C60" s="494" t="s">
        <v>1597</v>
      </c>
      <c r="E60" s="494" t="s">
        <v>1598</v>
      </c>
      <c r="F60" s="343"/>
      <c r="G60" s="494">
        <v>3</v>
      </c>
      <c r="H60" s="494" t="s">
        <v>1599</v>
      </c>
      <c r="I60" s="494" t="s">
        <v>1600</v>
      </c>
      <c r="J60" s="494"/>
    </row>
    <row r="61" spans="1:14" ht="33.5" thickBot="1" x14ac:dyDescent="0.45">
      <c r="A61" s="494" t="s">
        <v>1601</v>
      </c>
      <c r="B61" s="494" t="s">
        <v>1602</v>
      </c>
      <c r="C61" s="494" t="s">
        <v>1603</v>
      </c>
      <c r="E61" s="494" t="s">
        <v>1604</v>
      </c>
      <c r="F61" s="343"/>
      <c r="G61" s="494">
        <v>4</v>
      </c>
      <c r="H61" s="494" t="s">
        <v>1605</v>
      </c>
      <c r="I61" s="494" t="s">
        <v>1606</v>
      </c>
      <c r="J61" s="494"/>
    </row>
    <row r="62" spans="1:14" ht="50" thickBot="1" x14ac:dyDescent="0.45">
      <c r="A62" s="494" t="s">
        <v>1607</v>
      </c>
      <c r="B62" s="494" t="s">
        <v>1608</v>
      </c>
      <c r="C62" s="494" t="s">
        <v>1609</v>
      </c>
      <c r="E62" s="494" t="s">
        <v>1610</v>
      </c>
      <c r="F62" s="343"/>
      <c r="G62" s="494">
        <v>5</v>
      </c>
      <c r="H62" s="494" t="s">
        <v>1611</v>
      </c>
      <c r="I62" s="494" t="s">
        <v>1612</v>
      </c>
      <c r="J62" s="494"/>
    </row>
    <row r="63" spans="1:14" ht="33.5" thickBot="1" x14ac:dyDescent="0.45">
      <c r="A63" s="494" t="s">
        <v>1613</v>
      </c>
      <c r="B63" s="494" t="s">
        <v>1614</v>
      </c>
      <c r="C63" s="494" t="s">
        <v>1615</v>
      </c>
      <c r="E63" s="494" t="s">
        <v>1616</v>
      </c>
      <c r="F63" s="343"/>
      <c r="G63" s="494">
        <v>6</v>
      </c>
      <c r="H63" s="494" t="s">
        <v>1617</v>
      </c>
      <c r="I63" s="494" t="s">
        <v>1618</v>
      </c>
      <c r="J63" s="494"/>
    </row>
    <row r="64" spans="1:14" ht="33.5" thickBot="1" x14ac:dyDescent="0.45">
      <c r="A64" s="494" t="s">
        <v>1619</v>
      </c>
      <c r="B64" s="494" t="s">
        <v>1620</v>
      </c>
      <c r="C64" s="494" t="s">
        <v>1621</v>
      </c>
      <c r="E64" s="494" t="s">
        <v>1622</v>
      </c>
      <c r="F64" s="343"/>
      <c r="G64" s="494">
        <v>7</v>
      </c>
      <c r="H64" s="494" t="s">
        <v>1623</v>
      </c>
      <c r="I64" s="494" t="s">
        <v>1624</v>
      </c>
      <c r="J64" s="494"/>
    </row>
    <row r="65" spans="1:10" ht="33.5" thickBot="1" x14ac:dyDescent="0.45">
      <c r="A65" s="494" t="s">
        <v>1625</v>
      </c>
      <c r="B65" s="494" t="s">
        <v>1626</v>
      </c>
      <c r="C65" s="494" t="s">
        <v>1627</v>
      </c>
      <c r="E65" s="494" t="s">
        <v>1628</v>
      </c>
      <c r="F65" s="343"/>
      <c r="G65" s="494">
        <v>8</v>
      </c>
      <c r="H65" s="494" t="s">
        <v>1629</v>
      </c>
      <c r="I65" s="494" t="s">
        <v>1630</v>
      </c>
      <c r="J65" s="494"/>
    </row>
    <row r="66" spans="1:10" ht="33.5" thickBot="1" x14ac:dyDescent="0.45">
      <c r="A66" s="494" t="s">
        <v>1631</v>
      </c>
      <c r="B66" s="494" t="s">
        <v>1632</v>
      </c>
      <c r="C66" s="494" t="s">
        <v>1633</v>
      </c>
      <c r="E66" s="494" t="s">
        <v>1634</v>
      </c>
      <c r="F66" s="343"/>
      <c r="G66" s="494">
        <v>9</v>
      </c>
      <c r="H66" s="494" t="s">
        <v>1635</v>
      </c>
      <c r="I66" s="494" t="s">
        <v>1636</v>
      </c>
      <c r="J66" s="494"/>
    </row>
    <row r="67" spans="1:10" ht="17" thickBot="1" x14ac:dyDescent="0.45">
      <c r="E67" s="494" t="s">
        <v>1637</v>
      </c>
      <c r="F67" s="343"/>
      <c r="G67" s="494">
        <v>10</v>
      </c>
      <c r="H67" s="494" t="s">
        <v>1638</v>
      </c>
      <c r="I67" s="494" t="s">
        <v>1639</v>
      </c>
      <c r="J67" s="494"/>
    </row>
    <row r="68" spans="1:10" ht="17" thickBot="1" x14ac:dyDescent="0.45">
      <c r="E68" s="494" t="s">
        <v>1640</v>
      </c>
      <c r="F68" s="343"/>
      <c r="G68" s="494">
        <v>11</v>
      </c>
      <c r="H68" s="494" t="s">
        <v>1641</v>
      </c>
      <c r="I68" s="494" t="s">
        <v>1642</v>
      </c>
      <c r="J68" s="494"/>
    </row>
    <row r="69" spans="1:10" ht="33.5" thickBot="1" x14ac:dyDescent="0.45">
      <c r="E69" s="494" t="s">
        <v>1643</v>
      </c>
      <c r="F69" s="343"/>
      <c r="G69" s="494">
        <v>12</v>
      </c>
      <c r="H69" s="494" t="s">
        <v>1644</v>
      </c>
      <c r="I69" s="494" t="s">
        <v>1645</v>
      </c>
      <c r="J69" s="494"/>
    </row>
    <row r="70" spans="1:10" ht="33.5" thickBot="1" x14ac:dyDescent="0.45">
      <c r="E70" s="494" t="s">
        <v>1646</v>
      </c>
      <c r="F70" s="343"/>
      <c r="G70" s="494">
        <v>13</v>
      </c>
      <c r="H70" s="494" t="s">
        <v>1647</v>
      </c>
      <c r="I70" s="494" t="s">
        <v>1648</v>
      </c>
      <c r="J70" s="494"/>
    </row>
    <row r="71" spans="1:10" ht="33.5" thickBot="1" x14ac:dyDescent="0.45">
      <c r="G71" s="494">
        <v>14</v>
      </c>
      <c r="H71" s="494" t="s">
        <v>1649</v>
      </c>
      <c r="I71" s="494" t="s">
        <v>1650</v>
      </c>
      <c r="J71" s="494"/>
    </row>
    <row r="72" spans="1:10" ht="17" thickBot="1" x14ac:dyDescent="0.45">
      <c r="G72" s="494">
        <v>15</v>
      </c>
      <c r="H72" s="494" t="s">
        <v>1471</v>
      </c>
      <c r="I72" s="494" t="s">
        <v>1651</v>
      </c>
      <c r="J72" s="494"/>
    </row>
    <row r="73" spans="1:10" ht="33.5" thickBot="1" x14ac:dyDescent="0.45">
      <c r="G73" s="494">
        <v>16</v>
      </c>
      <c r="H73" s="494" t="s">
        <v>1479</v>
      </c>
      <c r="I73" s="494" t="s">
        <v>1652</v>
      </c>
      <c r="J73" s="494"/>
    </row>
    <row r="74" spans="1:10" ht="33.5" thickBot="1" x14ac:dyDescent="0.45">
      <c r="G74" s="494">
        <v>17</v>
      </c>
      <c r="H74" s="494" t="s">
        <v>1653</v>
      </c>
      <c r="I74" s="494" t="s">
        <v>1654</v>
      </c>
      <c r="J74" s="494"/>
    </row>
    <row r="75" spans="1:10" ht="17" thickBot="1" x14ac:dyDescent="0.45">
      <c r="G75" s="494">
        <v>18</v>
      </c>
      <c r="H75" s="494" t="s">
        <v>1655</v>
      </c>
      <c r="I75" s="494" t="s">
        <v>1656</v>
      </c>
      <c r="J75" s="494"/>
    </row>
    <row r="76" spans="1:10" ht="33.5" thickBot="1" x14ac:dyDescent="0.45">
      <c r="G76" s="494">
        <v>19</v>
      </c>
      <c r="H76" s="494" t="s">
        <v>1657</v>
      </c>
      <c r="I76" s="494" t="s">
        <v>1658</v>
      </c>
      <c r="J76" s="494"/>
    </row>
    <row r="77" spans="1:10" ht="16.5" x14ac:dyDescent="0.4">
      <c r="G77" s="494"/>
      <c r="H77" s="494"/>
      <c r="I77" s="494"/>
      <c r="J77" s="494"/>
    </row>
    <row r="78" spans="1:10" x14ac:dyDescent="0.4">
      <c r="G78"/>
      <c r="H78"/>
      <c r="I78"/>
    </row>
    <row r="79" spans="1:10" x14ac:dyDescent="0.4">
      <c r="G79" s="291" t="s">
        <v>1659</v>
      </c>
      <c r="H79"/>
      <c r="I79"/>
    </row>
    <row r="80" spans="1:10" x14ac:dyDescent="0.4">
      <c r="G80" s="267"/>
      <c r="H80"/>
      <c r="I80"/>
    </row>
    <row r="81" spans="7:10" ht="17" thickBot="1" x14ac:dyDescent="0.45">
      <c r="G81" s="495" t="s">
        <v>983</v>
      </c>
      <c r="H81" s="495" t="s">
        <v>819</v>
      </c>
      <c r="I81" s="495" t="s">
        <v>820</v>
      </c>
      <c r="J81" s="495" t="s">
        <v>7</v>
      </c>
    </row>
    <row r="82" spans="7:10" ht="33.5" thickBot="1" x14ac:dyDescent="0.45">
      <c r="G82" s="494" t="s">
        <v>816</v>
      </c>
      <c r="H82" s="285" t="s">
        <v>1660</v>
      </c>
      <c r="I82" s="494" t="s">
        <v>226</v>
      </c>
      <c r="J82" s="494" t="s">
        <v>1661</v>
      </c>
    </row>
    <row r="83" spans="7:10" ht="33.5" thickBot="1" x14ac:dyDescent="0.45">
      <c r="G83" s="494" t="s">
        <v>1662</v>
      </c>
      <c r="H83" s="494" t="s">
        <v>837</v>
      </c>
      <c r="I83" s="494" t="s">
        <v>226</v>
      </c>
      <c r="J83" s="494" t="s">
        <v>1663</v>
      </c>
    </row>
    <row r="84" spans="7:10" ht="33.5" thickBot="1" x14ac:dyDescent="0.45">
      <c r="G84" s="494" t="s">
        <v>1664</v>
      </c>
      <c r="H84" s="494" t="s">
        <v>837</v>
      </c>
      <c r="I84" s="494" t="s">
        <v>226</v>
      </c>
      <c r="J84" s="494" t="s">
        <v>1665</v>
      </c>
    </row>
    <row r="85" spans="7:10" ht="33.5" thickBot="1" x14ac:dyDescent="0.45">
      <c r="G85" s="494" t="s">
        <v>1666</v>
      </c>
      <c r="H85" s="494" t="s">
        <v>837</v>
      </c>
      <c r="I85" s="494" t="s">
        <v>226</v>
      </c>
      <c r="J85" s="494" t="s">
        <v>1667</v>
      </c>
    </row>
    <row r="86" spans="7:10" ht="33.5" thickBot="1" x14ac:dyDescent="0.45">
      <c r="G86" s="494" t="s">
        <v>1668</v>
      </c>
      <c r="H86" s="494" t="s">
        <v>837</v>
      </c>
      <c r="I86" s="494" t="s">
        <v>226</v>
      </c>
      <c r="J86" s="494" t="s">
        <v>1669</v>
      </c>
    </row>
    <row r="87" spans="7:10" ht="33.5" thickBot="1" x14ac:dyDescent="0.45">
      <c r="G87" s="494" t="s">
        <v>1670</v>
      </c>
      <c r="H87" s="494" t="s">
        <v>837</v>
      </c>
      <c r="I87" s="494" t="s">
        <v>226</v>
      </c>
      <c r="J87" s="494" t="s">
        <v>1671</v>
      </c>
    </row>
    <row r="88" spans="7:10" ht="33.5" thickBot="1" x14ac:dyDescent="0.45">
      <c r="G88" s="494" t="s">
        <v>1062</v>
      </c>
      <c r="H88" s="285" t="s">
        <v>1660</v>
      </c>
      <c r="I88" s="494" t="s">
        <v>226</v>
      </c>
      <c r="J88" s="494" t="s">
        <v>1672</v>
      </c>
    </row>
    <row r="89" spans="7:10" ht="33.5" thickBot="1" x14ac:dyDescent="0.45">
      <c r="G89" s="494" t="s">
        <v>1673</v>
      </c>
      <c r="H89" s="494" t="s">
        <v>837</v>
      </c>
      <c r="I89" s="494" t="s">
        <v>226</v>
      </c>
      <c r="J89" s="494" t="s">
        <v>1674</v>
      </c>
    </row>
    <row r="90" spans="7:10" ht="16.5" x14ac:dyDescent="0.4">
      <c r="G90" s="494"/>
      <c r="H90" s="494"/>
      <c r="I90" s="494"/>
      <c r="J90" s="494"/>
    </row>
    <row r="91" spans="7:10" x14ac:dyDescent="0.4">
      <c r="G91"/>
      <c r="H91"/>
      <c r="I91"/>
    </row>
    <row r="92" spans="7:10" x14ac:dyDescent="0.4">
      <c r="G92" s="291" t="s">
        <v>1675</v>
      </c>
      <c r="H92"/>
      <c r="I92"/>
    </row>
    <row r="93" spans="7:10" x14ac:dyDescent="0.4">
      <c r="G93" s="267"/>
      <c r="H93"/>
      <c r="I93"/>
    </row>
    <row r="94" spans="7:10" ht="17" thickBot="1" x14ac:dyDescent="0.45">
      <c r="G94" s="495" t="s">
        <v>983</v>
      </c>
      <c r="H94" s="495" t="s">
        <v>819</v>
      </c>
      <c r="I94" s="495" t="s">
        <v>820</v>
      </c>
      <c r="J94" s="495" t="s">
        <v>7</v>
      </c>
    </row>
    <row r="95" spans="7:10" ht="17" thickBot="1" x14ac:dyDescent="0.45">
      <c r="G95" s="494" t="s">
        <v>33</v>
      </c>
      <c r="H95" s="494" t="s">
        <v>837</v>
      </c>
      <c r="I95" s="494" t="s">
        <v>225</v>
      </c>
      <c r="J95" s="494" t="s">
        <v>1676</v>
      </c>
    </row>
    <row r="96" spans="7:10" ht="17" thickBot="1" x14ac:dyDescent="0.45">
      <c r="G96" s="494" t="s">
        <v>819</v>
      </c>
      <c r="H96" s="494" t="s">
        <v>1677</v>
      </c>
      <c r="I96" s="494" t="s">
        <v>225</v>
      </c>
      <c r="J96" s="494" t="s">
        <v>1678</v>
      </c>
    </row>
    <row r="97" spans="7:10" ht="16.5" x14ac:dyDescent="0.4">
      <c r="G97" s="494"/>
      <c r="H97" s="494"/>
      <c r="I97" s="494"/>
      <c r="J97" s="494"/>
    </row>
    <row r="98" spans="7:10" x14ac:dyDescent="0.4">
      <c r="G98"/>
      <c r="H98"/>
      <c r="I98"/>
    </row>
    <row r="99" spans="7:10" x14ac:dyDescent="0.4">
      <c r="G99" s="291" t="s">
        <v>1679</v>
      </c>
      <c r="H99"/>
      <c r="I99"/>
    </row>
    <row r="100" spans="7:10" x14ac:dyDescent="0.4">
      <c r="G100"/>
      <c r="H100"/>
      <c r="I100"/>
    </row>
    <row r="101" spans="7:10" x14ac:dyDescent="0.4">
      <c r="G101" s="291" t="s">
        <v>1680</v>
      </c>
      <c r="H101"/>
      <c r="I101"/>
    </row>
    <row r="102" spans="7:10" x14ac:dyDescent="0.4">
      <c r="G102" s="267"/>
      <c r="H102"/>
      <c r="I102"/>
    </row>
    <row r="103" spans="7:10" ht="17" thickBot="1" x14ac:dyDescent="0.45">
      <c r="G103" s="495" t="s">
        <v>907</v>
      </c>
      <c r="H103" s="495" t="s">
        <v>7</v>
      </c>
      <c r="I103" s="268"/>
      <c r="J103" s="268"/>
    </row>
    <row r="104" spans="7:10" ht="33.5" thickBot="1" x14ac:dyDescent="0.45">
      <c r="G104" s="494" t="s">
        <v>1681</v>
      </c>
      <c r="H104" s="494" t="s">
        <v>1682</v>
      </c>
      <c r="I104" s="494"/>
      <c r="J104" s="494"/>
    </row>
    <row r="105" spans="7:10" ht="33.5" thickBot="1" x14ac:dyDescent="0.45">
      <c r="G105" s="494" t="s">
        <v>1439</v>
      </c>
      <c r="H105" s="494" t="s">
        <v>1683</v>
      </c>
      <c r="I105" s="494"/>
      <c r="J105" s="494"/>
    </row>
    <row r="106" spans="7:10" ht="50" thickBot="1" x14ac:dyDescent="0.45">
      <c r="G106" s="494" t="s">
        <v>1437</v>
      </c>
      <c r="H106" s="494" t="s">
        <v>1684</v>
      </c>
      <c r="I106" s="494"/>
      <c r="J106" s="494"/>
    </row>
    <row r="107" spans="7:10" ht="33.5" thickBot="1" x14ac:dyDescent="0.45">
      <c r="G107" s="494" t="s">
        <v>1685</v>
      </c>
      <c r="H107" s="494" t="s">
        <v>1686</v>
      </c>
      <c r="I107" s="494"/>
      <c r="J107" s="494"/>
    </row>
    <row r="108" spans="7:10" ht="50" thickBot="1" x14ac:dyDescent="0.45">
      <c r="G108" s="494" t="s">
        <v>1687</v>
      </c>
      <c r="H108" s="494" t="s">
        <v>1688</v>
      </c>
      <c r="I108" s="494"/>
      <c r="J108" s="494"/>
    </row>
    <row r="109" spans="7:10" ht="17" thickBot="1" x14ac:dyDescent="0.45">
      <c r="G109" s="494" t="s">
        <v>1689</v>
      </c>
      <c r="H109" s="494" t="s">
        <v>1690</v>
      </c>
      <c r="I109" s="494"/>
      <c r="J109" s="494"/>
    </row>
    <row r="110" spans="7:10" ht="16.5" x14ac:dyDescent="0.4">
      <c r="G110" s="494"/>
      <c r="H110" s="494"/>
      <c r="I110" s="494"/>
      <c r="J110" s="494"/>
    </row>
    <row r="111" spans="7:10" x14ac:dyDescent="0.4">
      <c r="G111"/>
      <c r="H111"/>
      <c r="I111"/>
    </row>
    <row r="112" spans="7:10" ht="30" x14ac:dyDescent="0.4">
      <c r="G112" s="291" t="s">
        <v>1691</v>
      </c>
      <c r="H112"/>
      <c r="I112"/>
    </row>
    <row r="113" spans="7:10" x14ac:dyDescent="0.4">
      <c r="G113" s="267"/>
      <c r="H113"/>
      <c r="I113"/>
    </row>
    <row r="114" spans="7:10" ht="17" thickBot="1" x14ac:dyDescent="0.45">
      <c r="G114" s="495" t="s">
        <v>983</v>
      </c>
      <c r="H114" s="495" t="s">
        <v>819</v>
      </c>
      <c r="I114" s="495" t="s">
        <v>820</v>
      </c>
      <c r="J114" s="495" t="s">
        <v>7</v>
      </c>
    </row>
    <row r="115" spans="7:10" ht="66.5" thickBot="1" x14ac:dyDescent="0.45">
      <c r="G115" s="494" t="s">
        <v>1692</v>
      </c>
      <c r="H115" s="494" t="s">
        <v>837</v>
      </c>
      <c r="I115" s="494" t="s">
        <v>226</v>
      </c>
      <c r="J115" s="494" t="s">
        <v>1693</v>
      </c>
    </row>
    <row r="116" spans="7:10" ht="33.5" thickBot="1" x14ac:dyDescent="0.45">
      <c r="G116" s="494" t="s">
        <v>860</v>
      </c>
      <c r="H116" s="494" t="s">
        <v>837</v>
      </c>
      <c r="I116" s="494" t="s">
        <v>226</v>
      </c>
      <c r="J116" s="494" t="s">
        <v>1694</v>
      </c>
    </row>
    <row r="117" spans="7:10" ht="99" x14ac:dyDescent="0.4">
      <c r="G117" s="699" t="s">
        <v>1695</v>
      </c>
      <c r="H117" s="699" t="s">
        <v>1264</v>
      </c>
      <c r="I117" s="699" t="s">
        <v>226</v>
      </c>
      <c r="J117" s="494" t="s">
        <v>1696</v>
      </c>
    </row>
    <row r="118" spans="7:10" x14ac:dyDescent="0.4">
      <c r="G118" s="700"/>
      <c r="H118" s="700"/>
      <c r="I118" s="700"/>
      <c r="J118" s="492"/>
    </row>
    <row r="119" spans="7:10" ht="16.5" x14ac:dyDescent="0.4">
      <c r="G119" s="700"/>
      <c r="H119" s="700"/>
      <c r="I119" s="700"/>
      <c r="J119" s="495" t="s">
        <v>1697</v>
      </c>
    </row>
    <row r="120" spans="7:10" ht="16.5" x14ac:dyDescent="0.4">
      <c r="G120" s="700"/>
      <c r="H120" s="700"/>
      <c r="I120" s="700"/>
      <c r="J120" s="495" t="s">
        <v>1698</v>
      </c>
    </row>
    <row r="121" spans="7:10" ht="17" thickBot="1" x14ac:dyDescent="0.45">
      <c r="G121" s="701"/>
      <c r="H121" s="701"/>
      <c r="I121" s="701"/>
      <c r="J121" s="495" t="s">
        <v>1699</v>
      </c>
    </row>
    <row r="122" spans="7:10" ht="105.5" thickBot="1" x14ac:dyDescent="0.45">
      <c r="G122" s="494" t="s">
        <v>1700</v>
      </c>
      <c r="H122" s="494" t="s">
        <v>837</v>
      </c>
      <c r="I122" s="494" t="s">
        <v>226</v>
      </c>
      <c r="J122" s="285" t="s">
        <v>1701</v>
      </c>
    </row>
    <row r="123" spans="7:10" ht="50" thickBot="1" x14ac:dyDescent="0.45">
      <c r="G123" s="494" t="s">
        <v>1702</v>
      </c>
      <c r="H123" s="494" t="s">
        <v>837</v>
      </c>
      <c r="I123" s="494" t="s">
        <v>226</v>
      </c>
      <c r="J123" s="494" t="s">
        <v>1703</v>
      </c>
    </row>
    <row r="124" spans="7:10" ht="16.5" x14ac:dyDescent="0.4">
      <c r="G124" s="494"/>
      <c r="H124" s="494"/>
      <c r="I124" s="494"/>
      <c r="J124" s="494"/>
    </row>
  </sheetData>
  <mergeCells count="20">
    <mergeCell ref="L2:V2"/>
    <mergeCell ref="U21:U22"/>
    <mergeCell ref="T25:T26"/>
    <mergeCell ref="U25:U26"/>
    <mergeCell ref="T27:T28"/>
    <mergeCell ref="U27:U28"/>
    <mergeCell ref="L10:L11"/>
    <mergeCell ref="M10:M11"/>
    <mergeCell ref="L21:L22"/>
    <mergeCell ref="M21:M22"/>
    <mergeCell ref="T21:T22"/>
    <mergeCell ref="G117:G121"/>
    <mergeCell ref="H117:H121"/>
    <mergeCell ref="I117:I121"/>
    <mergeCell ref="A29:C30"/>
    <mergeCell ref="A27:C27"/>
    <mergeCell ref="A41:C41"/>
    <mergeCell ref="A43:C44"/>
    <mergeCell ref="A52:C53"/>
    <mergeCell ref="A51:C51"/>
  </mergeCells>
  <hyperlinks>
    <hyperlink ref="C7" r:id="rId1" display="https://docs.microsoft.com/en-us/azure/active-directory/authentication/howto-sspr-reporting" xr:uid="{4BB61C90-C125-4CC0-85DC-B653B91A951B}"/>
    <hyperlink ref="C12" r:id="rId2" display="https://docs.microsoft.com/en-us/azure/active-directory/reports-monitoring/concept-audit-logs" xr:uid="{B26DE460-2B29-449A-B88B-EF6C432130F1}"/>
    <hyperlink ref="A15" r:id="rId3" location="azure-ad-group-administration-activities" display="https://docs.microsoft.com/en-us/microsoft-365/compliance/search-the-audit-log-in-security-and-compliance?view=o365-worldwide - azure-ad-group-administration-activities" xr:uid="{84266B5D-3E88-4FDE-8F45-E32D0880A1A5}"/>
    <hyperlink ref="A27" r:id="rId4" location="application-administration-activities" display="https://docs.microsoft.com/en-us/microsoft-365/compliance/search-the-audit-log-in-security-and-compliance?view=o365-worldwide - application-administration-activities" xr:uid="{9331FFB3-D967-40E4-ABAD-202045FBF7EC}"/>
    <hyperlink ref="A41" r:id="rId5" location="role-administration-activities" display="https://docs.microsoft.com/en-us/microsoft-365/compliance/search-the-audit-log-in-security-and-compliance?view=o365-worldwide - role-administration-activities" xr:uid="{94CC9764-7AFF-48EB-9378-9C83B5DAB292}"/>
    <hyperlink ref="A43" r:id="rId6" display="https://go.microsoft.com/fwlink/p/?linkid=2024339" xr:uid="{5ACB20A2-AEBA-45E6-AA95-0FC6E0F8DE04}"/>
    <hyperlink ref="A51" r:id="rId7" location="directory-administration-activities" display="https://docs.microsoft.com/en-us/microsoft-365/compliance/search-the-audit-log-in-security-and-compliance?view=o365-worldwide - directory-administration-activities" xr:uid="{4DDB111E-65F9-4D4C-98A9-171433FC4EC3}"/>
    <hyperlink ref="A52" r:id="rId8" display="https://go.microsoft.com/fwlink/p/?linkid=2024339" xr:uid="{A9B6BF1C-1CD4-4B81-825D-B47B155D5DA3}"/>
    <hyperlink ref="H7" r:id="rId9" location="azureactivedirectoryeventtype" display="https://docs.microsoft.com/en-us/office/office-365-management-api/office-365-management-activity-api-schema - azureactivedirectoryeventtype" xr:uid="{E07FD7A1-C202-46BF-86BC-6336AD9A44B6}"/>
    <hyperlink ref="G12" r:id="rId10" location="enum-azureactivedirectoryeventtype---type--edmint32" display="https://docs.microsoft.com/en-us/office/office-365-management-api/office-365-management-activity-api-schema - enum-azureactivedirectoryeventtype---type--edmint32" xr:uid="{C81FAA7A-1C30-4BF8-951E-3BE9795F3A50}"/>
    <hyperlink ref="G14" r:id="rId11" location="azureactivedirectoryeventtype" display="https://docs.microsoft.com/en-us/office/office-365-management-api/office-365-management-activity-api-schema - azureactivedirectoryeventtype" xr:uid="{378250C5-C83B-4649-9A70-08737B74B924}"/>
    <hyperlink ref="G21" r:id="rId12" location="azure-active-directory-account-logon-schema" display="https://docs.microsoft.com/en-us/office/office-365-management-api/office-365-management-activity-api-schema - azure-active-directory-account-logon-schema" xr:uid="{18E0C7A0-4C94-4E63-89CA-64FBB9BE7FC6}"/>
    <hyperlink ref="G30" r:id="rId13" location="enum-credentialtype---type-edmint32" display="https://docs.microsoft.com/en-us/office/office-365-management-api/office-365-management-activity-api-schema - enum-credentialtype---type-edmint32" xr:uid="{1D52164E-B2E5-43B3-982A-B04FA0B6AC70}"/>
    <hyperlink ref="G45" r:id="rId14" location="enum-logintype---type-edmint32" display="https://docs.microsoft.com/en-us/office/office-365-management-api/office-365-management-activity-api-schema - enum-logintype---type-edmint32" xr:uid="{18C40BFE-A46D-4599-BDAF-D9E1F0CE31D9}"/>
    <hyperlink ref="G54" r:id="rId15" location="enum-authenticationmethod---type-edmint32" display="https://docs.microsoft.com/en-us/office/office-365-management-api/office-365-management-activity-api-schema - enum-authenticationmethod---type-edmint32" xr:uid="{D29CD11B-5E65-4789-A640-210DF6407679}"/>
    <hyperlink ref="G79" r:id="rId16" location="azure-active-directory-schema" display="https://docs.microsoft.com/en-us/office/office-365-management-api/office-365-management-activity-api-schema - azure-active-directory-schema" xr:uid="{161A2C58-07F7-4D83-82B5-7D5009E92F3B}"/>
    <hyperlink ref="H82" r:id="rId17" location="complex-type-identitytypevaluepair" display="https://docs.microsoft.com/en-us/office/office-365-management-api/office-365-management-activity-api-schema - complex-type-identitytypevaluepair" xr:uid="{C2F5B93D-A2F3-4784-A52E-AC88E1273145}"/>
    <hyperlink ref="H88" r:id="rId18" location="complex-type-identitytypevaluepair" display="https://docs.microsoft.com/en-us/office/office-365-management-api/office-365-management-activity-api-schema - complex-type-identitytypevaluepair" xr:uid="{7406F8EE-B69E-4AFC-94F5-D8F58E2D18D1}"/>
    <hyperlink ref="G92" r:id="rId19" location="complex-type-identitytypevaluepair" display="https://docs.microsoft.com/en-us/office/office-365-management-api/office-365-management-activity-api-schema - complex-type-identitytypevaluepair" xr:uid="{BAE9B189-82B2-4AB4-9749-46452B9365F6}"/>
    <hyperlink ref="G99" r:id="rId20" location="enum-identitytype---type-edmint32" display="https://docs.microsoft.com/en-us/office/office-365-management-api/office-365-management-activity-api-schema - enum-identitytype---type-edmint32" xr:uid="{C0494D20-C637-40F5-80F9-989AEDF58D67}"/>
    <hyperlink ref="G101" r:id="rId21" location="identitytype" display="https://docs.microsoft.com/en-us/office/office-365-management-api/office-365-management-activity-api-schema - identitytype" xr:uid="{0E2BF7DB-22B0-435C-935C-4A19F6D208D2}"/>
    <hyperlink ref="G112" r:id="rId22" location="azure-active-directory-secure-token-service-sts-logon-schema" display="https://docs.microsoft.com/en-us/office/office-365-management-api/office-365-management-activity-api-schema - azure-active-directory-secure-token-service-sts-logon-schema" xr:uid="{496DFD90-61D4-44A8-BF14-CDD3AF9FAA94}"/>
    <hyperlink ref="J122" r:id="rId23" location="aadsts-error-codes" display="https://docs.microsoft.com/en-us/azure/active-directory/develop/reference-aadsts-error-codes - aadsts-error-codes" xr:uid="{856D4612-7CC1-430B-A25F-788DCB17E38A}"/>
    <hyperlink ref="L3" r:id="rId24" xr:uid="{2551A5D2-4D63-404E-BA2F-BADDD556573D}"/>
    <hyperlink ref="N11" r:id="rId25" location="riskreasons-values" display="https://docs.microsoft.com/en-us/graph/api/resources/riskdetection?view=graph-rest-1.0 - riskreasons-values" xr:uid="{26E8D65B-F4E3-494E-8614-03BCF77ADCC1}"/>
    <hyperlink ref="N15" r:id="rId26" display="https://docs.microsoft.com/en-us/graph/api/resources/entity?view=graph-rest-1.0" xr:uid="{AD87EB24-6833-4ABF-912C-4812058A3842}"/>
    <hyperlink ref="M18" r:id="rId27" display="https://docs.microsoft.com/en-us/graph/api/resources/signinlocation?view=graph-rest-1.0" xr:uid="{1C6D5F85-3AEB-4AF3-9CAF-32E1E761C5D8}"/>
    <hyperlink ref="N22" r:id="rId28" location="riskeventtype-values" display="https://docs.microsoft.com/en-us/graph/api/resources/riskdetection?view=graph-rest-1.0 - riskeventtype-values" xr:uid="{C00D6380-87D2-4605-B2BF-CEAF95BE8D83}"/>
    <hyperlink ref="L31" r:id="rId29" location="riskeventtype-values" display="https://docs.microsoft.com/en-us/graph/api/resources/riskdetection?view=graph-rest-1.0 - riskeventtype-values" xr:uid="{AE1F8027-6DDD-4A1D-95DE-6C1A6F8A8E50}"/>
    <hyperlink ref="N43" r:id="rId30" display="https://docs.microsoft.com/en-us/graph/api/riskyuser-confirmcompromised?view=graph-rest-1.0" xr:uid="{0D1BE9EB-ACCE-4813-B24D-CED8B9C87CC1}"/>
    <hyperlink ref="L55" r:id="rId31" location="riskreasons-values" display="https://docs.microsoft.com/en-us/graph/api/resources/riskdetection?view=graph-rest-1.0 - riskreasons-values" xr:uid="{785B0AB4-BAB0-4FE0-A9F3-DA4488E51576}"/>
    <hyperlink ref="P18" r:id="rId32" location="relationships" display="https://docs.microsoft.com/en-us/graph/api/resources/riskyuser?view=graph-rest-1.0 - relationships" xr:uid="{37F320A3-C326-46AA-BF3E-822F2A0B2CB1}"/>
    <hyperlink ref="Q21" r:id="rId33" display="https://docs.microsoft.com/en-us/graph/api/resources/riskyuserhistoryitem?view=graph-rest-1.0" xr:uid="{D66B7EA0-16EE-4270-AC08-E606E9B6D6BA}"/>
    <hyperlink ref="P3" r:id="rId34" display="https://docs.microsoft.com/en-us/graph/api/resources/riskyuser?view=graph-rest-1.0" xr:uid="{7555E3CD-897D-413B-9290-A74342F8E3EE}"/>
    <hyperlink ref="U3" r:id="rId35" display="https://docs.microsoft.com/en-us/graph/api/resources/riskyuser?view=graph-rest-1.0" xr:uid="{42AE9748-BDDF-4F3D-8020-8B4B3BC4EFD0}"/>
    <hyperlink ref="U9" r:id="rId36" display="https://docs.microsoft.com/en-us/graph/api/resources/appliedconditionalaccesspolicy?view=graph-rest-1.0" xr:uid="{E4DF9B4E-C19B-4185-8CC2-4404C7902382}"/>
    <hyperlink ref="U14" r:id="rId37" display="https://docs.microsoft.com/en-us/graph/api/resources/devicedetail?view=graph-rest-1.0" xr:uid="{891FC8BB-80B6-4834-95D6-4AAEEA4A8761}"/>
    <hyperlink ref="U18" r:id="rId38" display="https://docs.microsoft.com/en-us/graph/api/resources/signinlocation?view=graph-rest-1.0" xr:uid="{530EB86D-442C-4A29-ADDC-B350B940357E}"/>
    <hyperlink ref="U30" r:id="rId39" display="https://docs.microsoft.com/en-us/graph/api/resources/signinstatus?view=graph-rest-1.0" xr:uid="{07BE21F7-8AAE-4DBA-978A-BFBE22B993DE}"/>
  </hyperlinks>
  <pageMargins left="0.7" right="0.7" top="0.75" bottom="0.75" header="0.3" footer="0.3"/>
  <pageSetup orientation="portrait" r:id="rId40"/>
  <drawing r:id="rId41"/>
  <legacyDrawing r:id="rId4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2CCA-19A1-4C14-8060-6F24E4A8461D}">
  <sheetPr>
    <tabColor rgb="FF005288"/>
  </sheetPr>
  <dimension ref="A1:M83"/>
  <sheetViews>
    <sheetView topLeftCell="F1" zoomScale="70" zoomScaleNormal="70" workbookViewId="0">
      <selection activeCell="J82" sqref="J82"/>
    </sheetView>
  </sheetViews>
  <sheetFormatPr defaultRowHeight="15" x14ac:dyDescent="0.4"/>
  <cols>
    <col min="1" max="1" width="27.23046875" customWidth="1"/>
    <col min="2" max="2" width="29.3046875" customWidth="1"/>
    <col min="3" max="3" width="41.53515625" customWidth="1"/>
    <col min="5" max="5" width="18.3046875" customWidth="1"/>
    <col min="6" max="6" width="29.84375" bestFit="1" customWidth="1"/>
    <col min="7" max="7" width="25.69140625" customWidth="1"/>
    <col min="10" max="10" width="26.765625" customWidth="1"/>
    <col min="12" max="12" width="12.53515625" customWidth="1"/>
    <col min="13" max="13" width="16.3046875" customWidth="1"/>
  </cols>
  <sheetData>
    <row r="1" spans="1:13" ht="73.150000000000006" customHeight="1" x14ac:dyDescent="0.4">
      <c r="A1" s="266" t="s">
        <v>1704</v>
      </c>
      <c r="B1" s="702" t="s">
        <v>1705</v>
      </c>
      <c r="C1" s="702"/>
      <c r="E1" s="702" t="s">
        <v>1706</v>
      </c>
      <c r="F1" s="702"/>
      <c r="G1" s="702"/>
    </row>
    <row r="2" spans="1:13" ht="52.5" customHeight="1" x14ac:dyDescent="0.4">
      <c r="A2" s="706" t="s">
        <v>1707</v>
      </c>
      <c r="B2" s="706"/>
      <c r="C2" s="706"/>
      <c r="E2" s="702"/>
      <c r="F2" s="702"/>
      <c r="G2" s="702"/>
      <c r="J2" s="705" t="s">
        <v>1708</v>
      </c>
      <c r="K2" s="705"/>
      <c r="L2" s="705"/>
      <c r="M2" s="705"/>
    </row>
    <row r="3" spans="1:13" ht="17" thickBot="1" x14ac:dyDescent="0.45">
      <c r="A3" s="268" t="s">
        <v>1356</v>
      </c>
      <c r="B3" s="268" t="s">
        <v>836</v>
      </c>
      <c r="C3" s="268" t="s">
        <v>7</v>
      </c>
      <c r="E3" s="268" t="s">
        <v>1709</v>
      </c>
      <c r="F3" s="268" t="s">
        <v>1710</v>
      </c>
      <c r="G3" s="268" t="s">
        <v>1711</v>
      </c>
      <c r="J3" s="267"/>
    </row>
    <row r="4" spans="1:13" ht="73.5" customHeight="1" thickBot="1" x14ac:dyDescent="0.45">
      <c r="A4" s="494" t="s">
        <v>1712</v>
      </c>
      <c r="B4" s="494" t="s">
        <v>466</v>
      </c>
      <c r="C4" s="494" t="s">
        <v>1713</v>
      </c>
      <c r="E4" s="495" t="s">
        <v>1714</v>
      </c>
      <c r="F4" s="495" t="s">
        <v>226</v>
      </c>
      <c r="G4" s="495"/>
      <c r="J4" s="495" t="s">
        <v>983</v>
      </c>
      <c r="K4" s="495" t="s">
        <v>819</v>
      </c>
      <c r="L4" s="495" t="s">
        <v>820</v>
      </c>
      <c r="M4" s="495" t="s">
        <v>7</v>
      </c>
    </row>
    <row r="5" spans="1:13" ht="194.65" customHeight="1" thickBot="1" x14ac:dyDescent="0.45">
      <c r="A5" s="494" t="s">
        <v>1715</v>
      </c>
      <c r="B5" s="494" t="s">
        <v>1716</v>
      </c>
      <c r="C5" s="494" t="s">
        <v>1717</v>
      </c>
      <c r="E5" s="495" t="s">
        <v>1718</v>
      </c>
      <c r="F5" s="495" t="s">
        <v>225</v>
      </c>
      <c r="G5" s="329" t="s">
        <v>1719</v>
      </c>
      <c r="J5" s="494" t="s">
        <v>1720</v>
      </c>
      <c r="K5" s="494" t="s">
        <v>841</v>
      </c>
      <c r="L5" s="494" t="s">
        <v>226</v>
      </c>
      <c r="M5" s="494" t="s">
        <v>1721</v>
      </c>
    </row>
    <row r="6" spans="1:13" ht="66.400000000000006" customHeight="1" thickBot="1" x14ac:dyDescent="0.45">
      <c r="A6" s="494" t="s">
        <v>1722</v>
      </c>
      <c r="B6" s="494" t="s">
        <v>1723</v>
      </c>
      <c r="C6" s="494" t="s">
        <v>1724</v>
      </c>
      <c r="E6" s="495" t="s">
        <v>1725</v>
      </c>
      <c r="F6" s="495" t="s">
        <v>225</v>
      </c>
      <c r="G6" s="495"/>
      <c r="J6" s="494" t="s">
        <v>821</v>
      </c>
      <c r="K6" s="494" t="s">
        <v>837</v>
      </c>
      <c r="L6" s="494" t="s">
        <v>226</v>
      </c>
      <c r="M6" s="494" t="s">
        <v>1726</v>
      </c>
    </row>
    <row r="7" spans="1:13" ht="66.5" thickBot="1" x14ac:dyDescent="0.45">
      <c r="A7" s="494" t="s">
        <v>1727</v>
      </c>
      <c r="B7" s="494" t="s">
        <v>1728</v>
      </c>
      <c r="C7" s="494" t="s">
        <v>1729</v>
      </c>
      <c r="E7" s="495" t="s">
        <v>1730</v>
      </c>
      <c r="F7" s="495" t="s">
        <v>225</v>
      </c>
      <c r="G7" s="495" t="s">
        <v>1731</v>
      </c>
      <c r="J7" s="494" t="s">
        <v>826</v>
      </c>
      <c r="K7" s="285" t="s">
        <v>1732</v>
      </c>
      <c r="L7" s="494" t="s">
        <v>226</v>
      </c>
      <c r="M7" s="494" t="s">
        <v>1733</v>
      </c>
    </row>
    <row r="8" spans="1:13" ht="66.5" thickBot="1" x14ac:dyDescent="0.45">
      <c r="A8" s="494" t="s">
        <v>1734</v>
      </c>
      <c r="B8" s="494" t="s">
        <v>1735</v>
      </c>
      <c r="C8" s="494" t="s">
        <v>1736</v>
      </c>
      <c r="E8" s="495" t="s">
        <v>1737</v>
      </c>
      <c r="F8" s="495" t="s">
        <v>226</v>
      </c>
      <c r="G8" s="495"/>
      <c r="J8" s="494" t="s">
        <v>854</v>
      </c>
      <c r="K8" s="494" t="s">
        <v>841</v>
      </c>
      <c r="L8" s="494" t="s">
        <v>226</v>
      </c>
      <c r="M8" s="494" t="s">
        <v>1738</v>
      </c>
    </row>
    <row r="9" spans="1:13" ht="50" thickBot="1" x14ac:dyDescent="0.45">
      <c r="A9" s="494" t="s">
        <v>1739</v>
      </c>
      <c r="B9" s="494" t="s">
        <v>1740</v>
      </c>
      <c r="C9" s="494" t="s">
        <v>1741</v>
      </c>
      <c r="E9" s="495" t="s">
        <v>1742</v>
      </c>
      <c r="F9" s="495" t="s">
        <v>225</v>
      </c>
      <c r="G9" s="495" t="s">
        <v>1743</v>
      </c>
      <c r="J9" s="494" t="s">
        <v>858</v>
      </c>
      <c r="K9" s="494" t="s">
        <v>837</v>
      </c>
      <c r="L9" s="494" t="s">
        <v>226</v>
      </c>
      <c r="M9" s="494" t="s">
        <v>1744</v>
      </c>
    </row>
    <row r="10" spans="1:13" ht="50" thickBot="1" x14ac:dyDescent="0.45">
      <c r="A10" s="494" t="s">
        <v>1745</v>
      </c>
      <c r="B10" s="494" t="s">
        <v>1746</v>
      </c>
      <c r="C10" s="494" t="s">
        <v>1747</v>
      </c>
      <c r="E10" s="495" t="s">
        <v>1748</v>
      </c>
      <c r="F10" s="495" t="s">
        <v>225</v>
      </c>
      <c r="G10" s="495"/>
      <c r="J10" s="494" t="s">
        <v>1749</v>
      </c>
      <c r="K10" s="494" t="s">
        <v>837</v>
      </c>
      <c r="L10" s="494" t="s">
        <v>226</v>
      </c>
      <c r="M10" s="494" t="s">
        <v>1750</v>
      </c>
    </row>
    <row r="11" spans="1:13" ht="99.5" thickBot="1" x14ac:dyDescent="0.45">
      <c r="A11" s="699" t="s">
        <v>1751</v>
      </c>
      <c r="B11" s="699" t="s">
        <v>1752</v>
      </c>
      <c r="C11" s="494" t="s">
        <v>1753</v>
      </c>
      <c r="E11" s="495" t="s">
        <v>1754</v>
      </c>
      <c r="F11" s="495" t="s">
        <v>226</v>
      </c>
      <c r="G11" s="495"/>
      <c r="J11" s="494" t="s">
        <v>1755</v>
      </c>
      <c r="K11" s="285" t="s">
        <v>1756</v>
      </c>
      <c r="L11" s="494" t="s">
        <v>226</v>
      </c>
      <c r="M11" s="494" t="s">
        <v>1757</v>
      </c>
    </row>
    <row r="12" spans="1:13" ht="50" thickBot="1" x14ac:dyDescent="0.45">
      <c r="A12" s="700"/>
      <c r="B12" s="700"/>
      <c r="C12" s="284" t="s">
        <v>1758</v>
      </c>
      <c r="E12" s="495" t="s">
        <v>1759</v>
      </c>
      <c r="F12" s="495" t="s">
        <v>225</v>
      </c>
      <c r="G12" s="495"/>
      <c r="J12" s="494" t="s">
        <v>1760</v>
      </c>
      <c r="K12" s="285" t="s">
        <v>1761</v>
      </c>
      <c r="L12" s="494" t="s">
        <v>226</v>
      </c>
      <c r="M12" s="494" t="s">
        <v>1762</v>
      </c>
    </row>
    <row r="13" spans="1:13" ht="149" thickBot="1" x14ac:dyDescent="0.45">
      <c r="A13" s="701"/>
      <c r="B13" s="701"/>
      <c r="C13" s="284" t="s">
        <v>1763</v>
      </c>
      <c r="E13" s="495" t="s">
        <v>1764</v>
      </c>
      <c r="F13" s="495" t="s">
        <v>225</v>
      </c>
      <c r="G13" s="495" t="s">
        <v>1765</v>
      </c>
      <c r="J13" s="494" t="s">
        <v>942</v>
      </c>
      <c r="K13" s="285" t="s">
        <v>1766</v>
      </c>
      <c r="L13" s="494" t="s">
        <v>226</v>
      </c>
      <c r="M13" s="494" t="s">
        <v>1767</v>
      </c>
    </row>
    <row r="14" spans="1:13" ht="88.15" customHeight="1" thickBot="1" x14ac:dyDescent="0.45">
      <c r="A14" s="699" t="s">
        <v>1768</v>
      </c>
      <c r="B14" s="699" t="s">
        <v>1769</v>
      </c>
      <c r="C14" s="285" t="s">
        <v>1770</v>
      </c>
      <c r="E14" s="495" t="s">
        <v>1771</v>
      </c>
      <c r="F14" s="495" t="s">
        <v>225</v>
      </c>
      <c r="G14" s="495"/>
      <c r="J14" s="494" t="s">
        <v>1772</v>
      </c>
      <c r="K14" s="494" t="s">
        <v>837</v>
      </c>
      <c r="L14" s="494" t="s">
        <v>226</v>
      </c>
      <c r="M14" s="494" t="s">
        <v>1773</v>
      </c>
    </row>
    <row r="15" spans="1:13" ht="66.5" thickBot="1" x14ac:dyDescent="0.45">
      <c r="A15" s="700"/>
      <c r="B15" s="700"/>
      <c r="C15" s="495" t="s">
        <v>1774</v>
      </c>
      <c r="E15" s="495" t="s">
        <v>1775</v>
      </c>
      <c r="F15" s="495" t="s">
        <v>225</v>
      </c>
      <c r="G15" s="495"/>
      <c r="J15" s="494" t="s">
        <v>1776</v>
      </c>
      <c r="K15" s="494" t="s">
        <v>837</v>
      </c>
      <c r="L15" s="494" t="s">
        <v>226</v>
      </c>
      <c r="M15" s="494" t="s">
        <v>1777</v>
      </c>
    </row>
    <row r="16" spans="1:13" ht="50" thickBot="1" x14ac:dyDescent="0.45">
      <c r="A16" s="700"/>
      <c r="B16" s="700"/>
      <c r="C16" s="284" t="s">
        <v>1778</v>
      </c>
      <c r="E16" s="495" t="s">
        <v>1779</v>
      </c>
      <c r="F16" s="495" t="s">
        <v>225</v>
      </c>
      <c r="G16" s="495"/>
      <c r="J16" s="494" t="s">
        <v>1780</v>
      </c>
      <c r="K16" s="285" t="s">
        <v>1781</v>
      </c>
      <c r="L16" s="494" t="s">
        <v>226</v>
      </c>
      <c r="M16" s="494" t="s">
        <v>1782</v>
      </c>
    </row>
    <row r="17" spans="1:13" ht="66.5" thickBot="1" x14ac:dyDescent="0.45">
      <c r="A17" s="700"/>
      <c r="B17" s="700"/>
      <c r="C17" s="284" t="s">
        <v>1783</v>
      </c>
      <c r="E17" s="495" t="s">
        <v>1784</v>
      </c>
      <c r="F17" s="495" t="s">
        <v>225</v>
      </c>
      <c r="G17" s="495"/>
      <c r="J17" s="494" t="s">
        <v>1785</v>
      </c>
      <c r="K17" s="494" t="s">
        <v>1786</v>
      </c>
      <c r="L17" s="494" t="s">
        <v>226</v>
      </c>
      <c r="M17" s="494" t="s">
        <v>1787</v>
      </c>
    </row>
    <row r="18" spans="1:13" ht="66.5" thickBot="1" x14ac:dyDescent="0.45">
      <c r="A18" s="700"/>
      <c r="B18" s="700"/>
      <c r="C18" s="284" t="s">
        <v>1788</v>
      </c>
      <c r="E18" s="495" t="s">
        <v>1789</v>
      </c>
      <c r="F18" s="495" t="s">
        <v>225</v>
      </c>
      <c r="G18" s="495" t="s">
        <v>1790</v>
      </c>
      <c r="J18" s="494" t="s">
        <v>1439</v>
      </c>
      <c r="K18" s="494" t="s">
        <v>837</v>
      </c>
      <c r="L18" s="494" t="s">
        <v>226</v>
      </c>
      <c r="M18" s="494" t="s">
        <v>1791</v>
      </c>
    </row>
    <row r="19" spans="1:13" ht="66.400000000000006" customHeight="1" thickBot="1" x14ac:dyDescent="0.45">
      <c r="A19" s="700"/>
      <c r="B19" s="700"/>
      <c r="C19" s="284" t="s">
        <v>1792</v>
      </c>
      <c r="E19" s="495" t="s">
        <v>1793</v>
      </c>
      <c r="F19" s="495" t="s">
        <v>226</v>
      </c>
      <c r="G19" s="495"/>
      <c r="J19" s="494" t="s">
        <v>1794</v>
      </c>
      <c r="K19" s="494" t="s">
        <v>837</v>
      </c>
      <c r="L19" s="494" t="s">
        <v>226</v>
      </c>
      <c r="M19" s="494" t="s">
        <v>1795</v>
      </c>
    </row>
    <row r="20" spans="1:13" ht="50" thickBot="1" x14ac:dyDescent="0.45">
      <c r="A20" s="700"/>
      <c r="B20" s="700"/>
      <c r="C20" s="284" t="s">
        <v>1796</v>
      </c>
      <c r="E20" s="495" t="s">
        <v>48</v>
      </c>
      <c r="F20" s="495" t="s">
        <v>225</v>
      </c>
      <c r="G20" s="495"/>
      <c r="J20" s="494" t="s">
        <v>1797</v>
      </c>
      <c r="K20" s="494" t="s">
        <v>837</v>
      </c>
      <c r="L20" s="494" t="s">
        <v>226</v>
      </c>
      <c r="M20" s="494" t="s">
        <v>1798</v>
      </c>
    </row>
    <row r="21" spans="1:13" ht="82.9" customHeight="1" thickBot="1" x14ac:dyDescent="0.45">
      <c r="A21" s="700"/>
      <c r="B21" s="700"/>
      <c r="C21" s="284" t="s">
        <v>1799</v>
      </c>
      <c r="E21" s="495" t="s">
        <v>1800</v>
      </c>
      <c r="F21" s="495" t="s">
        <v>225</v>
      </c>
      <c r="G21" s="495"/>
      <c r="J21" s="494" t="s">
        <v>1801</v>
      </c>
      <c r="K21" s="494" t="s">
        <v>837</v>
      </c>
      <c r="L21" s="494" t="s">
        <v>226</v>
      </c>
      <c r="M21" s="494" t="s">
        <v>1802</v>
      </c>
    </row>
    <row r="22" spans="1:13" ht="66.5" thickBot="1" x14ac:dyDescent="0.45">
      <c r="A22" s="700"/>
      <c r="B22" s="700"/>
      <c r="C22" s="284" t="s">
        <v>1803</v>
      </c>
      <c r="E22" s="495"/>
      <c r="F22" s="495"/>
      <c r="G22" s="495"/>
      <c r="J22" s="494" t="s">
        <v>1028</v>
      </c>
      <c r="K22" s="494" t="s">
        <v>837</v>
      </c>
      <c r="L22" s="494" t="s">
        <v>226</v>
      </c>
      <c r="M22" s="494" t="s">
        <v>1804</v>
      </c>
    </row>
    <row r="23" spans="1:13" ht="50" thickBot="1" x14ac:dyDescent="0.45">
      <c r="A23" s="700"/>
      <c r="B23" s="700"/>
      <c r="C23" s="284" t="s">
        <v>1805</v>
      </c>
      <c r="E23" s="455" t="s">
        <v>1806</v>
      </c>
      <c r="F23" s="458" t="s">
        <v>1807</v>
      </c>
      <c r="J23" s="494" t="s">
        <v>1066</v>
      </c>
      <c r="K23" s="494" t="s">
        <v>841</v>
      </c>
      <c r="L23" s="494" t="s">
        <v>226</v>
      </c>
      <c r="M23" s="494" t="s">
        <v>1808</v>
      </c>
    </row>
    <row r="24" spans="1:13" ht="66.5" thickBot="1" x14ac:dyDescent="0.45">
      <c r="A24" s="700"/>
      <c r="B24" s="700"/>
      <c r="C24" s="284" t="s">
        <v>1809</v>
      </c>
      <c r="E24" s="455"/>
      <c r="F24" s="458" t="s">
        <v>1810</v>
      </c>
      <c r="J24" s="494" t="s">
        <v>1070</v>
      </c>
      <c r="K24" s="494" t="s">
        <v>837</v>
      </c>
      <c r="L24" s="494" t="s">
        <v>226</v>
      </c>
      <c r="M24" s="494" t="s">
        <v>1811</v>
      </c>
    </row>
    <row r="25" spans="1:13" ht="66" x14ac:dyDescent="0.4">
      <c r="A25" s="700"/>
      <c r="B25" s="700"/>
      <c r="C25" s="284" t="s">
        <v>1812</v>
      </c>
      <c r="E25" s="292"/>
      <c r="F25" s="458" t="s">
        <v>1813</v>
      </c>
      <c r="J25" s="494"/>
      <c r="K25" s="494"/>
      <c r="L25" s="494"/>
      <c r="M25" s="494"/>
    </row>
    <row r="26" spans="1:13" ht="49.5" x14ac:dyDescent="0.4">
      <c r="A26" s="700"/>
      <c r="B26" s="700"/>
      <c r="C26" s="284" t="s">
        <v>1814</v>
      </c>
      <c r="E26" s="458"/>
      <c r="F26" s="458" t="s">
        <v>1815</v>
      </c>
    </row>
    <row r="27" spans="1:13" ht="49.5" x14ac:dyDescent="0.4">
      <c r="A27" s="700"/>
      <c r="B27" s="700"/>
      <c r="C27" s="284" t="s">
        <v>1816</v>
      </c>
      <c r="E27" s="458"/>
      <c r="F27" s="458" t="s">
        <v>1817</v>
      </c>
      <c r="J27" s="703" t="s">
        <v>1818</v>
      </c>
      <c r="K27" s="703"/>
      <c r="L27" s="703"/>
      <c r="M27" s="703"/>
    </row>
    <row r="28" spans="1:13" ht="66" x14ac:dyDescent="0.4">
      <c r="A28" s="700"/>
      <c r="B28" s="700"/>
      <c r="C28" s="284" t="s">
        <v>1819</v>
      </c>
      <c r="E28" s="458"/>
      <c r="F28" s="458" t="s">
        <v>1820</v>
      </c>
      <c r="J28" s="703"/>
      <c r="K28" s="703"/>
      <c r="L28" s="703"/>
      <c r="M28" s="703"/>
    </row>
    <row r="29" spans="1:13" ht="33.5" thickBot="1" x14ac:dyDescent="0.45">
      <c r="A29" s="700"/>
      <c r="B29" s="700"/>
      <c r="C29" s="284" t="s">
        <v>1821</v>
      </c>
      <c r="E29" s="293"/>
      <c r="J29" s="495" t="s">
        <v>983</v>
      </c>
      <c r="K29" s="495" t="s">
        <v>819</v>
      </c>
      <c r="L29" s="495" t="s">
        <v>820</v>
      </c>
      <c r="M29" s="495" t="s">
        <v>7</v>
      </c>
    </row>
    <row r="30" spans="1:13" ht="33.5" thickBot="1" x14ac:dyDescent="0.45">
      <c r="A30" s="700"/>
      <c r="B30" s="700"/>
      <c r="C30" s="284" t="s">
        <v>1822</v>
      </c>
      <c r="E30" s="293"/>
      <c r="J30" s="494" t="s">
        <v>1689</v>
      </c>
      <c r="K30" s="494" t="s">
        <v>837</v>
      </c>
      <c r="L30" s="494" t="s">
        <v>226</v>
      </c>
      <c r="M30" s="494" t="s">
        <v>1823</v>
      </c>
    </row>
    <row r="31" spans="1:13" ht="50" thickBot="1" x14ac:dyDescent="0.45">
      <c r="A31" s="701"/>
      <c r="B31" s="701"/>
      <c r="C31" s="284" t="s">
        <v>1824</v>
      </c>
      <c r="E31" s="293"/>
      <c r="J31" s="494" t="s">
        <v>1825</v>
      </c>
      <c r="K31" s="285" t="s">
        <v>1826</v>
      </c>
      <c r="L31" s="494" t="s">
        <v>226</v>
      </c>
      <c r="M31" s="494" t="s">
        <v>1827</v>
      </c>
    </row>
    <row r="32" spans="1:13" ht="50" thickBot="1" x14ac:dyDescent="0.45">
      <c r="A32" s="699" t="s">
        <v>1828</v>
      </c>
      <c r="B32" s="699" t="s">
        <v>1829</v>
      </c>
      <c r="C32" s="494" t="s">
        <v>1830</v>
      </c>
      <c r="J32" s="494" t="s">
        <v>1831</v>
      </c>
      <c r="K32" s="494" t="s">
        <v>837</v>
      </c>
      <c r="L32" s="494" t="s">
        <v>226</v>
      </c>
      <c r="M32" s="494" t="s">
        <v>1832</v>
      </c>
    </row>
    <row r="33" spans="1:13" ht="16.5" x14ac:dyDescent="0.4">
      <c r="A33" s="700"/>
      <c r="B33" s="700"/>
      <c r="C33" s="492"/>
      <c r="J33" s="494"/>
      <c r="K33" s="494"/>
      <c r="L33" s="494"/>
      <c r="M33" s="494"/>
    </row>
    <row r="34" spans="1:13" ht="16.5" x14ac:dyDescent="0.4">
      <c r="A34" s="700"/>
      <c r="B34" s="700"/>
      <c r="C34" s="495" t="s">
        <v>1833</v>
      </c>
    </row>
    <row r="35" spans="1:13" ht="30" x14ac:dyDescent="0.4">
      <c r="A35" s="700"/>
      <c r="B35" s="700"/>
      <c r="C35" s="495" t="s">
        <v>1834</v>
      </c>
      <c r="J35" s="291" t="s">
        <v>1835</v>
      </c>
    </row>
    <row r="36" spans="1:13" ht="16.5" x14ac:dyDescent="0.4">
      <c r="A36" s="700"/>
      <c r="B36" s="700"/>
      <c r="C36" s="495" t="s">
        <v>1836</v>
      </c>
    </row>
    <row r="37" spans="1:13" ht="16.5" x14ac:dyDescent="0.4">
      <c r="A37" s="700"/>
      <c r="B37" s="700"/>
      <c r="C37" s="495"/>
      <c r="J37" s="291" t="s">
        <v>1837</v>
      </c>
    </row>
    <row r="38" spans="1:13" ht="33.5" thickBot="1" x14ac:dyDescent="0.45">
      <c r="A38" s="701"/>
      <c r="B38" s="701"/>
      <c r="C38" s="495" t="s">
        <v>1838</v>
      </c>
      <c r="J38" s="267"/>
    </row>
    <row r="39" spans="1:13" ht="99.5" thickBot="1" x14ac:dyDescent="0.45">
      <c r="A39" s="699" t="s">
        <v>1839</v>
      </c>
      <c r="B39" s="699" t="s">
        <v>1840</v>
      </c>
      <c r="C39" s="494" t="s">
        <v>1841</v>
      </c>
      <c r="J39" s="495" t="s">
        <v>906</v>
      </c>
      <c r="K39" s="495" t="s">
        <v>907</v>
      </c>
      <c r="L39" s="495" t="s">
        <v>7</v>
      </c>
    </row>
    <row r="40" spans="1:13" ht="83" thickBot="1" x14ac:dyDescent="0.45">
      <c r="A40" s="700"/>
      <c r="B40" s="700"/>
      <c r="C40" s="284" t="s">
        <v>1842</v>
      </c>
      <c r="J40" s="494">
        <v>0</v>
      </c>
      <c r="K40" s="494" t="s">
        <v>1843</v>
      </c>
      <c r="L40" s="494" t="s">
        <v>1844</v>
      </c>
    </row>
    <row r="41" spans="1:13" ht="66.5" thickBot="1" x14ac:dyDescent="0.45">
      <c r="A41" s="700"/>
      <c r="B41" s="700"/>
      <c r="C41" s="284" t="s">
        <v>1845</v>
      </c>
      <c r="J41" s="494">
        <v>1</v>
      </c>
      <c r="K41" s="494" t="s">
        <v>1846</v>
      </c>
      <c r="L41" s="494" t="s">
        <v>1847</v>
      </c>
    </row>
    <row r="42" spans="1:13" ht="50" thickBot="1" x14ac:dyDescent="0.45">
      <c r="A42" s="700"/>
      <c r="B42" s="700"/>
      <c r="C42" s="284" t="s">
        <v>1848</v>
      </c>
      <c r="J42" s="494">
        <v>2</v>
      </c>
      <c r="K42" s="494" t="s">
        <v>1849</v>
      </c>
      <c r="L42" s="494" t="s">
        <v>1850</v>
      </c>
    </row>
    <row r="43" spans="1:13" ht="16.5" x14ac:dyDescent="0.4">
      <c r="A43" s="700"/>
      <c r="B43" s="700"/>
      <c r="C43" s="284" t="s">
        <v>1851</v>
      </c>
      <c r="J43" s="494"/>
      <c r="K43" s="494"/>
      <c r="L43" s="494"/>
    </row>
    <row r="44" spans="1:13" ht="99.5" thickBot="1" x14ac:dyDescent="0.45">
      <c r="A44" s="701"/>
      <c r="B44" s="701"/>
      <c r="C44" s="284" t="s">
        <v>1852</v>
      </c>
    </row>
    <row r="45" spans="1:13" ht="17" thickBot="1" x14ac:dyDescent="0.45">
      <c r="A45" s="494" t="s">
        <v>1853</v>
      </c>
      <c r="B45" s="494" t="s">
        <v>451</v>
      </c>
      <c r="C45" s="494" t="s">
        <v>1854</v>
      </c>
      <c r="J45" s="291" t="s">
        <v>1855</v>
      </c>
    </row>
    <row r="46" spans="1:13" ht="17" thickBot="1" x14ac:dyDescent="0.45">
      <c r="A46" s="494" t="s">
        <v>1856</v>
      </c>
      <c r="B46" s="494" t="s">
        <v>1857</v>
      </c>
      <c r="C46" s="494" t="s">
        <v>1858</v>
      </c>
      <c r="J46" s="267"/>
    </row>
    <row r="47" spans="1:13" ht="17" thickBot="1" x14ac:dyDescent="0.45">
      <c r="A47" s="494" t="s">
        <v>1859</v>
      </c>
      <c r="B47" s="494" t="s">
        <v>1860</v>
      </c>
      <c r="C47" s="494" t="s">
        <v>1861</v>
      </c>
      <c r="J47" s="495" t="s">
        <v>983</v>
      </c>
      <c r="K47" s="495" t="s">
        <v>819</v>
      </c>
      <c r="L47" s="495" t="s">
        <v>820</v>
      </c>
      <c r="M47" s="495" t="s">
        <v>7</v>
      </c>
    </row>
    <row r="48" spans="1:13" ht="33.5" thickBot="1" x14ac:dyDescent="0.45">
      <c r="A48" s="494" t="s">
        <v>1862</v>
      </c>
      <c r="B48" s="494" t="s">
        <v>1863</v>
      </c>
      <c r="C48" s="494" t="s">
        <v>1864</v>
      </c>
      <c r="J48" s="494" t="s">
        <v>1865</v>
      </c>
      <c r="K48" s="494" t="s">
        <v>837</v>
      </c>
      <c r="L48" s="494" t="s">
        <v>226</v>
      </c>
      <c r="M48" s="494" t="s">
        <v>1866</v>
      </c>
    </row>
    <row r="49" spans="1:13" ht="33.5" thickBot="1" x14ac:dyDescent="0.45">
      <c r="A49" s="494" t="s">
        <v>480</v>
      </c>
      <c r="B49" s="494" t="s">
        <v>1867</v>
      </c>
      <c r="C49" s="494" t="s">
        <v>1868</v>
      </c>
      <c r="J49" s="494" t="s">
        <v>906</v>
      </c>
      <c r="K49" s="494" t="s">
        <v>837</v>
      </c>
      <c r="L49" s="494" t="s">
        <v>226</v>
      </c>
      <c r="M49" s="494" t="s">
        <v>1869</v>
      </c>
    </row>
    <row r="50" spans="1:13" ht="17" thickBot="1" x14ac:dyDescent="0.45">
      <c r="A50" s="494" t="s">
        <v>1870</v>
      </c>
      <c r="B50" s="494" t="s">
        <v>1871</v>
      </c>
      <c r="C50" s="494" t="s">
        <v>1872</v>
      </c>
      <c r="J50" s="494"/>
      <c r="K50" s="494"/>
      <c r="L50" s="494"/>
      <c r="M50" s="494"/>
    </row>
    <row r="51" spans="1:13" ht="17" thickBot="1" x14ac:dyDescent="0.45">
      <c r="A51" s="494" t="s">
        <v>1873</v>
      </c>
      <c r="B51" s="494" t="s">
        <v>1874</v>
      </c>
      <c r="C51" s="494" t="s">
        <v>1875</v>
      </c>
    </row>
    <row r="52" spans="1:13" ht="33.5" thickBot="1" x14ac:dyDescent="0.45">
      <c r="A52" s="494" t="s">
        <v>1876</v>
      </c>
      <c r="B52" s="494" t="s">
        <v>1877</v>
      </c>
      <c r="C52" s="494" t="s">
        <v>1878</v>
      </c>
      <c r="J52" s="291" t="s">
        <v>1879</v>
      </c>
    </row>
    <row r="53" spans="1:13" ht="17" thickBot="1" x14ac:dyDescent="0.45">
      <c r="A53" s="494" t="s">
        <v>1880</v>
      </c>
      <c r="B53" s="494" t="s">
        <v>1881</v>
      </c>
      <c r="C53" s="494" t="s">
        <v>1882</v>
      </c>
    </row>
    <row r="54" spans="1:13" ht="17" thickBot="1" x14ac:dyDescent="0.45">
      <c r="A54" s="494" t="s">
        <v>1883</v>
      </c>
      <c r="B54" s="494" t="s">
        <v>1884</v>
      </c>
      <c r="C54" s="494" t="s">
        <v>1885</v>
      </c>
      <c r="J54" s="291" t="s">
        <v>826</v>
      </c>
    </row>
    <row r="55" spans="1:13" ht="33.5" thickBot="1" x14ac:dyDescent="0.45">
      <c r="A55" s="494" t="s">
        <v>1886</v>
      </c>
      <c r="B55" s="494" t="s">
        <v>1887</v>
      </c>
      <c r="C55" s="494" t="s">
        <v>1888</v>
      </c>
      <c r="J55" s="267"/>
    </row>
    <row r="56" spans="1:13" ht="33.5" thickBot="1" x14ac:dyDescent="0.45">
      <c r="A56" s="494" t="s">
        <v>1889</v>
      </c>
      <c r="B56" s="494" t="s">
        <v>468</v>
      </c>
      <c r="C56" s="494" t="s">
        <v>1890</v>
      </c>
      <c r="J56" s="495" t="s">
        <v>906</v>
      </c>
      <c r="K56" s="495" t="s">
        <v>907</v>
      </c>
      <c r="L56" s="495" t="s">
        <v>7</v>
      </c>
    </row>
    <row r="57" spans="1:13" ht="50" thickBot="1" x14ac:dyDescent="0.45">
      <c r="A57" s="699" t="s">
        <v>1891</v>
      </c>
      <c r="B57" s="699" t="s">
        <v>1892</v>
      </c>
      <c r="C57" s="494" t="s">
        <v>1893</v>
      </c>
      <c r="J57" s="494">
        <v>1</v>
      </c>
      <c r="K57" s="494" t="s">
        <v>1894</v>
      </c>
      <c r="L57" s="494" t="s">
        <v>1895</v>
      </c>
    </row>
    <row r="58" spans="1:13" ht="50" thickBot="1" x14ac:dyDescent="0.45">
      <c r="A58" s="700"/>
      <c r="B58" s="700"/>
      <c r="C58" s="495"/>
      <c r="J58" s="494">
        <v>2</v>
      </c>
      <c r="K58" s="494" t="s">
        <v>1896</v>
      </c>
      <c r="L58" s="494" t="s">
        <v>1897</v>
      </c>
    </row>
    <row r="59" spans="1:13" ht="116" thickBot="1" x14ac:dyDescent="0.45">
      <c r="A59" s="701"/>
      <c r="B59" s="701"/>
      <c r="C59" s="495" t="s">
        <v>1898</v>
      </c>
      <c r="J59" s="494">
        <v>3</v>
      </c>
      <c r="K59" s="494" t="s">
        <v>6</v>
      </c>
      <c r="L59" s="494" t="s">
        <v>1899</v>
      </c>
    </row>
    <row r="60" spans="1:13" ht="17" thickBot="1" x14ac:dyDescent="0.45">
      <c r="A60" s="494" t="s">
        <v>1900</v>
      </c>
      <c r="B60" s="494" t="s">
        <v>1901</v>
      </c>
      <c r="C60" s="494" t="s">
        <v>1902</v>
      </c>
      <c r="J60" s="494"/>
      <c r="K60" s="494"/>
      <c r="L60" s="494"/>
    </row>
    <row r="61" spans="1:13" ht="17" thickBot="1" x14ac:dyDescent="0.45">
      <c r="A61" s="494" t="s">
        <v>478</v>
      </c>
      <c r="B61" s="494" t="s">
        <v>1903</v>
      </c>
      <c r="C61" s="494" t="s">
        <v>1904</v>
      </c>
    </row>
    <row r="62" spans="1:13" ht="17" thickBot="1" x14ac:dyDescent="0.45">
      <c r="A62" s="494" t="s">
        <v>1905</v>
      </c>
      <c r="B62" s="494" t="s">
        <v>457</v>
      </c>
      <c r="C62" s="494" t="s">
        <v>1906</v>
      </c>
      <c r="J62" s="703" t="s">
        <v>1907</v>
      </c>
      <c r="K62" s="703"/>
      <c r="L62" s="703"/>
    </row>
    <row r="63" spans="1:13" ht="33.5" thickBot="1" x14ac:dyDescent="0.45">
      <c r="A63" s="494" t="s">
        <v>1908</v>
      </c>
      <c r="B63" s="494" t="s">
        <v>1909</v>
      </c>
      <c r="C63" s="494" t="s">
        <v>1910</v>
      </c>
      <c r="J63" s="703"/>
      <c r="K63" s="703"/>
      <c r="L63" s="703"/>
    </row>
    <row r="64" spans="1:13" ht="17" thickBot="1" x14ac:dyDescent="0.45">
      <c r="A64" s="494" t="s">
        <v>1911</v>
      </c>
      <c r="B64" s="494" t="s">
        <v>1912</v>
      </c>
      <c r="C64" s="494" t="s">
        <v>1913</v>
      </c>
      <c r="J64" s="495" t="s">
        <v>983</v>
      </c>
      <c r="K64" s="495" t="s">
        <v>819</v>
      </c>
      <c r="L64" s="495" t="s">
        <v>820</v>
      </c>
      <c r="M64" s="495" t="s">
        <v>7</v>
      </c>
    </row>
    <row r="65" spans="1:13" ht="50" thickBot="1" x14ac:dyDescent="0.45">
      <c r="A65" s="494" t="s">
        <v>1914</v>
      </c>
      <c r="B65" s="494" t="s">
        <v>1915</v>
      </c>
      <c r="C65" s="494" t="s">
        <v>1916</v>
      </c>
      <c r="J65" s="494" t="s">
        <v>823</v>
      </c>
      <c r="K65" s="494" t="s">
        <v>837</v>
      </c>
      <c r="L65" s="494" t="s">
        <v>225</v>
      </c>
      <c r="M65" s="494" t="s">
        <v>1917</v>
      </c>
    </row>
    <row r="66" spans="1:13" ht="50" thickBot="1" x14ac:dyDescent="0.45">
      <c r="A66" s="494" t="s">
        <v>1918</v>
      </c>
      <c r="B66" s="494" t="s">
        <v>1919</v>
      </c>
      <c r="C66" s="494" t="s">
        <v>1920</v>
      </c>
      <c r="J66" s="494" t="s">
        <v>1921</v>
      </c>
      <c r="K66" s="494" t="s">
        <v>1786</v>
      </c>
      <c r="L66" s="494" t="s">
        <v>226</v>
      </c>
      <c r="M66" s="494" t="s">
        <v>1922</v>
      </c>
    </row>
    <row r="67" spans="1:13" ht="17" thickBot="1" x14ac:dyDescent="0.45">
      <c r="A67" s="494" t="s">
        <v>1923</v>
      </c>
      <c r="B67" s="494" t="s">
        <v>1924</v>
      </c>
      <c r="C67" s="494" t="s">
        <v>1925</v>
      </c>
      <c r="J67" s="494"/>
      <c r="K67" s="494"/>
      <c r="L67" s="494"/>
      <c r="M67" s="494"/>
    </row>
    <row r="68" spans="1:13" ht="17" thickBot="1" x14ac:dyDescent="0.45">
      <c r="A68" s="494" t="s">
        <v>1926</v>
      </c>
      <c r="B68" s="494" t="s">
        <v>1927</v>
      </c>
      <c r="C68" s="494" t="s">
        <v>1928</v>
      </c>
    </row>
    <row r="69" spans="1:13" ht="33.5" thickBot="1" x14ac:dyDescent="0.45">
      <c r="A69" s="494" t="s">
        <v>1929</v>
      </c>
      <c r="B69" s="494" t="s">
        <v>1930</v>
      </c>
      <c r="C69" s="494" t="s">
        <v>1931</v>
      </c>
      <c r="J69" s="703" t="s">
        <v>1932</v>
      </c>
      <c r="K69" s="703"/>
      <c r="L69" s="703"/>
      <c r="M69" s="703"/>
    </row>
    <row r="70" spans="1:13" ht="33.5" thickBot="1" x14ac:dyDescent="0.45">
      <c r="A70" s="494" t="s">
        <v>1933</v>
      </c>
      <c r="B70" s="494" t="s">
        <v>1934</v>
      </c>
      <c r="C70" s="494" t="s">
        <v>1935</v>
      </c>
      <c r="J70" s="703"/>
      <c r="K70" s="703"/>
      <c r="L70" s="703"/>
      <c r="M70" s="703"/>
    </row>
    <row r="71" spans="1:13" ht="33.5" thickBot="1" x14ac:dyDescent="0.45">
      <c r="A71" s="494" t="s">
        <v>1936</v>
      </c>
      <c r="B71" s="494" t="s">
        <v>1937</v>
      </c>
      <c r="C71" s="494" t="s">
        <v>1938</v>
      </c>
      <c r="J71" s="495" t="s">
        <v>983</v>
      </c>
      <c r="K71" s="495" t="s">
        <v>819</v>
      </c>
      <c r="L71" s="495" t="s">
        <v>820</v>
      </c>
      <c r="M71" s="495" t="s">
        <v>7</v>
      </c>
    </row>
    <row r="72" spans="1:13" ht="83" thickBot="1" x14ac:dyDescent="0.45">
      <c r="A72" s="494" t="s">
        <v>1939</v>
      </c>
      <c r="B72" s="494" t="s">
        <v>1940</v>
      </c>
      <c r="C72" s="494" t="s">
        <v>1941</v>
      </c>
      <c r="J72" s="494" t="s">
        <v>1942</v>
      </c>
      <c r="K72" s="494" t="s">
        <v>837</v>
      </c>
      <c r="L72" s="494" t="s">
        <v>226</v>
      </c>
      <c r="M72" s="494" t="s">
        <v>1943</v>
      </c>
    </row>
    <row r="73" spans="1:13" ht="50" thickBot="1" x14ac:dyDescent="0.45">
      <c r="A73" s="494" t="s">
        <v>1944</v>
      </c>
      <c r="B73" s="494" t="s">
        <v>1945</v>
      </c>
      <c r="C73" s="494" t="s">
        <v>1946</v>
      </c>
      <c r="J73" s="494" t="s">
        <v>823</v>
      </c>
      <c r="K73" s="494" t="s">
        <v>837</v>
      </c>
      <c r="L73" s="494" t="s">
        <v>225</v>
      </c>
      <c r="M73" s="494" t="s">
        <v>1947</v>
      </c>
    </row>
    <row r="74" spans="1:13" ht="50" thickBot="1" x14ac:dyDescent="0.45">
      <c r="A74" s="494" t="s">
        <v>1948</v>
      </c>
      <c r="B74" s="494" t="s">
        <v>1949</v>
      </c>
      <c r="C74" s="494" t="s">
        <v>1950</v>
      </c>
      <c r="J74" s="494" t="s">
        <v>854</v>
      </c>
      <c r="K74" s="494" t="s">
        <v>837</v>
      </c>
      <c r="L74" s="494" t="s">
        <v>226</v>
      </c>
      <c r="M74" s="494" t="s">
        <v>1951</v>
      </c>
    </row>
    <row r="75" spans="1:13" ht="50" thickBot="1" x14ac:dyDescent="0.45">
      <c r="A75" s="494" t="s">
        <v>1952</v>
      </c>
      <c r="B75" s="494" t="s">
        <v>1953</v>
      </c>
      <c r="C75" s="494" t="s">
        <v>1954</v>
      </c>
      <c r="J75" s="494" t="s">
        <v>858</v>
      </c>
      <c r="K75" s="494" t="s">
        <v>837</v>
      </c>
      <c r="L75" s="494" t="s">
        <v>226</v>
      </c>
      <c r="M75" s="494" t="s">
        <v>1955</v>
      </c>
    </row>
    <row r="76" spans="1:13" ht="50" thickBot="1" x14ac:dyDescent="0.45">
      <c r="A76" s="494" t="s">
        <v>1956</v>
      </c>
      <c r="B76" s="494" t="s">
        <v>1957</v>
      </c>
      <c r="C76" s="494" t="s">
        <v>1958</v>
      </c>
      <c r="J76" s="494" t="s">
        <v>1749</v>
      </c>
      <c r="K76" s="494" t="s">
        <v>837</v>
      </c>
      <c r="L76" s="494" t="s">
        <v>226</v>
      </c>
      <c r="M76" s="494" t="s">
        <v>1959</v>
      </c>
    </row>
    <row r="77" spans="1:13" ht="50" thickBot="1" x14ac:dyDescent="0.45">
      <c r="A77" s="494" t="s">
        <v>1960</v>
      </c>
      <c r="B77" s="494" t="s">
        <v>1961</v>
      </c>
      <c r="C77" s="494" t="s">
        <v>1962</v>
      </c>
      <c r="J77" s="494" t="s">
        <v>1963</v>
      </c>
      <c r="K77" s="494" t="s">
        <v>837</v>
      </c>
      <c r="L77" s="494" t="s">
        <v>226</v>
      </c>
      <c r="M77" s="494" t="s">
        <v>1964</v>
      </c>
    </row>
    <row r="78" spans="1:13" ht="50" thickBot="1" x14ac:dyDescent="0.45">
      <c r="A78" s="494" t="s">
        <v>1965</v>
      </c>
      <c r="B78" s="494" t="s">
        <v>1966</v>
      </c>
      <c r="C78" s="494" t="s">
        <v>1967</v>
      </c>
      <c r="J78" s="494" t="s">
        <v>1968</v>
      </c>
      <c r="K78" s="494" t="s">
        <v>837</v>
      </c>
      <c r="L78" s="494" t="s">
        <v>226</v>
      </c>
      <c r="M78" s="494" t="s">
        <v>1969</v>
      </c>
    </row>
    <row r="79" spans="1:13" ht="50" thickBot="1" x14ac:dyDescent="0.45">
      <c r="A79" s="494" t="s">
        <v>1970</v>
      </c>
      <c r="B79" s="494" t="s">
        <v>1971</v>
      </c>
      <c r="C79" s="494" t="s">
        <v>1972</v>
      </c>
      <c r="J79" s="494" t="s">
        <v>1973</v>
      </c>
      <c r="K79" s="494" t="s">
        <v>837</v>
      </c>
      <c r="L79" s="494" t="s">
        <v>226</v>
      </c>
      <c r="M79" s="494" t="s">
        <v>1974</v>
      </c>
    </row>
    <row r="80" spans="1:13" ht="66.5" thickBot="1" x14ac:dyDescent="0.45">
      <c r="A80" s="494" t="s">
        <v>1975</v>
      </c>
      <c r="B80" s="494" t="s">
        <v>1976</v>
      </c>
      <c r="C80" s="494" t="s">
        <v>1977</v>
      </c>
      <c r="J80" s="494" t="s">
        <v>1921</v>
      </c>
      <c r="K80" s="494" t="s">
        <v>1786</v>
      </c>
      <c r="L80" s="494" t="s">
        <v>226</v>
      </c>
      <c r="M80" s="494" t="s">
        <v>1978</v>
      </c>
    </row>
    <row r="81" spans="1:13" ht="50" thickBot="1" x14ac:dyDescent="0.45">
      <c r="A81" s="494" t="s">
        <v>1979</v>
      </c>
      <c r="B81" s="494" t="s">
        <v>437</v>
      </c>
      <c r="C81" s="494" t="s">
        <v>1980</v>
      </c>
      <c r="J81" s="494" t="s">
        <v>1066</v>
      </c>
      <c r="K81" s="494" t="s">
        <v>837</v>
      </c>
      <c r="L81" s="494" t="s">
        <v>226</v>
      </c>
      <c r="M81" s="494" t="s">
        <v>1981</v>
      </c>
    </row>
    <row r="82" spans="1:13" ht="50" thickBot="1" x14ac:dyDescent="0.45">
      <c r="J82" s="494" t="s">
        <v>1070</v>
      </c>
      <c r="K82" s="494" t="s">
        <v>837</v>
      </c>
      <c r="L82" s="494" t="s">
        <v>226</v>
      </c>
      <c r="M82" s="494" t="s">
        <v>1982</v>
      </c>
    </row>
    <row r="83" spans="1:13" ht="49.5" x14ac:dyDescent="0.4">
      <c r="J83" s="494" t="s">
        <v>1119</v>
      </c>
      <c r="K83" s="494" t="s">
        <v>837</v>
      </c>
      <c r="L83" s="494" t="s">
        <v>226</v>
      </c>
      <c r="M83" s="494" t="s">
        <v>1983</v>
      </c>
    </row>
  </sheetData>
  <mergeCells count="17">
    <mergeCell ref="A39:A44"/>
    <mergeCell ref="B39:B44"/>
    <mergeCell ref="A57:A59"/>
    <mergeCell ref="B57:B59"/>
    <mergeCell ref="A2:C2"/>
    <mergeCell ref="A11:A13"/>
    <mergeCell ref="B11:B13"/>
    <mergeCell ref="A14:A31"/>
    <mergeCell ref="B14:B31"/>
    <mergeCell ref="A32:A38"/>
    <mergeCell ref="B32:B38"/>
    <mergeCell ref="J69:M70"/>
    <mergeCell ref="B1:C1"/>
    <mergeCell ref="J2:M2"/>
    <mergeCell ref="J27:M28"/>
    <mergeCell ref="J62:L63"/>
    <mergeCell ref="E1:G2"/>
  </mergeCells>
  <hyperlinks>
    <hyperlink ref="C14" r:id="rId1" display="https://docs.microsoft.com/en-us/microsoftteams/enable-features-office-365" xr:uid="{B0CD1D4A-2ACB-4BDF-8ABA-8A0878B16546}"/>
    <hyperlink ref="K7" r:id="rId2" location="addontype" display="https://docs.microsoft.com/en-us/office/office-365-management-api/office-365-management-activity-api-schema - addontype" xr:uid="{2EA6301D-7958-4871-824D-B0CF0239D8A9}"/>
    <hyperlink ref="K11" r:id="rId3" location="keyvaluepair-complex-type" display="https://docs.microsoft.com/en-us/office/office-365-management-api/office-365-management-activity-api-schema - keyvaluepair-complex-type" xr:uid="{90434987-3EF2-4850-B0C5-02111EEADBD6}"/>
    <hyperlink ref="K12" r:id="rId4" location="hostedcontent-complex-type" display="https://docs.microsoft.com/en-us/office/office-365-management-api/office-365-management-activity-api-schema - hostedcontent-complex-type" xr:uid="{798086C9-050F-4DBF-8EB1-363323C7AA28}"/>
    <hyperlink ref="K13" r:id="rId5" location="microsoftteamsmember-complex-type" display="https://docs.microsoft.com/en-us/office/office-365-management-api/office-365-management-activity-api-schema - microsoftteamsmember-complex-type" xr:uid="{D01994EE-6A7B-4E01-8FD8-2514622FB838}"/>
    <hyperlink ref="K16" r:id="rId6" location="message-complex-type" display="https://docs.microsoft.com/en-us/office/office-365-management-api/office-365-management-activity-api-schema - message-complex-type" xr:uid="{2F8C4D2E-A5F3-4A28-A8C3-0DFDADD0DB7F}"/>
    <hyperlink ref="J27" r:id="rId7" location="microsoftteamsmember-complex-type" display="https://docs.microsoft.com/en-us/office/office-365-management-api/office-365-management-activity-api-schema - microsoftteamsmember-complex-type" xr:uid="{AF7F3B55-D95B-43B0-84CE-C003F6F8C034}"/>
    <hyperlink ref="K31" r:id="rId8" location="memberroletype" display="https://docs.microsoft.com/en-us/office/office-365-management-api/office-365-management-activity-api-schema - memberroletype" xr:uid="{761E09E5-E72F-41CD-B8E8-FAC7B2E319DD}"/>
    <hyperlink ref="J35" r:id="rId9" location="enum-memberroletype---type-edmint32" display="https://docs.microsoft.com/en-us/office/office-365-management-api/office-365-management-activity-api-schema - enum-memberroletype---type-edmint32" xr:uid="{3ED551F4-7921-42BA-A209-58C9F22B8F24}"/>
    <hyperlink ref="J37" r:id="rId10" location="memberroletype" display="https://docs.microsoft.com/en-us/office/office-365-management-api/office-365-management-activity-api-schema - memberroletype" xr:uid="{5D6C9F08-02A6-44F8-9694-F292DB3EB45C}"/>
    <hyperlink ref="J45" r:id="rId11" location="keyvaluepair-complex-type" display="https://docs.microsoft.com/en-us/office/office-365-management-api/office-365-management-activity-api-schema - keyvaluepair-complex-type" xr:uid="{694000F3-94D7-4D7E-BAD7-B38574A76BE7}"/>
    <hyperlink ref="J52" r:id="rId12" location="enum-addontype---type-edmint32" display="https://docs.microsoft.com/en-us/office/office-365-management-api/office-365-management-activity-api-schema - enum-addontype---type-edmint32" xr:uid="{7F495E83-DD5E-4F66-8A78-5B6F0BD0CF33}"/>
    <hyperlink ref="J54" r:id="rId13" location="addontype" display="https://docs.microsoft.com/en-us/office/office-365-management-api/office-365-management-activity-api-schema - addontype" xr:uid="{4E2BAB7E-D6C5-4C7C-A65D-8FA176030929}"/>
    <hyperlink ref="J62" r:id="rId14" location="hostedcontent-complex-type" display="https://docs.microsoft.com/en-us/office/office-365-management-api/office-365-management-activity-api-schema - hostedcontent-complex-type" xr:uid="{CAC44539-3038-437F-AECC-5CAB21CDB9C6}"/>
    <hyperlink ref="J69" r:id="rId15" location="message-complex-type" display="https://docs.microsoft.com/en-us/office/office-365-management-api/office-365-management-activity-api-schema - message-complex-type" xr:uid="{B9A19596-8AC7-4EC6-9AC4-393C65EFFAA4}"/>
    <hyperlink ref="G5" r:id="rId16" location="search-for-card-content" display="https://docs.microsoft.com/en-us/microsoftteams/ediscovery-investigation - search-for-card-content" xr:uid="{4000D853-08C1-4DC3-B00F-3E48228E9953}"/>
  </hyperlinks>
  <pageMargins left="0.7" right="0.7" top="0.75" bottom="0.75" header="0.3" footer="0.3"/>
  <pageSetup orientation="portrait" r:id="rId17"/>
  <legacyDrawing r:id="rId18"/>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A6BDB-5958-44D8-9591-C9137E1906C1}">
  <sheetPr>
    <tabColor rgb="FF005288"/>
  </sheetPr>
  <dimension ref="A1:H263"/>
  <sheetViews>
    <sheetView topLeftCell="B106" zoomScale="70" zoomScaleNormal="70" workbookViewId="0">
      <selection activeCell="H263" sqref="H263"/>
    </sheetView>
  </sheetViews>
  <sheetFormatPr defaultRowHeight="15" x14ac:dyDescent="0.4"/>
  <cols>
    <col min="1" max="1" width="34.3046875" customWidth="1"/>
    <col min="2" max="2" width="23.69140625" customWidth="1"/>
    <col min="3" max="3" width="28.84375" customWidth="1"/>
    <col min="5" max="5" width="23.69140625" customWidth="1"/>
    <col min="6" max="6" width="17.84375" customWidth="1"/>
    <col min="8" max="8" width="23.53515625" customWidth="1"/>
  </cols>
  <sheetData>
    <row r="1" spans="1:8" x14ac:dyDescent="0.4">
      <c r="A1" t="s">
        <v>1984</v>
      </c>
      <c r="E1" t="s">
        <v>1985</v>
      </c>
    </row>
    <row r="2" spans="1:8" ht="20.5" x14ac:dyDescent="0.4">
      <c r="A2" s="708" t="s">
        <v>1986</v>
      </c>
      <c r="B2" s="708"/>
      <c r="C2" s="708"/>
    </row>
    <row r="3" spans="1:8" ht="131.65" customHeight="1" x14ac:dyDescent="0.4">
      <c r="A3" s="703" t="s">
        <v>1987</v>
      </c>
      <c r="B3" s="703"/>
      <c r="C3" s="703"/>
      <c r="E3" s="705" t="s">
        <v>1988</v>
      </c>
      <c r="F3" s="705"/>
      <c r="G3" s="705"/>
      <c r="H3" s="705"/>
    </row>
    <row r="4" spans="1:8" ht="16" x14ac:dyDescent="0.4">
      <c r="A4" s="709" t="s">
        <v>1989</v>
      </c>
      <c r="B4" s="709"/>
      <c r="C4" s="709"/>
      <c r="E4" s="707" t="s">
        <v>1990</v>
      </c>
      <c r="F4" s="707"/>
      <c r="G4" s="707"/>
      <c r="H4" s="707"/>
    </row>
    <row r="5" spans="1:8" ht="78" customHeight="1" thickBot="1" x14ac:dyDescent="0.45">
      <c r="A5" s="268" t="s">
        <v>1356</v>
      </c>
      <c r="B5" s="268" t="s">
        <v>836</v>
      </c>
      <c r="C5" s="268" t="s">
        <v>7</v>
      </c>
      <c r="E5" s="707"/>
      <c r="F5" s="707"/>
      <c r="G5" s="707"/>
      <c r="H5" s="707"/>
    </row>
    <row r="6" spans="1:8" ht="33.5" thickBot="1" x14ac:dyDescent="0.45">
      <c r="A6" s="494" t="s">
        <v>1991</v>
      </c>
      <c r="B6" s="494" t="s">
        <v>1992</v>
      </c>
      <c r="C6" s="494" t="s">
        <v>1993</v>
      </c>
      <c r="E6" s="495" t="s">
        <v>818</v>
      </c>
      <c r="F6" s="495" t="s">
        <v>819</v>
      </c>
      <c r="G6" s="495" t="s">
        <v>820</v>
      </c>
      <c r="H6" s="495" t="s">
        <v>7</v>
      </c>
    </row>
    <row r="7" spans="1:8" ht="409.5" customHeight="1" thickBot="1" x14ac:dyDescent="0.45">
      <c r="A7" s="494" t="s">
        <v>1994</v>
      </c>
      <c r="B7" s="494" t="s">
        <v>1995</v>
      </c>
      <c r="C7" s="494" t="s">
        <v>1996</v>
      </c>
      <c r="E7" s="494" t="s">
        <v>1005</v>
      </c>
      <c r="F7" s="494" t="s">
        <v>841</v>
      </c>
      <c r="G7" s="494" t="s">
        <v>226</v>
      </c>
      <c r="H7" s="494" t="s">
        <v>1997</v>
      </c>
    </row>
    <row r="8" spans="1:8" ht="66.5" thickBot="1" x14ac:dyDescent="0.45">
      <c r="A8" s="494" t="s">
        <v>1998</v>
      </c>
      <c r="B8" s="494" t="s">
        <v>1999</v>
      </c>
      <c r="C8" s="494" t="s">
        <v>2000</v>
      </c>
      <c r="E8" s="494" t="s">
        <v>904</v>
      </c>
      <c r="F8" s="285" t="s">
        <v>2001</v>
      </c>
      <c r="G8" s="494" t="s">
        <v>226</v>
      </c>
      <c r="H8" s="285" t="s">
        <v>2002</v>
      </c>
    </row>
    <row r="9" spans="1:8" ht="83" thickBot="1" x14ac:dyDescent="0.45">
      <c r="A9" s="494" t="s">
        <v>2003</v>
      </c>
      <c r="B9" s="494" t="s">
        <v>2004</v>
      </c>
      <c r="C9" s="494" t="s">
        <v>2005</v>
      </c>
      <c r="E9" s="494" t="s">
        <v>890</v>
      </c>
      <c r="F9" s="285" t="s">
        <v>2006</v>
      </c>
      <c r="G9" s="494" t="s">
        <v>226</v>
      </c>
      <c r="H9" s="494" t="s">
        <v>2007</v>
      </c>
    </row>
    <row r="10" spans="1:8" ht="99.5" thickBot="1" x14ac:dyDescent="0.45">
      <c r="A10" s="494" t="s">
        <v>2008</v>
      </c>
      <c r="B10" s="494" t="s">
        <v>2009</v>
      </c>
      <c r="C10" s="494" t="s">
        <v>2010</v>
      </c>
      <c r="E10" s="494" t="s">
        <v>2011</v>
      </c>
      <c r="F10" s="494" t="s">
        <v>837</v>
      </c>
      <c r="G10" s="494" t="s">
        <v>226</v>
      </c>
      <c r="H10" s="494" t="s">
        <v>2012</v>
      </c>
    </row>
    <row r="11" spans="1:8" ht="233.25" customHeight="1" thickBot="1" x14ac:dyDescent="0.45">
      <c r="A11" s="494" t="s">
        <v>2013</v>
      </c>
      <c r="B11" s="494" t="s">
        <v>2014</v>
      </c>
      <c r="C11" s="494" t="s">
        <v>2015</v>
      </c>
      <c r="E11" s="494" t="s">
        <v>1074</v>
      </c>
      <c r="F11" s="494" t="s">
        <v>837</v>
      </c>
      <c r="G11" s="494" t="s">
        <v>226</v>
      </c>
      <c r="H11" s="494" t="s">
        <v>2016</v>
      </c>
    </row>
    <row r="12" spans="1:8" ht="66.5" thickBot="1" x14ac:dyDescent="0.45">
      <c r="A12" s="494" t="s">
        <v>2017</v>
      </c>
      <c r="B12" s="494" t="s">
        <v>2018</v>
      </c>
      <c r="C12" s="494" t="s">
        <v>2019</v>
      </c>
      <c r="E12" s="494" t="s">
        <v>2020</v>
      </c>
      <c r="F12" s="494" t="s">
        <v>2021</v>
      </c>
      <c r="G12" s="494" t="s">
        <v>226</v>
      </c>
      <c r="H12" s="494" t="s">
        <v>2022</v>
      </c>
    </row>
    <row r="13" spans="1:8" ht="66.5" thickBot="1" x14ac:dyDescent="0.45">
      <c r="A13" s="494" t="s">
        <v>2023</v>
      </c>
      <c r="B13" s="494" t="s">
        <v>2024</v>
      </c>
      <c r="C13" s="494" t="s">
        <v>2025</v>
      </c>
      <c r="E13" s="494" t="s">
        <v>2026</v>
      </c>
      <c r="F13" s="494" t="s">
        <v>2021</v>
      </c>
      <c r="G13" s="494" t="s">
        <v>226</v>
      </c>
      <c r="H13" s="494" t="s">
        <v>2022</v>
      </c>
    </row>
    <row r="14" spans="1:8" ht="66.5" thickBot="1" x14ac:dyDescent="0.45">
      <c r="A14" s="494" t="s">
        <v>2027</v>
      </c>
      <c r="B14" s="494" t="s">
        <v>2028</v>
      </c>
      <c r="C14" s="494" t="s">
        <v>2029</v>
      </c>
      <c r="E14" s="494" t="s">
        <v>2030</v>
      </c>
      <c r="F14" s="494" t="s">
        <v>841</v>
      </c>
      <c r="G14" s="494" t="s">
        <v>226</v>
      </c>
      <c r="H14" s="494" t="s">
        <v>2031</v>
      </c>
    </row>
    <row r="15" spans="1:8" ht="50" thickBot="1" x14ac:dyDescent="0.45">
      <c r="A15" s="494" t="s">
        <v>2032</v>
      </c>
      <c r="B15" s="494" t="s">
        <v>2033</v>
      </c>
      <c r="C15" s="494" t="s">
        <v>2034</v>
      </c>
      <c r="E15" s="494" t="s">
        <v>2035</v>
      </c>
      <c r="F15" s="494" t="s">
        <v>841</v>
      </c>
      <c r="G15" s="494" t="s">
        <v>226</v>
      </c>
      <c r="H15" s="494" t="s">
        <v>2036</v>
      </c>
    </row>
    <row r="16" spans="1:8" ht="33.5" thickBot="1" x14ac:dyDescent="0.45">
      <c r="A16" s="494" t="s">
        <v>2037</v>
      </c>
      <c r="B16" s="494" t="s">
        <v>2038</v>
      </c>
      <c r="C16" s="494" t="s">
        <v>2039</v>
      </c>
      <c r="E16" s="494" t="s">
        <v>1692</v>
      </c>
      <c r="F16" s="494" t="s">
        <v>837</v>
      </c>
      <c r="G16" s="494" t="s">
        <v>226</v>
      </c>
      <c r="H16" s="494" t="s">
        <v>2040</v>
      </c>
    </row>
    <row r="17" spans="1:8" ht="16.899999999999999" customHeight="1" thickBot="1" x14ac:dyDescent="0.45">
      <c r="A17" s="494" t="s">
        <v>2041</v>
      </c>
      <c r="B17" s="494" t="s">
        <v>2042</v>
      </c>
      <c r="C17" s="494" t="s">
        <v>2043</v>
      </c>
      <c r="E17" s="494" t="s">
        <v>2044</v>
      </c>
      <c r="F17" s="494" t="s">
        <v>837</v>
      </c>
      <c r="G17" s="494" t="s">
        <v>226</v>
      </c>
      <c r="H17" s="494" t="s">
        <v>2045</v>
      </c>
    </row>
    <row r="18" spans="1:8" ht="50" thickBot="1" x14ac:dyDescent="0.45">
      <c r="A18" s="494" t="s">
        <v>2046</v>
      </c>
      <c r="B18" s="494" t="s">
        <v>2047</v>
      </c>
      <c r="C18" s="494" t="s">
        <v>2048</v>
      </c>
      <c r="E18" s="494" t="s">
        <v>2049</v>
      </c>
      <c r="F18" s="494" t="s">
        <v>2050</v>
      </c>
      <c r="G18" s="494" t="s">
        <v>226</v>
      </c>
      <c r="H18" s="494" t="s">
        <v>2051</v>
      </c>
    </row>
    <row r="19" spans="1:8" ht="33.5" thickBot="1" x14ac:dyDescent="0.45">
      <c r="A19" s="494" t="s">
        <v>2052</v>
      </c>
      <c r="B19" s="494" t="s">
        <v>2053</v>
      </c>
      <c r="C19" s="494" t="s">
        <v>2054</v>
      </c>
      <c r="E19" s="494"/>
      <c r="F19" s="494"/>
      <c r="G19" s="494"/>
      <c r="H19" s="494"/>
    </row>
    <row r="20" spans="1:8" ht="33.5" thickBot="1" x14ac:dyDescent="0.45">
      <c r="A20" s="494" t="s">
        <v>2055</v>
      </c>
      <c r="B20" s="494" t="s">
        <v>2056</v>
      </c>
      <c r="C20" s="494" t="s">
        <v>2057</v>
      </c>
    </row>
    <row r="21" spans="1:8" ht="33.5" thickBot="1" x14ac:dyDescent="0.45">
      <c r="A21" s="494" t="s">
        <v>2058</v>
      </c>
      <c r="B21" s="494" t="s">
        <v>2059</v>
      </c>
      <c r="C21" s="494" t="s">
        <v>2060</v>
      </c>
      <c r="E21" s="291" t="s">
        <v>2061</v>
      </c>
    </row>
    <row r="22" spans="1:8" ht="50" thickBot="1" x14ac:dyDescent="0.45">
      <c r="A22" s="494" t="s">
        <v>2062</v>
      </c>
      <c r="B22" s="494" t="s">
        <v>2063</v>
      </c>
      <c r="C22" s="494" t="s">
        <v>2064</v>
      </c>
    </row>
    <row r="23" spans="1:8" ht="33.5" thickBot="1" x14ac:dyDescent="0.45">
      <c r="A23" s="494" t="s">
        <v>2065</v>
      </c>
      <c r="B23" s="494" t="s">
        <v>2066</v>
      </c>
      <c r="C23" s="494" t="s">
        <v>2067</v>
      </c>
      <c r="E23" s="291" t="s">
        <v>904</v>
      </c>
    </row>
    <row r="24" spans="1:8" ht="50" thickBot="1" x14ac:dyDescent="0.45">
      <c r="A24" s="494" t="s">
        <v>2068</v>
      </c>
      <c r="B24" s="494" t="s">
        <v>2069</v>
      </c>
      <c r="C24" s="494" t="s">
        <v>2070</v>
      </c>
      <c r="E24" s="267"/>
    </row>
    <row r="25" spans="1:8" ht="33.4" customHeight="1" thickBot="1" x14ac:dyDescent="0.45">
      <c r="A25" s="494" t="s">
        <v>2071</v>
      </c>
      <c r="B25" s="494" t="s">
        <v>2072</v>
      </c>
      <c r="C25" s="494" t="s">
        <v>2073</v>
      </c>
      <c r="E25" s="707" t="s">
        <v>2074</v>
      </c>
      <c r="F25" s="710"/>
      <c r="G25" s="710"/>
    </row>
    <row r="26" spans="1:8" ht="50" thickBot="1" x14ac:dyDescent="0.45">
      <c r="A26" s="494" t="s">
        <v>2075</v>
      </c>
      <c r="B26" s="494" t="s">
        <v>2076</v>
      </c>
      <c r="C26" s="494" t="s">
        <v>2077</v>
      </c>
      <c r="E26" s="495" t="s">
        <v>906</v>
      </c>
      <c r="F26" s="495" t="s">
        <v>907</v>
      </c>
      <c r="G26" s="495" t="s">
        <v>7</v>
      </c>
    </row>
    <row r="27" spans="1:8" ht="116" thickBot="1" x14ac:dyDescent="0.45">
      <c r="A27" s="494" t="s">
        <v>2078</v>
      </c>
      <c r="B27" s="494" t="s">
        <v>2079</v>
      </c>
      <c r="C27" s="494" t="s">
        <v>2080</v>
      </c>
      <c r="E27" s="494">
        <v>0</v>
      </c>
      <c r="F27" s="494" t="s">
        <v>2081</v>
      </c>
      <c r="G27" s="494" t="s">
        <v>2082</v>
      </c>
    </row>
    <row r="28" spans="1:8" ht="66.5" thickBot="1" x14ac:dyDescent="0.45">
      <c r="A28" s="494" t="s">
        <v>2083</v>
      </c>
      <c r="B28" s="494" t="s">
        <v>2084</v>
      </c>
      <c r="C28" s="494" t="s">
        <v>2085</v>
      </c>
      <c r="E28" s="494">
        <v>1</v>
      </c>
      <c r="F28" s="494" t="s">
        <v>2086</v>
      </c>
      <c r="G28" s="494" t="s">
        <v>2087</v>
      </c>
    </row>
    <row r="29" spans="1:8" ht="50" thickBot="1" x14ac:dyDescent="0.45">
      <c r="A29" s="494" t="s">
        <v>2088</v>
      </c>
      <c r="B29" s="494" t="s">
        <v>2089</v>
      </c>
      <c r="C29" s="494" t="s">
        <v>2090</v>
      </c>
      <c r="E29" s="494">
        <v>5</v>
      </c>
      <c r="F29" s="494" t="s">
        <v>2091</v>
      </c>
      <c r="G29" s="494" t="s">
        <v>2092</v>
      </c>
    </row>
    <row r="30" spans="1:8" ht="149" thickBot="1" x14ac:dyDescent="0.45">
      <c r="A30" s="699" t="s">
        <v>2093</v>
      </c>
      <c r="B30" s="699" t="s">
        <v>2094</v>
      </c>
      <c r="C30" s="494" t="s">
        <v>2095</v>
      </c>
      <c r="E30" s="494">
        <v>6</v>
      </c>
      <c r="F30" s="494" t="s">
        <v>2096</v>
      </c>
      <c r="G30" s="494" t="s">
        <v>2097</v>
      </c>
    </row>
    <row r="31" spans="1:8" ht="33.5" thickBot="1" x14ac:dyDescent="0.45">
      <c r="A31" s="700"/>
      <c r="B31" s="700"/>
      <c r="C31" s="495"/>
      <c r="E31" s="494">
        <v>7</v>
      </c>
      <c r="F31" s="494" t="s">
        <v>1005</v>
      </c>
      <c r="G31" s="494" t="s">
        <v>2098</v>
      </c>
    </row>
    <row r="32" spans="1:8" ht="99.5" thickBot="1" x14ac:dyDescent="0.45">
      <c r="A32" s="701"/>
      <c r="B32" s="701"/>
      <c r="C32" s="495" t="s">
        <v>2099</v>
      </c>
      <c r="E32" s="494">
        <v>8</v>
      </c>
      <c r="F32" s="494" t="s">
        <v>2100</v>
      </c>
      <c r="G32" s="494" t="s">
        <v>2101</v>
      </c>
    </row>
    <row r="33" spans="1:7" ht="66.5" thickBot="1" x14ac:dyDescent="0.45">
      <c r="A33" s="494" t="s">
        <v>2102</v>
      </c>
      <c r="B33" s="494" t="s">
        <v>2103</v>
      </c>
      <c r="C33" s="494" t="s">
        <v>2104</v>
      </c>
      <c r="E33" s="494">
        <v>9</v>
      </c>
      <c r="F33" s="494" t="s">
        <v>2105</v>
      </c>
      <c r="G33" s="494" t="s">
        <v>2106</v>
      </c>
    </row>
    <row r="34" spans="1:7" ht="66.5" thickBot="1" x14ac:dyDescent="0.45">
      <c r="A34" s="494" t="s">
        <v>2107</v>
      </c>
      <c r="B34" s="494" t="s">
        <v>2108</v>
      </c>
      <c r="C34" s="494" t="s">
        <v>2109</v>
      </c>
      <c r="E34" s="494">
        <v>11</v>
      </c>
      <c r="F34" s="494" t="s">
        <v>2110</v>
      </c>
      <c r="G34" s="494" t="s">
        <v>2111</v>
      </c>
    </row>
    <row r="35" spans="1:7" ht="33.5" thickBot="1" x14ac:dyDescent="0.45">
      <c r="A35" s="494" t="s">
        <v>2112</v>
      </c>
      <c r="B35" s="494" t="s">
        <v>2113</v>
      </c>
      <c r="C35" s="494" t="s">
        <v>2114</v>
      </c>
      <c r="E35" s="494"/>
      <c r="F35" s="494"/>
      <c r="G35" s="494"/>
    </row>
    <row r="36" spans="1:7" ht="83" thickBot="1" x14ac:dyDescent="0.45">
      <c r="A36" s="494" t="s">
        <v>2115</v>
      </c>
      <c r="B36" s="494" t="s">
        <v>2116</v>
      </c>
      <c r="C36" s="494" t="s">
        <v>2117</v>
      </c>
    </row>
    <row r="37" spans="1:7" ht="50" thickBot="1" x14ac:dyDescent="0.45">
      <c r="A37" s="494" t="s">
        <v>2118</v>
      </c>
      <c r="B37" s="494" t="s">
        <v>2119</v>
      </c>
      <c r="C37" s="494" t="s">
        <v>2120</v>
      </c>
      <c r="E37" s="291" t="s">
        <v>2121</v>
      </c>
    </row>
    <row r="38" spans="1:7" ht="33.5" thickBot="1" x14ac:dyDescent="0.45">
      <c r="A38" s="494" t="s">
        <v>2122</v>
      </c>
      <c r="B38" s="494" t="s">
        <v>2123</v>
      </c>
      <c r="C38" s="494" t="s">
        <v>2124</v>
      </c>
    </row>
    <row r="39" spans="1:7" ht="17" thickBot="1" x14ac:dyDescent="0.45">
      <c r="A39" s="494" t="s">
        <v>2125</v>
      </c>
      <c r="B39" s="494" t="s">
        <v>2126</v>
      </c>
      <c r="C39" s="494" t="s">
        <v>2127</v>
      </c>
      <c r="E39" s="291" t="s">
        <v>890</v>
      </c>
    </row>
    <row r="40" spans="1:7" ht="50" thickBot="1" x14ac:dyDescent="0.45">
      <c r="A40" s="494" t="s">
        <v>2128</v>
      </c>
      <c r="B40" s="494" t="s">
        <v>2129</v>
      </c>
      <c r="C40" s="494" t="s">
        <v>2130</v>
      </c>
      <c r="E40" s="267"/>
    </row>
    <row r="41" spans="1:7" ht="50" thickBot="1" x14ac:dyDescent="0.45">
      <c r="A41" s="494" t="s">
        <v>2131</v>
      </c>
      <c r="B41" s="494" t="s">
        <v>2132</v>
      </c>
      <c r="C41" s="494" t="s">
        <v>2133</v>
      </c>
      <c r="E41" s="707" t="s">
        <v>2134</v>
      </c>
      <c r="F41" s="710"/>
      <c r="G41" s="710"/>
    </row>
    <row r="42" spans="1:7" ht="33.5" thickBot="1" x14ac:dyDescent="0.45">
      <c r="A42" s="494" t="s">
        <v>2135</v>
      </c>
      <c r="B42" s="494" t="s">
        <v>2136</v>
      </c>
      <c r="C42" s="494" t="s">
        <v>2137</v>
      </c>
      <c r="E42" s="495" t="s">
        <v>906</v>
      </c>
      <c r="F42" s="495" t="s">
        <v>907</v>
      </c>
      <c r="G42" s="495" t="s">
        <v>7</v>
      </c>
    </row>
    <row r="43" spans="1:7" ht="50" thickBot="1" x14ac:dyDescent="0.45">
      <c r="A43" s="494"/>
      <c r="B43" s="494"/>
      <c r="C43" s="494"/>
      <c r="E43" s="494">
        <v>0</v>
      </c>
      <c r="F43" s="494" t="s">
        <v>879</v>
      </c>
      <c r="G43" s="494" t="s">
        <v>2138</v>
      </c>
    </row>
    <row r="44" spans="1:7" ht="66.5" thickBot="1" x14ac:dyDescent="0.45">
      <c r="A44" s="708" t="s">
        <v>2139</v>
      </c>
      <c r="B44" s="708"/>
      <c r="C44" s="708"/>
      <c r="E44" s="494">
        <v>1</v>
      </c>
      <c r="F44" s="494" t="s">
        <v>2140</v>
      </c>
      <c r="G44" s="494" t="s">
        <v>2141</v>
      </c>
    </row>
    <row r="45" spans="1:7" ht="16.5" x14ac:dyDescent="0.4">
      <c r="A45" s="702" t="s">
        <v>2142</v>
      </c>
      <c r="B45" s="702"/>
      <c r="C45" s="702"/>
      <c r="E45" s="494"/>
      <c r="F45" s="494"/>
      <c r="G45" s="494"/>
    </row>
    <row r="46" spans="1:7" x14ac:dyDescent="0.4">
      <c r="A46" s="702"/>
      <c r="B46" s="702"/>
      <c r="C46" s="702"/>
    </row>
    <row r="47" spans="1:7" ht="45" x14ac:dyDescent="0.4">
      <c r="A47" s="707" t="s">
        <v>2143</v>
      </c>
      <c r="B47" s="707"/>
      <c r="C47" s="707"/>
      <c r="E47" s="291" t="s">
        <v>2144</v>
      </c>
    </row>
    <row r="48" spans="1:7" ht="17" thickBot="1" x14ac:dyDescent="0.45">
      <c r="A48" s="268" t="s">
        <v>1356</v>
      </c>
      <c r="B48" s="268" t="s">
        <v>836</v>
      </c>
      <c r="C48" s="268" t="s">
        <v>7</v>
      </c>
      <c r="E48" s="267"/>
    </row>
    <row r="49" spans="1:8" ht="148.5" x14ac:dyDescent="0.4">
      <c r="A49" s="699" t="s">
        <v>2145</v>
      </c>
      <c r="B49" s="699" t="s">
        <v>2146</v>
      </c>
      <c r="C49" s="494" t="s">
        <v>2147</v>
      </c>
      <c r="E49" s="707" t="s">
        <v>2148</v>
      </c>
      <c r="F49" s="710"/>
      <c r="G49" s="710"/>
      <c r="H49" s="710"/>
    </row>
    <row r="50" spans="1:8" ht="17" thickBot="1" x14ac:dyDescent="0.45">
      <c r="A50" s="700"/>
      <c r="B50" s="700"/>
      <c r="C50" s="495"/>
      <c r="E50" s="495" t="s">
        <v>907</v>
      </c>
      <c r="F50" s="495" t="s">
        <v>7</v>
      </c>
      <c r="G50" s="268"/>
      <c r="H50" s="268"/>
    </row>
    <row r="51" spans="1:8" ht="116" thickBot="1" x14ac:dyDescent="0.45">
      <c r="A51" s="701"/>
      <c r="B51" s="701"/>
      <c r="C51" s="329" t="s">
        <v>2149</v>
      </c>
      <c r="E51" s="494" t="s">
        <v>2150</v>
      </c>
      <c r="F51" s="494" t="s">
        <v>2151</v>
      </c>
      <c r="G51" s="494"/>
      <c r="H51" s="494"/>
    </row>
    <row r="52" spans="1:8" ht="217.5" customHeight="1" thickBot="1" x14ac:dyDescent="0.45">
      <c r="A52" s="699" t="s">
        <v>2152</v>
      </c>
      <c r="B52" s="699" t="s">
        <v>2153</v>
      </c>
      <c r="C52" s="494" t="s">
        <v>2154</v>
      </c>
      <c r="E52" s="494" t="s">
        <v>2155</v>
      </c>
      <c r="F52" s="494" t="s">
        <v>2156</v>
      </c>
      <c r="G52" s="494"/>
      <c r="H52" s="494"/>
    </row>
    <row r="53" spans="1:8" ht="149" thickBot="1" x14ac:dyDescent="0.45">
      <c r="A53" s="700"/>
      <c r="B53" s="700"/>
      <c r="C53" s="495"/>
      <c r="E53" s="494" t="s">
        <v>2157</v>
      </c>
      <c r="F53" s="494" t="s">
        <v>2158</v>
      </c>
      <c r="G53" s="494"/>
      <c r="H53" s="494"/>
    </row>
    <row r="54" spans="1:8" ht="198.5" thickBot="1" x14ac:dyDescent="0.45">
      <c r="A54" s="701"/>
      <c r="B54" s="701"/>
      <c r="C54" s="329" t="s">
        <v>2159</v>
      </c>
      <c r="E54" s="494" t="s">
        <v>2160</v>
      </c>
      <c r="F54" s="494" t="s">
        <v>2161</v>
      </c>
      <c r="G54" s="494"/>
      <c r="H54" s="494"/>
    </row>
    <row r="55" spans="1:8" ht="149" thickBot="1" x14ac:dyDescent="0.45">
      <c r="A55" s="494" t="s">
        <v>2162</v>
      </c>
      <c r="B55" s="494" t="s">
        <v>2163</v>
      </c>
      <c r="C55" s="494" t="s">
        <v>2164</v>
      </c>
      <c r="E55" s="494" t="s">
        <v>2165</v>
      </c>
      <c r="F55" s="494" t="s">
        <v>2166</v>
      </c>
      <c r="G55" s="494"/>
      <c r="H55" s="494"/>
    </row>
    <row r="56" spans="1:8" ht="132.5" thickBot="1" x14ac:dyDescent="0.45">
      <c r="A56" s="494" t="s">
        <v>2167</v>
      </c>
      <c r="B56" s="494" t="s">
        <v>2168</v>
      </c>
      <c r="C56" s="494" t="s">
        <v>2169</v>
      </c>
      <c r="E56" s="494" t="s">
        <v>2170</v>
      </c>
      <c r="F56" s="494" t="s">
        <v>2171</v>
      </c>
      <c r="G56" s="494"/>
      <c r="H56" s="494"/>
    </row>
    <row r="57" spans="1:8" ht="116" thickBot="1" x14ac:dyDescent="0.45">
      <c r="A57" s="494" t="s">
        <v>2172</v>
      </c>
      <c r="B57" s="494" t="s">
        <v>2173</v>
      </c>
      <c r="C57" s="494" t="s">
        <v>2174</v>
      </c>
      <c r="E57" s="494" t="s">
        <v>2175</v>
      </c>
      <c r="F57" s="494" t="s">
        <v>2176</v>
      </c>
      <c r="G57" s="494"/>
      <c r="H57" s="494"/>
    </row>
    <row r="58" spans="1:8" ht="99.5" thickBot="1" x14ac:dyDescent="0.45">
      <c r="A58" s="494" t="s">
        <v>2177</v>
      </c>
      <c r="B58" s="494" t="s">
        <v>2178</v>
      </c>
      <c r="C58" s="494" t="s">
        <v>2169</v>
      </c>
      <c r="E58" s="494" t="s">
        <v>2179</v>
      </c>
      <c r="F58" s="494" t="s">
        <v>2180</v>
      </c>
      <c r="G58" s="494"/>
      <c r="H58" s="494"/>
    </row>
    <row r="59" spans="1:8" ht="165.5" thickBot="1" x14ac:dyDescent="0.45">
      <c r="A59" s="494"/>
      <c r="B59" s="494"/>
      <c r="C59" s="494"/>
      <c r="E59" s="494" t="s">
        <v>2181</v>
      </c>
      <c r="F59" s="494" t="s">
        <v>2182</v>
      </c>
      <c r="G59" s="494"/>
      <c r="H59" s="494"/>
    </row>
    <row r="60" spans="1:8" ht="33.5" thickBot="1" x14ac:dyDescent="0.45">
      <c r="E60" s="494" t="s">
        <v>2183</v>
      </c>
      <c r="F60" s="494" t="s">
        <v>2184</v>
      </c>
      <c r="G60" s="494"/>
      <c r="H60" s="494"/>
    </row>
    <row r="61" spans="1:8" ht="33.5" thickBot="1" x14ac:dyDescent="0.45">
      <c r="A61" s="703" t="s">
        <v>2185</v>
      </c>
      <c r="B61" s="703"/>
      <c r="C61" s="703"/>
      <c r="E61" s="494" t="s">
        <v>2186</v>
      </c>
      <c r="F61" s="494" t="s">
        <v>2187</v>
      </c>
      <c r="G61" s="494"/>
      <c r="H61" s="494"/>
    </row>
    <row r="62" spans="1:8" ht="149" thickBot="1" x14ac:dyDescent="0.45">
      <c r="A62" s="703" t="s">
        <v>2188</v>
      </c>
      <c r="B62" s="703"/>
      <c r="C62" s="703"/>
      <c r="E62" s="494" t="s">
        <v>2189</v>
      </c>
      <c r="F62" s="494" t="s">
        <v>2190</v>
      </c>
      <c r="G62" s="494"/>
      <c r="H62" s="494"/>
    </row>
    <row r="63" spans="1:8" ht="101.65" customHeight="1" thickBot="1" x14ac:dyDescent="0.45">
      <c r="A63" s="703"/>
      <c r="B63" s="703"/>
      <c r="C63" s="703"/>
      <c r="E63" s="494" t="s">
        <v>2191</v>
      </c>
      <c r="F63" s="494" t="s">
        <v>2192</v>
      </c>
      <c r="G63" s="494"/>
      <c r="H63" s="494"/>
    </row>
    <row r="64" spans="1:8" ht="65.650000000000006" customHeight="1" thickBot="1" x14ac:dyDescent="0.45">
      <c r="A64" s="703"/>
      <c r="B64" s="703"/>
      <c r="C64" s="703"/>
      <c r="E64" s="494" t="s">
        <v>2193</v>
      </c>
      <c r="F64" s="494" t="s">
        <v>2194</v>
      </c>
      <c r="G64" s="494"/>
      <c r="H64" s="494"/>
    </row>
    <row r="65" spans="1:8" ht="66.5" thickBot="1" x14ac:dyDescent="0.45">
      <c r="A65" s="709" t="s">
        <v>2195</v>
      </c>
      <c r="B65" s="709"/>
      <c r="C65" s="709"/>
      <c r="E65" s="494" t="s">
        <v>2196</v>
      </c>
      <c r="F65" s="494" t="s">
        <v>2197</v>
      </c>
      <c r="G65" s="494"/>
      <c r="H65" s="494"/>
    </row>
    <row r="66" spans="1:8" ht="131.65" customHeight="1" thickBot="1" x14ac:dyDescent="0.45">
      <c r="A66" s="268" t="s">
        <v>1356</v>
      </c>
      <c r="B66" s="268" t="s">
        <v>836</v>
      </c>
      <c r="C66" s="268" t="s">
        <v>7</v>
      </c>
      <c r="E66" s="494" t="s">
        <v>2198</v>
      </c>
      <c r="F66" s="494" t="s">
        <v>2199</v>
      </c>
      <c r="G66" s="494"/>
      <c r="H66" s="494"/>
    </row>
    <row r="67" spans="1:8" ht="171.65" customHeight="1" thickBot="1" x14ac:dyDescent="0.45">
      <c r="A67" s="494" t="s">
        <v>2200</v>
      </c>
      <c r="B67" s="494" t="s">
        <v>2201</v>
      </c>
      <c r="C67" s="285" t="s">
        <v>2202</v>
      </c>
      <c r="E67" s="494" t="s">
        <v>2203</v>
      </c>
      <c r="F67" s="494" t="s">
        <v>2204</v>
      </c>
      <c r="G67" s="494"/>
      <c r="H67" s="494"/>
    </row>
    <row r="68" spans="1:8" ht="149" thickBot="1" x14ac:dyDescent="0.45">
      <c r="A68" s="494" t="s">
        <v>2205</v>
      </c>
      <c r="B68" s="494" t="s">
        <v>2206</v>
      </c>
      <c r="C68" s="494" t="s">
        <v>2207</v>
      </c>
      <c r="E68" s="494" t="s">
        <v>2208</v>
      </c>
      <c r="F68" s="494" t="s">
        <v>2209</v>
      </c>
      <c r="G68" s="494"/>
      <c r="H68" s="494"/>
    </row>
    <row r="69" spans="1:8" ht="50" thickBot="1" x14ac:dyDescent="0.45">
      <c r="A69" s="494" t="s">
        <v>2210</v>
      </c>
      <c r="B69" s="494" t="s">
        <v>2211</v>
      </c>
      <c r="C69" s="494" t="s">
        <v>2212</v>
      </c>
      <c r="E69" s="494" t="s">
        <v>2213</v>
      </c>
      <c r="F69" s="494" t="s">
        <v>2214</v>
      </c>
      <c r="G69" s="494"/>
      <c r="H69" s="494"/>
    </row>
    <row r="70" spans="1:8" ht="161.25" customHeight="1" thickBot="1" x14ac:dyDescent="0.45">
      <c r="A70" s="494" t="s">
        <v>2215</v>
      </c>
      <c r="B70" s="494" t="s">
        <v>2216</v>
      </c>
      <c r="C70" s="494" t="s">
        <v>2217</v>
      </c>
      <c r="E70" s="494" t="s">
        <v>2218</v>
      </c>
      <c r="F70" s="494" t="s">
        <v>2219</v>
      </c>
      <c r="G70" s="494"/>
      <c r="H70" s="494"/>
    </row>
    <row r="71" spans="1:8" ht="165.5" thickBot="1" x14ac:dyDescent="0.45">
      <c r="A71" s="494" t="s">
        <v>2220</v>
      </c>
      <c r="B71" s="494" t="s">
        <v>2221</v>
      </c>
      <c r="C71" s="494" t="s">
        <v>2222</v>
      </c>
      <c r="E71" s="494" t="s">
        <v>2223</v>
      </c>
      <c r="F71" s="494" t="s">
        <v>2224</v>
      </c>
      <c r="G71" s="494"/>
      <c r="H71" s="494"/>
    </row>
    <row r="72" spans="1:8" ht="66.5" thickBot="1" x14ac:dyDescent="0.45">
      <c r="A72" s="494" t="s">
        <v>1379</v>
      </c>
      <c r="B72" s="494" t="s">
        <v>2225</v>
      </c>
      <c r="C72" s="494" t="s">
        <v>2226</v>
      </c>
      <c r="E72" s="494" t="s">
        <v>2227</v>
      </c>
      <c r="F72" s="494" t="s">
        <v>2228</v>
      </c>
      <c r="G72" s="494"/>
      <c r="H72" s="494"/>
    </row>
    <row r="73" spans="1:8" ht="347" thickBot="1" x14ac:dyDescent="0.45">
      <c r="A73" s="494" t="s">
        <v>2229</v>
      </c>
      <c r="B73" s="494" t="s">
        <v>2230</v>
      </c>
      <c r="C73" s="494" t="s">
        <v>2231</v>
      </c>
      <c r="E73" s="494" t="s">
        <v>2232</v>
      </c>
      <c r="F73" s="494" t="s">
        <v>2233</v>
      </c>
      <c r="G73" s="494"/>
      <c r="H73" s="494"/>
    </row>
    <row r="74" spans="1:8" ht="50" thickBot="1" x14ac:dyDescent="0.45">
      <c r="A74" s="494" t="s">
        <v>2234</v>
      </c>
      <c r="B74" s="494" t="s">
        <v>2235</v>
      </c>
      <c r="C74" s="494" t="s">
        <v>2236</v>
      </c>
      <c r="E74" s="494" t="s">
        <v>2237</v>
      </c>
      <c r="F74" s="494" t="s">
        <v>2238</v>
      </c>
      <c r="G74" s="494"/>
      <c r="H74" s="494"/>
    </row>
    <row r="75" spans="1:8" ht="66.5" thickBot="1" x14ac:dyDescent="0.45">
      <c r="A75" s="494" t="s">
        <v>2239</v>
      </c>
      <c r="B75" s="494" t="s">
        <v>2240</v>
      </c>
      <c r="C75" s="494" t="s">
        <v>2241</v>
      </c>
      <c r="E75" s="494" t="s">
        <v>2242</v>
      </c>
      <c r="F75" s="494" t="s">
        <v>2243</v>
      </c>
      <c r="G75" s="494"/>
      <c r="H75" s="494"/>
    </row>
    <row r="76" spans="1:8" ht="99.5" thickBot="1" x14ac:dyDescent="0.45">
      <c r="A76" s="699" t="s">
        <v>2244</v>
      </c>
      <c r="B76" s="699" t="s">
        <v>405</v>
      </c>
      <c r="C76" s="494" t="s">
        <v>2245</v>
      </c>
      <c r="E76" s="494" t="s">
        <v>2246</v>
      </c>
      <c r="F76" s="494" t="s">
        <v>2247</v>
      </c>
      <c r="G76" s="494"/>
      <c r="H76" s="494"/>
    </row>
    <row r="77" spans="1:8" ht="33.5" thickBot="1" x14ac:dyDescent="0.45">
      <c r="A77" s="700"/>
      <c r="B77" s="700"/>
      <c r="C77" s="495"/>
      <c r="E77" s="494" t="s">
        <v>2248</v>
      </c>
      <c r="F77" s="494" t="s">
        <v>2249</v>
      </c>
      <c r="G77" s="494"/>
      <c r="H77" s="494"/>
    </row>
    <row r="78" spans="1:8" ht="149" thickBot="1" x14ac:dyDescent="0.45">
      <c r="A78" s="701"/>
      <c r="B78" s="701"/>
      <c r="C78" s="495" t="s">
        <v>2250</v>
      </c>
      <c r="E78" s="494" t="s">
        <v>2251</v>
      </c>
      <c r="F78" s="494" t="s">
        <v>2252</v>
      </c>
      <c r="G78" s="494"/>
      <c r="H78" s="494"/>
    </row>
    <row r="79" spans="1:8" ht="149" thickBot="1" x14ac:dyDescent="0.45">
      <c r="A79" s="494" t="s">
        <v>2253</v>
      </c>
      <c r="B79" s="494" t="s">
        <v>2254</v>
      </c>
      <c r="C79" s="494" t="s">
        <v>2255</v>
      </c>
      <c r="E79" s="494" t="s">
        <v>2256</v>
      </c>
      <c r="F79" s="494" t="s">
        <v>2257</v>
      </c>
      <c r="G79" s="494"/>
      <c r="H79" s="494"/>
    </row>
    <row r="80" spans="1:8" ht="198.5" thickBot="1" x14ac:dyDescent="0.45">
      <c r="A80" s="494" t="s">
        <v>2258</v>
      </c>
      <c r="B80" s="494" t="s">
        <v>2259</v>
      </c>
      <c r="C80" s="494" t="s">
        <v>2260</v>
      </c>
      <c r="E80" s="494" t="s">
        <v>2261</v>
      </c>
      <c r="F80" s="494" t="s">
        <v>2262</v>
      </c>
      <c r="G80" s="494"/>
      <c r="H80" s="494"/>
    </row>
    <row r="81" spans="1:8" ht="83" thickBot="1" x14ac:dyDescent="0.45">
      <c r="A81" s="494" t="s">
        <v>2263</v>
      </c>
      <c r="B81" s="494" t="s">
        <v>2264</v>
      </c>
      <c r="C81" s="494" t="s">
        <v>2265</v>
      </c>
      <c r="E81" s="494" t="s">
        <v>2266</v>
      </c>
      <c r="F81" s="494" t="s">
        <v>2267</v>
      </c>
      <c r="G81" s="494"/>
      <c r="H81" s="494"/>
    </row>
    <row r="82" spans="1:8" ht="99.5" thickBot="1" x14ac:dyDescent="0.45">
      <c r="A82" s="494" t="s">
        <v>2268</v>
      </c>
      <c r="B82" s="494" t="s">
        <v>2269</v>
      </c>
      <c r="C82" s="494" t="s">
        <v>2270</v>
      </c>
      <c r="E82" s="494" t="s">
        <v>2271</v>
      </c>
      <c r="F82" s="494" t="s">
        <v>2272</v>
      </c>
      <c r="G82" s="494"/>
      <c r="H82" s="494"/>
    </row>
    <row r="83" spans="1:8" ht="50" thickBot="1" x14ac:dyDescent="0.45">
      <c r="A83" s="494" t="s">
        <v>2273</v>
      </c>
      <c r="B83" s="494" t="s">
        <v>2274</v>
      </c>
      <c r="C83" s="494" t="s">
        <v>2275</v>
      </c>
      <c r="E83" s="494" t="s">
        <v>2276</v>
      </c>
      <c r="F83" s="494" t="s">
        <v>2277</v>
      </c>
      <c r="G83" s="494"/>
      <c r="H83" s="494"/>
    </row>
    <row r="84" spans="1:8" ht="99.5" thickBot="1" x14ac:dyDescent="0.45">
      <c r="A84" s="494" t="s">
        <v>1392</v>
      </c>
      <c r="B84" s="494" t="s">
        <v>2278</v>
      </c>
      <c r="C84" s="494" t="s">
        <v>2279</v>
      </c>
      <c r="E84" s="494" t="s">
        <v>2280</v>
      </c>
      <c r="F84" s="494" t="s">
        <v>2281</v>
      </c>
      <c r="G84" s="494"/>
      <c r="H84" s="494"/>
    </row>
    <row r="85" spans="1:8" ht="50" thickBot="1" x14ac:dyDescent="0.45">
      <c r="A85" s="494"/>
      <c r="B85" s="494"/>
      <c r="C85" s="494"/>
      <c r="E85" s="494" t="s">
        <v>2282</v>
      </c>
      <c r="F85" s="494" t="s">
        <v>2283</v>
      </c>
      <c r="G85" s="494"/>
      <c r="H85" s="494"/>
    </row>
    <row r="86" spans="1:8" ht="83" thickBot="1" x14ac:dyDescent="0.45">
      <c r="E86" s="494" t="s">
        <v>2284</v>
      </c>
      <c r="F86" s="494" t="s">
        <v>2285</v>
      </c>
      <c r="G86" s="494"/>
      <c r="H86" s="494"/>
    </row>
    <row r="87" spans="1:8" ht="99.5" thickBot="1" x14ac:dyDescent="0.45">
      <c r="A87" s="291" t="s">
        <v>2286</v>
      </c>
      <c r="E87" s="494" t="s">
        <v>2287</v>
      </c>
      <c r="F87" s="494" t="s">
        <v>2288</v>
      </c>
      <c r="G87" s="494"/>
      <c r="H87" s="494"/>
    </row>
    <row r="88" spans="1:8" ht="116" thickBot="1" x14ac:dyDescent="0.45">
      <c r="E88" s="494" t="s">
        <v>411</v>
      </c>
      <c r="F88" s="494" t="s">
        <v>2289</v>
      </c>
      <c r="G88" s="494"/>
      <c r="H88" s="494"/>
    </row>
    <row r="89" spans="1:8" ht="165.5" thickBot="1" x14ac:dyDescent="0.45">
      <c r="A89" s="291" t="s">
        <v>2290</v>
      </c>
      <c r="E89" s="494" t="s">
        <v>2291</v>
      </c>
      <c r="F89" s="494" t="s">
        <v>2292</v>
      </c>
      <c r="G89" s="494"/>
      <c r="H89" s="494"/>
    </row>
    <row r="90" spans="1:8" ht="99.5" thickBot="1" x14ac:dyDescent="0.45">
      <c r="A90" s="267"/>
      <c r="E90" s="494" t="s">
        <v>2293</v>
      </c>
      <c r="F90" s="494" t="s">
        <v>2294</v>
      </c>
      <c r="G90" s="494"/>
      <c r="H90" s="494"/>
    </row>
    <row r="91" spans="1:8" ht="165.5" thickBot="1" x14ac:dyDescent="0.45">
      <c r="A91" s="707" t="s">
        <v>2295</v>
      </c>
      <c r="B91" s="707"/>
      <c r="C91" s="707"/>
      <c r="E91" s="494" t="s">
        <v>2296</v>
      </c>
      <c r="F91" s="494" t="s">
        <v>2297</v>
      </c>
      <c r="G91" s="494"/>
      <c r="H91" s="494"/>
    </row>
    <row r="92" spans="1:8" ht="117" customHeight="1" thickBot="1" x14ac:dyDescent="0.45">
      <c r="A92" s="268" t="s">
        <v>1356</v>
      </c>
      <c r="B92" s="268" t="s">
        <v>836</v>
      </c>
      <c r="C92" s="268" t="s">
        <v>7</v>
      </c>
      <c r="E92" s="494" t="s">
        <v>2298</v>
      </c>
      <c r="F92" s="494" t="s">
        <v>2299</v>
      </c>
      <c r="G92" s="494"/>
      <c r="H92" s="494"/>
    </row>
    <row r="93" spans="1:8" ht="83" thickBot="1" x14ac:dyDescent="0.45">
      <c r="A93" s="494" t="s">
        <v>2300</v>
      </c>
      <c r="B93" s="494" t="s">
        <v>2301</v>
      </c>
      <c r="C93" s="494" t="s">
        <v>2302</v>
      </c>
      <c r="E93" s="494" t="s">
        <v>2303</v>
      </c>
      <c r="F93" s="494" t="s">
        <v>2304</v>
      </c>
      <c r="G93" s="494"/>
      <c r="H93" s="494"/>
    </row>
    <row r="94" spans="1:8" ht="83" thickBot="1" x14ac:dyDescent="0.45">
      <c r="A94" s="494" t="s">
        <v>2305</v>
      </c>
      <c r="B94" s="494" t="s">
        <v>2287</v>
      </c>
      <c r="C94" s="494" t="s">
        <v>2306</v>
      </c>
      <c r="E94" s="494" t="s">
        <v>2307</v>
      </c>
      <c r="F94" s="494" t="s">
        <v>2308</v>
      </c>
      <c r="G94" s="494"/>
      <c r="H94" s="494"/>
    </row>
    <row r="95" spans="1:8" ht="99.5" thickBot="1" x14ac:dyDescent="0.45">
      <c r="A95" s="494" t="s">
        <v>2309</v>
      </c>
      <c r="B95" s="494" t="s">
        <v>2310</v>
      </c>
      <c r="C95" s="494" t="s">
        <v>2311</v>
      </c>
      <c r="E95" s="494" t="s">
        <v>2312</v>
      </c>
      <c r="F95" s="494" t="s">
        <v>2313</v>
      </c>
      <c r="G95" s="494"/>
      <c r="H95" s="494"/>
    </row>
    <row r="96" spans="1:8" ht="83" thickBot="1" x14ac:dyDescent="0.45">
      <c r="A96" s="494" t="s">
        <v>2314</v>
      </c>
      <c r="B96" s="494" t="s">
        <v>2189</v>
      </c>
      <c r="C96" s="494" t="s">
        <v>2315</v>
      </c>
      <c r="E96" s="494" t="s">
        <v>2316</v>
      </c>
      <c r="F96" s="494" t="s">
        <v>2317</v>
      </c>
      <c r="G96" s="494"/>
      <c r="H96" s="494"/>
    </row>
    <row r="97" spans="1:8" ht="135.5" thickBot="1" x14ac:dyDescent="0.45">
      <c r="A97" s="494" t="s">
        <v>2318</v>
      </c>
      <c r="B97" s="494" t="s">
        <v>2319</v>
      </c>
      <c r="C97" s="285" t="s">
        <v>2320</v>
      </c>
      <c r="E97" s="494" t="s">
        <v>2321</v>
      </c>
      <c r="F97" s="494" t="s">
        <v>2322</v>
      </c>
      <c r="G97" s="494"/>
      <c r="H97" s="494"/>
    </row>
    <row r="98" spans="1:8" ht="198.5" thickBot="1" x14ac:dyDescent="0.45">
      <c r="A98" s="494" t="s">
        <v>2323</v>
      </c>
      <c r="B98" s="494" t="s">
        <v>2324</v>
      </c>
      <c r="C98" s="494" t="s">
        <v>2325</v>
      </c>
      <c r="E98" s="494" t="s">
        <v>2326</v>
      </c>
      <c r="F98" s="494" t="s">
        <v>2327</v>
      </c>
      <c r="G98" s="494"/>
      <c r="H98" s="494"/>
    </row>
    <row r="99" spans="1:8" ht="165.5" thickBot="1" x14ac:dyDescent="0.45">
      <c r="A99" s="494" t="s">
        <v>2328</v>
      </c>
      <c r="B99" s="494" t="s">
        <v>2329</v>
      </c>
      <c r="C99" s="285" t="s">
        <v>2330</v>
      </c>
      <c r="E99" s="494" t="s">
        <v>2331</v>
      </c>
      <c r="F99" s="494" t="s">
        <v>2332</v>
      </c>
      <c r="G99" s="494"/>
      <c r="H99" s="494"/>
    </row>
    <row r="100" spans="1:8" ht="198.5" thickBot="1" x14ac:dyDescent="0.45">
      <c r="A100" s="494" t="s">
        <v>2333</v>
      </c>
      <c r="B100" s="494" t="s">
        <v>2232</v>
      </c>
      <c r="C100" s="494" t="s">
        <v>2334</v>
      </c>
      <c r="E100" s="494" t="s">
        <v>2335</v>
      </c>
      <c r="F100" s="494" t="s">
        <v>2336</v>
      </c>
      <c r="G100" s="494"/>
      <c r="H100" s="494"/>
    </row>
    <row r="101" spans="1:8" ht="195.5" thickBot="1" x14ac:dyDescent="0.45">
      <c r="A101" s="494" t="s">
        <v>2337</v>
      </c>
      <c r="B101" s="494" t="s">
        <v>2338</v>
      </c>
      <c r="C101" s="285" t="s">
        <v>2339</v>
      </c>
      <c r="E101" s="494" t="s">
        <v>2340</v>
      </c>
      <c r="F101" s="494" t="s">
        <v>2341</v>
      </c>
      <c r="G101" s="494"/>
      <c r="H101" s="494"/>
    </row>
    <row r="102" spans="1:8" ht="150.5" thickBot="1" x14ac:dyDescent="0.45">
      <c r="A102" s="494" t="s">
        <v>2342</v>
      </c>
      <c r="B102" s="494" t="s">
        <v>2343</v>
      </c>
      <c r="C102" s="285" t="s">
        <v>2344</v>
      </c>
      <c r="E102" s="494" t="s">
        <v>2345</v>
      </c>
      <c r="F102" s="494" t="s">
        <v>2346</v>
      </c>
      <c r="G102" s="494"/>
      <c r="H102" s="494"/>
    </row>
    <row r="103" spans="1:8" ht="165.5" thickBot="1" x14ac:dyDescent="0.45">
      <c r="A103" s="494" t="s">
        <v>2347</v>
      </c>
      <c r="B103" s="494" t="s">
        <v>2348</v>
      </c>
      <c r="C103" s="494" t="s">
        <v>2349</v>
      </c>
      <c r="E103" s="494" t="s">
        <v>2163</v>
      </c>
      <c r="F103" s="494" t="s">
        <v>2350</v>
      </c>
      <c r="G103" s="494"/>
      <c r="H103" s="494"/>
    </row>
    <row r="104" spans="1:8" ht="83" thickBot="1" x14ac:dyDescent="0.45">
      <c r="A104" s="494" t="s">
        <v>2351</v>
      </c>
      <c r="B104" s="494" t="s">
        <v>2352</v>
      </c>
      <c r="C104" s="494" t="s">
        <v>2353</v>
      </c>
      <c r="E104" s="494" t="s">
        <v>2168</v>
      </c>
      <c r="F104" s="494" t="s">
        <v>2169</v>
      </c>
      <c r="G104" s="494"/>
      <c r="H104" s="494"/>
    </row>
    <row r="105" spans="1:8" ht="116" thickBot="1" x14ac:dyDescent="0.45">
      <c r="A105" s="494" t="s">
        <v>2354</v>
      </c>
      <c r="B105" s="494" t="s">
        <v>2355</v>
      </c>
      <c r="C105" s="494" t="s">
        <v>2356</v>
      </c>
      <c r="E105" s="494" t="s">
        <v>2173</v>
      </c>
      <c r="F105" s="494" t="s">
        <v>2357</v>
      </c>
      <c r="G105" s="494"/>
      <c r="H105" s="494"/>
    </row>
    <row r="106" spans="1:8" ht="83" thickBot="1" x14ac:dyDescent="0.45">
      <c r="A106" s="494" t="s">
        <v>2358</v>
      </c>
      <c r="B106" s="494" t="s">
        <v>2359</v>
      </c>
      <c r="C106" s="494" t="s">
        <v>2360</v>
      </c>
      <c r="E106" s="494" t="s">
        <v>2178</v>
      </c>
      <c r="F106" s="494" t="s">
        <v>2169</v>
      </c>
      <c r="G106" s="494"/>
      <c r="H106" s="494"/>
    </row>
    <row r="107" spans="1:8" ht="83" thickBot="1" x14ac:dyDescent="0.45">
      <c r="A107" s="494" t="s">
        <v>2361</v>
      </c>
      <c r="B107" s="494" t="s">
        <v>2362</v>
      </c>
      <c r="C107" s="494" t="s">
        <v>2363</v>
      </c>
      <c r="E107" s="494" t="s">
        <v>2364</v>
      </c>
      <c r="F107" s="494" t="s">
        <v>2365</v>
      </c>
      <c r="G107" s="494"/>
      <c r="H107" s="494"/>
    </row>
    <row r="108" spans="1:8" ht="83" thickBot="1" x14ac:dyDescent="0.45">
      <c r="A108" s="494" t="s">
        <v>2366</v>
      </c>
      <c r="B108" s="494" t="s">
        <v>2367</v>
      </c>
      <c r="C108" s="494" t="s">
        <v>2368</v>
      </c>
      <c r="E108" s="494" t="s">
        <v>2369</v>
      </c>
      <c r="F108" s="494" t="s">
        <v>2322</v>
      </c>
      <c r="G108" s="494"/>
      <c r="H108" s="494"/>
    </row>
    <row r="109" spans="1:8" ht="132.5" thickBot="1" x14ac:dyDescent="0.45">
      <c r="A109" s="494" t="s">
        <v>2370</v>
      </c>
      <c r="B109" s="494" t="s">
        <v>2371</v>
      </c>
      <c r="C109" s="494" t="s">
        <v>2372</v>
      </c>
      <c r="E109" s="494" t="s">
        <v>2373</v>
      </c>
      <c r="F109" s="494" t="s">
        <v>2374</v>
      </c>
      <c r="G109" s="494"/>
      <c r="H109" s="494"/>
    </row>
    <row r="110" spans="1:8" ht="132.5" thickBot="1" x14ac:dyDescent="0.45">
      <c r="A110" s="494" t="s">
        <v>2375</v>
      </c>
      <c r="B110" s="494" t="s">
        <v>2376</v>
      </c>
      <c r="C110" s="494" t="s">
        <v>2377</v>
      </c>
      <c r="E110" s="494" t="s">
        <v>2378</v>
      </c>
      <c r="F110" s="494" t="s">
        <v>2379</v>
      </c>
      <c r="G110" s="494"/>
      <c r="H110" s="494"/>
    </row>
    <row r="111" spans="1:8" ht="83" thickBot="1" x14ac:dyDescent="0.45">
      <c r="A111" s="494" t="s">
        <v>2380</v>
      </c>
      <c r="B111" s="494" t="s">
        <v>2381</v>
      </c>
      <c r="C111" s="494" t="s">
        <v>2382</v>
      </c>
      <c r="E111" s="494" t="s">
        <v>2383</v>
      </c>
      <c r="F111" s="494" t="s">
        <v>2384</v>
      </c>
      <c r="G111" s="494"/>
      <c r="H111" s="494"/>
    </row>
    <row r="112" spans="1:8" ht="99.5" thickBot="1" x14ac:dyDescent="0.45">
      <c r="A112" s="494" t="s">
        <v>2385</v>
      </c>
      <c r="B112" s="494" t="s">
        <v>2386</v>
      </c>
      <c r="C112" s="494" t="s">
        <v>2387</v>
      </c>
      <c r="E112" s="494" t="s">
        <v>2388</v>
      </c>
      <c r="F112" s="494" t="s">
        <v>2389</v>
      </c>
      <c r="G112" s="494"/>
      <c r="H112" s="494"/>
    </row>
    <row r="113" spans="1:8" ht="99.5" thickBot="1" x14ac:dyDescent="0.45">
      <c r="A113" s="494" t="s">
        <v>2390</v>
      </c>
      <c r="B113" s="494" t="s">
        <v>2391</v>
      </c>
      <c r="C113" s="494" t="s">
        <v>2392</v>
      </c>
      <c r="E113" s="494" t="s">
        <v>2393</v>
      </c>
      <c r="F113" s="494" t="s">
        <v>2394</v>
      </c>
      <c r="G113" s="494"/>
      <c r="H113" s="494"/>
    </row>
    <row r="114" spans="1:8" ht="132.5" thickBot="1" x14ac:dyDescent="0.45">
      <c r="A114" s="494" t="s">
        <v>2395</v>
      </c>
      <c r="B114" s="494" t="s">
        <v>2396</v>
      </c>
      <c r="C114" s="494" t="s">
        <v>2397</v>
      </c>
      <c r="E114" s="494" t="s">
        <v>409</v>
      </c>
      <c r="F114" s="494" t="s">
        <v>2398</v>
      </c>
      <c r="G114" s="494"/>
      <c r="H114" s="494"/>
    </row>
    <row r="115" spans="1:8" ht="83" thickBot="1" x14ac:dyDescent="0.45">
      <c r="A115" s="494" t="s">
        <v>2399</v>
      </c>
      <c r="B115" s="494" t="s">
        <v>2400</v>
      </c>
      <c r="C115" s="494" t="s">
        <v>2401</v>
      </c>
      <c r="E115" s="494" t="s">
        <v>2402</v>
      </c>
      <c r="F115" s="494" t="s">
        <v>2403</v>
      </c>
      <c r="G115" s="494"/>
      <c r="H115" s="494"/>
    </row>
    <row r="116" spans="1:8" ht="66.5" thickBot="1" x14ac:dyDescent="0.45">
      <c r="A116" s="494" t="s">
        <v>2404</v>
      </c>
      <c r="B116" s="494" t="s">
        <v>2405</v>
      </c>
      <c r="C116" s="494" t="s">
        <v>2406</v>
      </c>
      <c r="E116" s="494" t="s">
        <v>2407</v>
      </c>
      <c r="F116" s="494" t="s">
        <v>2408</v>
      </c>
      <c r="G116" s="494"/>
      <c r="H116" s="494"/>
    </row>
    <row r="117" spans="1:8" ht="99.5" thickBot="1" x14ac:dyDescent="0.45">
      <c r="A117" s="494" t="s">
        <v>2409</v>
      </c>
      <c r="B117" s="494" t="s">
        <v>2410</v>
      </c>
      <c r="C117" s="494" t="s">
        <v>2411</v>
      </c>
      <c r="E117" s="494" t="s">
        <v>2412</v>
      </c>
      <c r="F117" s="494" t="s">
        <v>2413</v>
      </c>
      <c r="G117" s="494"/>
      <c r="H117" s="494"/>
    </row>
    <row r="118" spans="1:8" ht="314" thickBot="1" x14ac:dyDescent="0.45">
      <c r="A118" s="494" t="s">
        <v>2414</v>
      </c>
      <c r="B118" s="494" t="s">
        <v>2415</v>
      </c>
      <c r="C118" s="494" t="s">
        <v>2416</v>
      </c>
      <c r="E118" s="494" t="s">
        <v>2221</v>
      </c>
      <c r="F118" s="494" t="s">
        <v>2417</v>
      </c>
      <c r="G118" s="494"/>
      <c r="H118" s="494"/>
    </row>
    <row r="119" spans="1:8" ht="135.5" thickBot="1" x14ac:dyDescent="0.45">
      <c r="A119" s="494" t="s">
        <v>2418</v>
      </c>
      <c r="B119" s="494" t="s">
        <v>2419</v>
      </c>
      <c r="C119" s="285" t="s">
        <v>2420</v>
      </c>
      <c r="E119" s="494" t="s">
        <v>2225</v>
      </c>
      <c r="F119" s="494" t="s">
        <v>2421</v>
      </c>
      <c r="G119" s="494"/>
      <c r="H119" s="494"/>
    </row>
    <row r="120" spans="1:8" ht="198.5" thickBot="1" x14ac:dyDescent="0.45">
      <c r="A120" s="494" t="s">
        <v>2422</v>
      </c>
      <c r="B120" s="494" t="s">
        <v>2423</v>
      </c>
      <c r="C120" s="494" t="s">
        <v>2424</v>
      </c>
      <c r="E120" s="494" t="s">
        <v>2278</v>
      </c>
      <c r="F120" s="494" t="s">
        <v>2425</v>
      </c>
      <c r="G120" s="494"/>
      <c r="H120" s="494"/>
    </row>
    <row r="121" spans="1:8" ht="66.5" thickBot="1" x14ac:dyDescent="0.45">
      <c r="A121" s="494" t="s">
        <v>2426</v>
      </c>
      <c r="B121" s="494" t="s">
        <v>2427</v>
      </c>
      <c r="C121" s="494" t="s">
        <v>2428</v>
      </c>
      <c r="E121" s="494" t="s">
        <v>2429</v>
      </c>
      <c r="F121" s="494" t="s">
        <v>2430</v>
      </c>
      <c r="G121" s="494"/>
      <c r="H121" s="494"/>
    </row>
    <row r="122" spans="1:8" ht="50" thickBot="1" x14ac:dyDescent="0.45">
      <c r="A122" s="494" t="s">
        <v>2431</v>
      </c>
      <c r="B122" s="494" t="s">
        <v>2432</v>
      </c>
      <c r="C122" s="494" t="s">
        <v>2433</v>
      </c>
      <c r="E122" s="494" t="s">
        <v>2434</v>
      </c>
      <c r="F122" s="494" t="s">
        <v>2435</v>
      </c>
      <c r="G122" s="494"/>
      <c r="H122" s="494"/>
    </row>
    <row r="123" spans="1:8" ht="182" thickBot="1" x14ac:dyDescent="0.45">
      <c r="A123" s="494" t="s">
        <v>2436</v>
      </c>
      <c r="B123" s="494" t="s">
        <v>2437</v>
      </c>
      <c r="C123" s="494" t="s">
        <v>2438</v>
      </c>
      <c r="E123" s="494" t="s">
        <v>2371</v>
      </c>
      <c r="F123" s="494" t="s">
        <v>2439</v>
      </c>
      <c r="G123" s="494"/>
      <c r="H123" s="494"/>
    </row>
    <row r="124" spans="1:8" ht="116" thickBot="1" x14ac:dyDescent="0.45">
      <c r="A124" s="494"/>
      <c r="B124" s="494"/>
      <c r="C124" s="494"/>
      <c r="E124" s="494" t="s">
        <v>2440</v>
      </c>
      <c r="F124" s="494" t="s">
        <v>2441</v>
      </c>
      <c r="G124" s="494"/>
      <c r="H124" s="494"/>
    </row>
    <row r="125" spans="1:8" ht="338.15" customHeight="1" thickBot="1" x14ac:dyDescent="0.45">
      <c r="E125" s="494" t="s">
        <v>2146</v>
      </c>
      <c r="F125" s="285" t="s">
        <v>2442</v>
      </c>
      <c r="G125" s="494"/>
      <c r="H125" s="494"/>
    </row>
    <row r="126" spans="1:8" ht="50" thickBot="1" x14ac:dyDescent="0.45">
      <c r="E126" s="494" t="s">
        <v>2443</v>
      </c>
      <c r="F126" s="494" t="s">
        <v>2444</v>
      </c>
      <c r="G126" s="494"/>
      <c r="H126" s="494"/>
    </row>
    <row r="127" spans="1:8" ht="66.5" thickBot="1" x14ac:dyDescent="0.45">
      <c r="E127" s="494" t="s">
        <v>2445</v>
      </c>
      <c r="F127" s="494" t="s">
        <v>2446</v>
      </c>
      <c r="G127" s="494"/>
      <c r="H127" s="494"/>
    </row>
    <row r="128" spans="1:8" ht="83" thickBot="1" x14ac:dyDescent="0.45">
      <c r="E128" s="494" t="s">
        <v>2447</v>
      </c>
      <c r="F128" s="494" t="s">
        <v>2448</v>
      </c>
      <c r="G128" s="494"/>
      <c r="H128" s="494"/>
    </row>
    <row r="129" spans="5:8" ht="165.5" thickBot="1" x14ac:dyDescent="0.45">
      <c r="E129" s="494" t="s">
        <v>2386</v>
      </c>
      <c r="F129" s="494" t="s">
        <v>2449</v>
      </c>
      <c r="G129" s="494"/>
      <c r="H129" s="494"/>
    </row>
    <row r="130" spans="5:8" ht="50" thickBot="1" x14ac:dyDescent="0.45">
      <c r="E130" s="494" t="s">
        <v>2450</v>
      </c>
      <c r="F130" s="494" t="s">
        <v>2451</v>
      </c>
      <c r="G130" s="494"/>
      <c r="H130" s="494"/>
    </row>
    <row r="131" spans="5:8" ht="231.5" thickBot="1" x14ac:dyDescent="0.45">
      <c r="E131" s="494" t="s">
        <v>2376</v>
      </c>
      <c r="F131" s="494" t="s">
        <v>2452</v>
      </c>
      <c r="G131" s="494"/>
      <c r="H131" s="494"/>
    </row>
    <row r="132" spans="5:8" ht="165.5" thickBot="1" x14ac:dyDescent="0.45">
      <c r="E132" s="494" t="s">
        <v>2453</v>
      </c>
      <c r="F132" s="494" t="s">
        <v>2454</v>
      </c>
      <c r="G132" s="494"/>
      <c r="H132" s="494"/>
    </row>
    <row r="133" spans="5:8" ht="83" thickBot="1" x14ac:dyDescent="0.45">
      <c r="E133" s="494" t="s">
        <v>2381</v>
      </c>
      <c r="F133" s="494" t="s">
        <v>2455</v>
      </c>
      <c r="G133" s="494"/>
      <c r="H133" s="494"/>
    </row>
    <row r="134" spans="5:8" ht="66.5" thickBot="1" x14ac:dyDescent="0.45">
      <c r="E134" s="494" t="s">
        <v>2456</v>
      </c>
      <c r="F134" s="494" t="s">
        <v>2457</v>
      </c>
      <c r="G134" s="494"/>
      <c r="H134" s="494"/>
    </row>
    <row r="135" spans="5:8" ht="66.5" thickBot="1" x14ac:dyDescent="0.45">
      <c r="E135" s="494" t="s">
        <v>2458</v>
      </c>
      <c r="F135" s="494" t="s">
        <v>2459</v>
      </c>
      <c r="G135" s="494"/>
      <c r="H135" s="494"/>
    </row>
    <row r="136" spans="5:8" ht="99.5" thickBot="1" x14ac:dyDescent="0.45">
      <c r="E136" s="494" t="s">
        <v>2460</v>
      </c>
      <c r="F136" s="494" t="s">
        <v>2461</v>
      </c>
      <c r="G136" s="494"/>
      <c r="H136" s="494"/>
    </row>
    <row r="137" spans="5:8" ht="116" thickBot="1" x14ac:dyDescent="0.45">
      <c r="E137" s="494" t="s">
        <v>2462</v>
      </c>
      <c r="F137" s="494" t="s">
        <v>2463</v>
      </c>
      <c r="G137" s="494"/>
      <c r="H137" s="494"/>
    </row>
    <row r="138" spans="5:8" ht="66.5" thickBot="1" x14ac:dyDescent="0.45">
      <c r="E138" s="494" t="s">
        <v>2367</v>
      </c>
      <c r="F138" s="494" t="s">
        <v>2464</v>
      </c>
      <c r="G138" s="494"/>
      <c r="H138" s="494"/>
    </row>
    <row r="139" spans="5:8" ht="50" thickBot="1" x14ac:dyDescent="0.45">
      <c r="E139" s="494" t="s">
        <v>2465</v>
      </c>
      <c r="F139" s="494" t="s">
        <v>2466</v>
      </c>
      <c r="G139" s="494"/>
      <c r="H139" s="494"/>
    </row>
    <row r="140" spans="5:8" ht="66.5" thickBot="1" x14ac:dyDescent="0.45">
      <c r="E140" s="494" t="s">
        <v>2467</v>
      </c>
      <c r="F140" s="494" t="s">
        <v>2468</v>
      </c>
      <c r="G140" s="494"/>
      <c r="H140" s="494"/>
    </row>
    <row r="141" spans="5:8" ht="132.5" thickBot="1" x14ac:dyDescent="0.45">
      <c r="E141" s="494" t="s">
        <v>2469</v>
      </c>
      <c r="F141" s="494" t="s">
        <v>2470</v>
      </c>
      <c r="G141" s="494"/>
      <c r="H141" s="494"/>
    </row>
    <row r="142" spans="5:8" ht="50" thickBot="1" x14ac:dyDescent="0.45">
      <c r="E142" s="494" t="s">
        <v>2471</v>
      </c>
      <c r="F142" s="494" t="s">
        <v>2472</v>
      </c>
      <c r="G142" s="494"/>
      <c r="H142" s="494"/>
    </row>
    <row r="143" spans="5:8" ht="50" thickBot="1" x14ac:dyDescent="0.45">
      <c r="E143" s="494" t="s">
        <v>2473</v>
      </c>
      <c r="F143" s="494" t="s">
        <v>2474</v>
      </c>
      <c r="G143" s="494"/>
      <c r="H143" s="494"/>
    </row>
    <row r="144" spans="5:8" ht="50" thickBot="1" x14ac:dyDescent="0.45">
      <c r="E144" s="494" t="s">
        <v>2475</v>
      </c>
      <c r="F144" s="494" t="s">
        <v>2476</v>
      </c>
      <c r="G144" s="494"/>
      <c r="H144" s="494"/>
    </row>
    <row r="145" spans="5:8" ht="50" thickBot="1" x14ac:dyDescent="0.45">
      <c r="E145" s="494" t="s">
        <v>2477</v>
      </c>
      <c r="F145" s="494" t="s">
        <v>2478</v>
      </c>
      <c r="G145" s="494"/>
      <c r="H145" s="494"/>
    </row>
    <row r="146" spans="5:8" ht="50" thickBot="1" x14ac:dyDescent="0.45">
      <c r="E146" s="494" t="s">
        <v>2479</v>
      </c>
      <c r="F146" s="494" t="s">
        <v>2480</v>
      </c>
      <c r="G146" s="494"/>
      <c r="H146" s="494"/>
    </row>
    <row r="147" spans="5:8" ht="50" thickBot="1" x14ac:dyDescent="0.45">
      <c r="E147" s="494" t="s">
        <v>2481</v>
      </c>
      <c r="F147" s="494" t="s">
        <v>2482</v>
      </c>
      <c r="G147" s="494"/>
      <c r="H147" s="494"/>
    </row>
    <row r="148" spans="5:8" ht="50" thickBot="1" x14ac:dyDescent="0.45">
      <c r="E148" s="494" t="s">
        <v>2483</v>
      </c>
      <c r="F148" s="494" t="s">
        <v>2484</v>
      </c>
      <c r="G148" s="494"/>
      <c r="H148" s="494"/>
    </row>
    <row r="149" spans="5:8" ht="50" thickBot="1" x14ac:dyDescent="0.45">
      <c r="E149" s="494" t="s">
        <v>2485</v>
      </c>
      <c r="F149" s="494" t="s">
        <v>2486</v>
      </c>
      <c r="G149" s="494"/>
      <c r="H149" s="494"/>
    </row>
    <row r="150" spans="5:8" ht="50" thickBot="1" x14ac:dyDescent="0.45">
      <c r="E150" s="494" t="s">
        <v>2487</v>
      </c>
      <c r="F150" s="494" t="s">
        <v>2488</v>
      </c>
      <c r="G150" s="494"/>
      <c r="H150" s="494"/>
    </row>
    <row r="151" spans="5:8" ht="33.5" thickBot="1" x14ac:dyDescent="0.45">
      <c r="E151" s="494" t="s">
        <v>2489</v>
      </c>
      <c r="F151" s="494" t="s">
        <v>2490</v>
      </c>
      <c r="G151" s="494"/>
      <c r="H151" s="494"/>
    </row>
    <row r="152" spans="5:8" ht="66.5" thickBot="1" x14ac:dyDescent="0.45">
      <c r="E152" s="494" t="s">
        <v>2491</v>
      </c>
      <c r="F152" s="494" t="s">
        <v>2492</v>
      </c>
      <c r="G152" s="494"/>
      <c r="H152" s="494"/>
    </row>
    <row r="153" spans="5:8" ht="50" thickBot="1" x14ac:dyDescent="0.45">
      <c r="E153" s="494" t="s">
        <v>2493</v>
      </c>
      <c r="F153" s="494" t="s">
        <v>2494</v>
      </c>
      <c r="G153" s="494"/>
      <c r="H153" s="494"/>
    </row>
    <row r="154" spans="5:8" ht="66.5" thickBot="1" x14ac:dyDescent="0.45">
      <c r="E154" s="494" t="s">
        <v>2495</v>
      </c>
      <c r="F154" s="494" t="s">
        <v>2496</v>
      </c>
      <c r="G154" s="494"/>
      <c r="H154" s="494"/>
    </row>
    <row r="155" spans="5:8" ht="66.5" thickBot="1" x14ac:dyDescent="0.45">
      <c r="E155" s="494" t="s">
        <v>2497</v>
      </c>
      <c r="F155" s="494" t="s">
        <v>2498</v>
      </c>
      <c r="G155" s="494"/>
      <c r="H155" s="494"/>
    </row>
    <row r="156" spans="5:8" ht="83" thickBot="1" x14ac:dyDescent="0.45">
      <c r="E156" s="494" t="s">
        <v>2499</v>
      </c>
      <c r="F156" s="494" t="s">
        <v>2500</v>
      </c>
      <c r="G156" s="494"/>
      <c r="H156" s="494"/>
    </row>
    <row r="157" spans="5:8" ht="66.5" thickBot="1" x14ac:dyDescent="0.45">
      <c r="E157" s="494" t="s">
        <v>2501</v>
      </c>
      <c r="F157" s="494" t="s">
        <v>2502</v>
      </c>
      <c r="G157" s="494"/>
      <c r="H157" s="494"/>
    </row>
    <row r="158" spans="5:8" ht="50" thickBot="1" x14ac:dyDescent="0.45">
      <c r="E158" s="494" t="s">
        <v>2503</v>
      </c>
      <c r="F158" s="494" t="s">
        <v>2504</v>
      </c>
      <c r="G158" s="494"/>
      <c r="H158" s="494"/>
    </row>
    <row r="159" spans="5:8" ht="50" thickBot="1" x14ac:dyDescent="0.45">
      <c r="E159" s="494" t="s">
        <v>2505</v>
      </c>
      <c r="F159" s="494" t="s">
        <v>2506</v>
      </c>
      <c r="G159" s="494"/>
      <c r="H159" s="494"/>
    </row>
    <row r="160" spans="5:8" ht="66.5" thickBot="1" x14ac:dyDescent="0.45">
      <c r="E160" s="494" t="s">
        <v>2507</v>
      </c>
      <c r="F160" s="494" t="s">
        <v>2508</v>
      </c>
      <c r="G160" s="494"/>
      <c r="H160" s="494"/>
    </row>
    <row r="161" spans="5:8" ht="50" thickBot="1" x14ac:dyDescent="0.45">
      <c r="E161" s="494" t="s">
        <v>2509</v>
      </c>
      <c r="F161" s="494" t="s">
        <v>2510</v>
      </c>
      <c r="G161" s="494"/>
      <c r="H161" s="494"/>
    </row>
    <row r="162" spans="5:8" ht="50" thickBot="1" x14ac:dyDescent="0.45">
      <c r="E162" s="494" t="s">
        <v>2511</v>
      </c>
      <c r="F162" s="494" t="s">
        <v>2512</v>
      </c>
      <c r="G162" s="494"/>
      <c r="H162" s="494"/>
    </row>
    <row r="163" spans="5:8" ht="50" thickBot="1" x14ac:dyDescent="0.45">
      <c r="E163" s="494" t="s">
        <v>2513</v>
      </c>
      <c r="F163" s="494" t="s">
        <v>2514</v>
      </c>
      <c r="G163" s="494"/>
      <c r="H163" s="494"/>
    </row>
    <row r="164" spans="5:8" ht="50" thickBot="1" x14ac:dyDescent="0.45">
      <c r="E164" s="494" t="s">
        <v>2515</v>
      </c>
      <c r="F164" s="494" t="s">
        <v>2516</v>
      </c>
      <c r="G164" s="494"/>
      <c r="H164" s="494"/>
    </row>
    <row r="165" spans="5:8" ht="83" thickBot="1" x14ac:dyDescent="0.45">
      <c r="E165" s="494" t="s">
        <v>2517</v>
      </c>
      <c r="F165" s="494" t="s">
        <v>2518</v>
      </c>
      <c r="G165" s="494"/>
      <c r="H165" s="494"/>
    </row>
    <row r="166" spans="5:8" ht="33.5" thickBot="1" x14ac:dyDescent="0.45">
      <c r="E166" s="494" t="s">
        <v>2519</v>
      </c>
      <c r="F166" s="494" t="s">
        <v>2520</v>
      </c>
      <c r="G166" s="494"/>
      <c r="H166" s="494"/>
    </row>
    <row r="167" spans="5:8" ht="50" thickBot="1" x14ac:dyDescent="0.45">
      <c r="E167" s="494" t="s">
        <v>2521</v>
      </c>
      <c r="F167" s="494" t="s">
        <v>2522</v>
      </c>
      <c r="G167" s="494"/>
      <c r="H167" s="494"/>
    </row>
    <row r="168" spans="5:8" ht="50" thickBot="1" x14ac:dyDescent="0.45">
      <c r="E168" s="494" t="s">
        <v>2523</v>
      </c>
      <c r="F168" s="494" t="s">
        <v>2524</v>
      </c>
      <c r="G168" s="494"/>
      <c r="H168" s="494"/>
    </row>
    <row r="169" spans="5:8" ht="17" thickBot="1" x14ac:dyDescent="0.45">
      <c r="E169" s="494" t="s">
        <v>2525</v>
      </c>
      <c r="F169" s="494" t="s">
        <v>2526</v>
      </c>
      <c r="G169" s="494"/>
      <c r="H169" s="494"/>
    </row>
    <row r="170" spans="5:8" ht="50" thickBot="1" x14ac:dyDescent="0.45">
      <c r="E170" s="494" t="s">
        <v>2527</v>
      </c>
      <c r="F170" s="494" t="s">
        <v>2528</v>
      </c>
      <c r="G170" s="494"/>
      <c r="H170" s="494"/>
    </row>
    <row r="171" spans="5:8" ht="66.5" thickBot="1" x14ac:dyDescent="0.45">
      <c r="E171" s="494" t="s">
        <v>2529</v>
      </c>
      <c r="F171" s="494" t="s">
        <v>2530</v>
      </c>
      <c r="G171" s="494"/>
      <c r="H171" s="494"/>
    </row>
    <row r="172" spans="5:8" ht="66.5" thickBot="1" x14ac:dyDescent="0.45">
      <c r="E172" s="494" t="s">
        <v>2531</v>
      </c>
      <c r="F172" s="494" t="s">
        <v>2532</v>
      </c>
      <c r="G172" s="494"/>
      <c r="H172" s="494"/>
    </row>
    <row r="173" spans="5:8" ht="294.64999999999998" customHeight="1" thickBot="1" x14ac:dyDescent="0.45">
      <c r="E173" s="494" t="s">
        <v>2348</v>
      </c>
      <c r="F173" s="494" t="s">
        <v>2533</v>
      </c>
      <c r="G173" s="494"/>
      <c r="H173" s="494"/>
    </row>
    <row r="174" spans="5:8" ht="116" thickBot="1" x14ac:dyDescent="0.45">
      <c r="E174" s="494" t="s">
        <v>2359</v>
      </c>
      <c r="F174" s="494" t="s">
        <v>2534</v>
      </c>
      <c r="G174" s="494"/>
      <c r="H174" s="494"/>
    </row>
    <row r="175" spans="5:8" ht="231.5" thickBot="1" x14ac:dyDescent="0.45">
      <c r="E175" s="494" t="s">
        <v>2535</v>
      </c>
      <c r="F175" s="494" t="s">
        <v>2536</v>
      </c>
      <c r="G175" s="494"/>
      <c r="H175" s="494"/>
    </row>
    <row r="176" spans="5:8" ht="66.5" thickBot="1" x14ac:dyDescent="0.45">
      <c r="E176" s="494" t="s">
        <v>2537</v>
      </c>
      <c r="F176" s="494" t="s">
        <v>2538</v>
      </c>
      <c r="G176" s="494"/>
      <c r="H176" s="494"/>
    </row>
    <row r="177" spans="5:8" ht="99.5" thickBot="1" x14ac:dyDescent="0.45">
      <c r="E177" s="494" t="s">
        <v>2539</v>
      </c>
      <c r="F177" s="494" t="s">
        <v>2540</v>
      </c>
      <c r="G177" s="494"/>
      <c r="H177" s="494"/>
    </row>
    <row r="178" spans="5:8" ht="116" thickBot="1" x14ac:dyDescent="0.45">
      <c r="E178" s="494" t="s">
        <v>2119</v>
      </c>
      <c r="F178" s="494" t="s">
        <v>2541</v>
      </c>
      <c r="G178" s="494"/>
      <c r="H178" s="494"/>
    </row>
    <row r="179" spans="5:8" ht="116" thickBot="1" x14ac:dyDescent="0.45">
      <c r="E179" s="494" t="s">
        <v>2094</v>
      </c>
      <c r="F179" s="494" t="s">
        <v>2542</v>
      </c>
      <c r="G179" s="494"/>
      <c r="H179" s="494"/>
    </row>
    <row r="180" spans="5:8" ht="198.5" thickBot="1" x14ac:dyDescent="0.45">
      <c r="E180" s="494" t="s">
        <v>2269</v>
      </c>
      <c r="F180" s="494" t="s">
        <v>2543</v>
      </c>
      <c r="G180" s="494"/>
      <c r="H180" s="494"/>
    </row>
    <row r="181" spans="5:8" ht="215" thickBot="1" x14ac:dyDescent="0.45">
      <c r="E181" s="494" t="s">
        <v>2544</v>
      </c>
      <c r="F181" s="494" t="s">
        <v>2545</v>
      </c>
      <c r="G181" s="494"/>
      <c r="H181" s="494"/>
    </row>
    <row r="182" spans="5:8" ht="83" thickBot="1" x14ac:dyDescent="0.45">
      <c r="E182" s="494" t="s">
        <v>2352</v>
      </c>
      <c r="F182" s="494" t="s">
        <v>2546</v>
      </c>
      <c r="G182" s="494"/>
      <c r="H182" s="494"/>
    </row>
    <row r="183" spans="5:8" ht="83" thickBot="1" x14ac:dyDescent="0.45">
      <c r="E183" s="494" t="s">
        <v>2415</v>
      </c>
      <c r="F183" s="494" t="s">
        <v>2547</v>
      </c>
      <c r="G183" s="494"/>
      <c r="H183" s="494"/>
    </row>
    <row r="184" spans="5:8" ht="66.5" thickBot="1" x14ac:dyDescent="0.45">
      <c r="E184" s="494" t="s">
        <v>2548</v>
      </c>
      <c r="F184" s="494" t="s">
        <v>2549</v>
      </c>
      <c r="G184" s="494"/>
      <c r="H184" s="494"/>
    </row>
    <row r="185" spans="5:8" ht="132.5" thickBot="1" x14ac:dyDescent="0.45">
      <c r="E185" s="494" t="s">
        <v>2550</v>
      </c>
      <c r="F185" s="494" t="s">
        <v>2551</v>
      </c>
      <c r="G185" s="494"/>
      <c r="H185" s="494"/>
    </row>
    <row r="186" spans="5:8" ht="66.5" thickBot="1" x14ac:dyDescent="0.45">
      <c r="E186" s="494" t="s">
        <v>2552</v>
      </c>
      <c r="F186" s="494" t="s">
        <v>2553</v>
      </c>
      <c r="G186" s="494"/>
      <c r="H186" s="494"/>
    </row>
    <row r="187" spans="5:8" ht="66.5" thickBot="1" x14ac:dyDescent="0.45">
      <c r="E187" s="494" t="s">
        <v>2554</v>
      </c>
      <c r="F187" s="494" t="s">
        <v>2555</v>
      </c>
      <c r="G187" s="494"/>
      <c r="H187" s="494"/>
    </row>
    <row r="188" spans="5:8" ht="66.5" thickBot="1" x14ac:dyDescent="0.45">
      <c r="E188" s="494" t="s">
        <v>2556</v>
      </c>
      <c r="F188" s="494" t="s">
        <v>2557</v>
      </c>
      <c r="G188" s="494"/>
      <c r="H188" s="494"/>
    </row>
    <row r="189" spans="5:8" ht="66.5" thickBot="1" x14ac:dyDescent="0.45">
      <c r="E189" s="494" t="s">
        <v>2558</v>
      </c>
      <c r="F189" s="494" t="s">
        <v>2559</v>
      </c>
      <c r="G189" s="494"/>
      <c r="H189" s="494"/>
    </row>
    <row r="190" spans="5:8" ht="66.5" thickBot="1" x14ac:dyDescent="0.45">
      <c r="E190" s="494" t="s">
        <v>2560</v>
      </c>
      <c r="F190" s="494" t="s">
        <v>2561</v>
      </c>
      <c r="G190" s="494"/>
      <c r="H190" s="494"/>
    </row>
    <row r="191" spans="5:8" ht="50" thickBot="1" x14ac:dyDescent="0.45">
      <c r="E191" s="494" t="s">
        <v>2562</v>
      </c>
      <c r="F191" s="494" t="s">
        <v>2563</v>
      </c>
      <c r="G191" s="494"/>
      <c r="H191" s="494"/>
    </row>
    <row r="192" spans="5:8" ht="50" thickBot="1" x14ac:dyDescent="0.45">
      <c r="E192" s="494" t="s">
        <v>2564</v>
      </c>
      <c r="F192" s="494" t="s">
        <v>2565</v>
      </c>
      <c r="G192" s="494"/>
      <c r="H192" s="494"/>
    </row>
    <row r="193" spans="5:8" ht="50" thickBot="1" x14ac:dyDescent="0.45">
      <c r="E193" s="494" t="s">
        <v>2566</v>
      </c>
      <c r="F193" s="494" t="s">
        <v>2567</v>
      </c>
      <c r="G193" s="494"/>
      <c r="H193" s="494"/>
    </row>
    <row r="194" spans="5:8" ht="50" thickBot="1" x14ac:dyDescent="0.45">
      <c r="E194" s="494" t="s">
        <v>2568</v>
      </c>
      <c r="F194" s="494" t="s">
        <v>2569</v>
      </c>
      <c r="G194" s="494"/>
      <c r="H194" s="494"/>
    </row>
    <row r="195" spans="5:8" ht="50" thickBot="1" x14ac:dyDescent="0.45">
      <c r="E195" s="494" t="s">
        <v>2570</v>
      </c>
      <c r="F195" s="494" t="s">
        <v>2571</v>
      </c>
      <c r="G195" s="494"/>
      <c r="H195" s="494"/>
    </row>
    <row r="196" spans="5:8" ht="409" customHeight="1" thickBot="1" x14ac:dyDescent="0.45">
      <c r="E196" s="494" t="s">
        <v>2153</v>
      </c>
      <c r="F196" s="285" t="s">
        <v>2572</v>
      </c>
      <c r="G196" s="494"/>
      <c r="H196" s="494"/>
    </row>
    <row r="197" spans="5:8" ht="50" thickBot="1" x14ac:dyDescent="0.45">
      <c r="E197" s="494" t="s">
        <v>2573</v>
      </c>
      <c r="F197" s="494" t="s">
        <v>2574</v>
      </c>
      <c r="G197" s="494"/>
      <c r="H197" s="494"/>
    </row>
    <row r="198" spans="5:8" ht="165.5" thickBot="1" x14ac:dyDescent="0.45">
      <c r="E198" s="494" t="s">
        <v>2575</v>
      </c>
      <c r="F198" s="494" t="s">
        <v>2576</v>
      </c>
      <c r="G198" s="494"/>
      <c r="H198" s="494"/>
    </row>
    <row r="199" spans="5:8" ht="165.5" thickBot="1" x14ac:dyDescent="0.45">
      <c r="E199" s="494" t="s">
        <v>2577</v>
      </c>
      <c r="F199" s="494" t="s">
        <v>2578</v>
      </c>
      <c r="G199" s="494"/>
      <c r="H199" s="494"/>
    </row>
    <row r="200" spans="5:8" ht="99.5" thickBot="1" x14ac:dyDescent="0.45">
      <c r="E200" s="494" t="s">
        <v>2579</v>
      </c>
      <c r="F200" s="494" t="s">
        <v>2580</v>
      </c>
      <c r="G200" s="494"/>
      <c r="H200" s="494"/>
    </row>
    <row r="201" spans="5:8" ht="16.5" x14ac:dyDescent="0.4">
      <c r="E201" s="494"/>
      <c r="F201" s="494"/>
      <c r="G201" s="494"/>
      <c r="H201" s="494"/>
    </row>
    <row r="203" spans="5:8" x14ac:dyDescent="0.4">
      <c r="E203" s="291" t="s">
        <v>2581</v>
      </c>
    </row>
    <row r="205" spans="5:8" ht="90" x14ac:dyDescent="0.4">
      <c r="E205" s="291" t="s">
        <v>2582</v>
      </c>
    </row>
    <row r="206" spans="5:8" x14ac:dyDescent="0.4">
      <c r="E206" s="267"/>
    </row>
    <row r="207" spans="5:8" ht="16.5" x14ac:dyDescent="0.4">
      <c r="E207" s="707" t="s">
        <v>2583</v>
      </c>
      <c r="F207" s="710"/>
      <c r="G207" s="710"/>
      <c r="H207" s="710"/>
    </row>
    <row r="208" spans="5:8" ht="33.5" thickBot="1" x14ac:dyDescent="0.45">
      <c r="E208" s="495" t="s">
        <v>818</v>
      </c>
      <c r="F208" s="495" t="s">
        <v>819</v>
      </c>
      <c r="G208" s="495" t="s">
        <v>820</v>
      </c>
      <c r="H208" s="495" t="s">
        <v>7</v>
      </c>
    </row>
    <row r="209" spans="5:8" ht="50" thickBot="1" x14ac:dyDescent="0.45">
      <c r="E209" s="494" t="s">
        <v>1009</v>
      </c>
      <c r="F209" s="494" t="s">
        <v>837</v>
      </c>
      <c r="G209" s="494" t="s">
        <v>225</v>
      </c>
      <c r="H209" s="494" t="s">
        <v>2584</v>
      </c>
    </row>
    <row r="210" spans="5:8" ht="165.5" thickBot="1" x14ac:dyDescent="0.45">
      <c r="E210" s="494" t="s">
        <v>1021</v>
      </c>
      <c r="F210" s="494" t="s">
        <v>837</v>
      </c>
      <c r="G210" s="494" t="s">
        <v>226</v>
      </c>
      <c r="H210" s="494" t="s">
        <v>2585</v>
      </c>
    </row>
    <row r="211" spans="5:8" ht="33.5" thickBot="1" x14ac:dyDescent="0.45">
      <c r="E211" s="494" t="s">
        <v>1017</v>
      </c>
      <c r="F211" s="494" t="s">
        <v>837</v>
      </c>
      <c r="G211" s="494" t="s">
        <v>225</v>
      </c>
      <c r="H211" s="494" t="s">
        <v>1018</v>
      </c>
    </row>
    <row r="212" spans="5:8" ht="83" thickBot="1" x14ac:dyDescent="0.45">
      <c r="E212" s="494" t="s">
        <v>1013</v>
      </c>
      <c r="F212" s="494" t="s">
        <v>837</v>
      </c>
      <c r="G212" s="494" t="s">
        <v>226</v>
      </c>
      <c r="H212" s="494" t="s">
        <v>1014</v>
      </c>
    </row>
    <row r="213" spans="5:8" ht="215" thickBot="1" x14ac:dyDescent="0.45">
      <c r="E213" s="494" t="s">
        <v>888</v>
      </c>
      <c r="F213" s="494" t="s">
        <v>837</v>
      </c>
      <c r="G213" s="494" t="s">
        <v>226</v>
      </c>
      <c r="H213" s="494" t="s">
        <v>2586</v>
      </c>
    </row>
    <row r="214" spans="5:8" ht="83" thickBot="1" x14ac:dyDescent="0.45">
      <c r="E214" s="494" t="s">
        <v>883</v>
      </c>
      <c r="F214" s="494" t="s">
        <v>837</v>
      </c>
      <c r="G214" s="494" t="s">
        <v>226</v>
      </c>
      <c r="H214" s="494" t="s">
        <v>2587</v>
      </c>
    </row>
    <row r="215" spans="5:8" ht="83" thickBot="1" x14ac:dyDescent="0.45">
      <c r="E215" s="494" t="s">
        <v>877</v>
      </c>
      <c r="F215" s="494" t="s">
        <v>837</v>
      </c>
      <c r="G215" s="494" t="s">
        <v>226</v>
      </c>
      <c r="H215" s="494" t="s">
        <v>2588</v>
      </c>
    </row>
    <row r="216" spans="5:8" ht="33.5" thickBot="1" x14ac:dyDescent="0.45">
      <c r="E216" s="494" t="s">
        <v>1088</v>
      </c>
      <c r="F216" s="494" t="s">
        <v>837</v>
      </c>
      <c r="G216" s="494" t="s">
        <v>226</v>
      </c>
      <c r="H216" s="494" t="s">
        <v>2589</v>
      </c>
    </row>
    <row r="217" spans="5:8" ht="116" thickBot="1" x14ac:dyDescent="0.45">
      <c r="E217" s="494" t="s">
        <v>1001</v>
      </c>
      <c r="F217" s="494" t="s">
        <v>837</v>
      </c>
      <c r="G217" s="494" t="s">
        <v>226</v>
      </c>
      <c r="H217" s="494" t="s">
        <v>2590</v>
      </c>
    </row>
    <row r="218" spans="5:8" ht="50" thickBot="1" x14ac:dyDescent="0.45">
      <c r="E218" s="494" t="s">
        <v>2591</v>
      </c>
      <c r="F218" s="494" t="s">
        <v>837</v>
      </c>
      <c r="G218" s="494" t="s">
        <v>226</v>
      </c>
      <c r="H218" s="494" t="s">
        <v>2592</v>
      </c>
    </row>
    <row r="219" spans="5:8" ht="33.5" thickBot="1" x14ac:dyDescent="0.45">
      <c r="E219" s="494" t="s">
        <v>2593</v>
      </c>
      <c r="F219" s="494" t="s">
        <v>837</v>
      </c>
      <c r="G219" s="494" t="s">
        <v>226</v>
      </c>
      <c r="H219" s="494" t="s">
        <v>2594</v>
      </c>
    </row>
    <row r="220" spans="5:8" ht="33.5" thickBot="1" x14ac:dyDescent="0.45">
      <c r="E220" s="494" t="s">
        <v>2595</v>
      </c>
      <c r="F220" s="494" t="s">
        <v>837</v>
      </c>
      <c r="G220" s="494" t="s">
        <v>226</v>
      </c>
      <c r="H220" s="494" t="s">
        <v>2596</v>
      </c>
    </row>
    <row r="221" spans="5:8" ht="33.5" thickBot="1" x14ac:dyDescent="0.45">
      <c r="E221" s="494" t="s">
        <v>2597</v>
      </c>
      <c r="F221" s="494" t="s">
        <v>837</v>
      </c>
      <c r="G221" s="494" t="s">
        <v>226</v>
      </c>
      <c r="H221" s="494" t="s">
        <v>2598</v>
      </c>
    </row>
    <row r="222" spans="5:8" ht="16.5" x14ac:dyDescent="0.4">
      <c r="E222" s="494"/>
      <c r="F222" s="494"/>
      <c r="G222" s="494"/>
      <c r="H222" s="494"/>
    </row>
    <row r="224" spans="5:8" x14ac:dyDescent="0.4">
      <c r="E224" s="291" t="s">
        <v>2599</v>
      </c>
    </row>
    <row r="226" spans="5:8" ht="90" x14ac:dyDescent="0.4">
      <c r="E226" s="291" t="s">
        <v>2600</v>
      </c>
    </row>
    <row r="227" spans="5:8" x14ac:dyDescent="0.4">
      <c r="E227" s="267"/>
    </row>
    <row r="228" spans="5:8" ht="16.5" x14ac:dyDescent="0.4">
      <c r="E228" s="707" t="s">
        <v>2601</v>
      </c>
      <c r="F228" s="710"/>
      <c r="G228" s="710"/>
      <c r="H228" s="710"/>
    </row>
    <row r="229" spans="5:8" ht="33.5" thickBot="1" x14ac:dyDescent="0.45">
      <c r="E229" s="495" t="s">
        <v>818</v>
      </c>
      <c r="F229" s="495" t="s">
        <v>819</v>
      </c>
      <c r="G229" s="495" t="s">
        <v>820</v>
      </c>
      <c r="H229" s="495" t="s">
        <v>7</v>
      </c>
    </row>
    <row r="230" spans="5:8" ht="17" thickBot="1" x14ac:dyDescent="0.45">
      <c r="E230" s="494" t="s">
        <v>2602</v>
      </c>
      <c r="F230" s="494" t="s">
        <v>837</v>
      </c>
      <c r="G230" s="494" t="s">
        <v>226</v>
      </c>
      <c r="H230" s="494" t="s">
        <v>2603</v>
      </c>
    </row>
    <row r="231" spans="5:8" ht="33.5" thickBot="1" x14ac:dyDescent="0.45">
      <c r="E231" s="494" t="s">
        <v>2604</v>
      </c>
      <c r="F231" s="494" t="s">
        <v>837</v>
      </c>
      <c r="G231" s="494" t="s">
        <v>226</v>
      </c>
      <c r="H231" s="494" t="s">
        <v>2605</v>
      </c>
    </row>
    <row r="232" spans="5:8" ht="33.5" thickBot="1" x14ac:dyDescent="0.45">
      <c r="E232" s="494" t="s">
        <v>2606</v>
      </c>
      <c r="F232" s="494" t="s">
        <v>837</v>
      </c>
      <c r="G232" s="494" t="s">
        <v>226</v>
      </c>
      <c r="H232" s="494" t="s">
        <v>2607</v>
      </c>
    </row>
    <row r="233" spans="5:8" ht="33.5" thickBot="1" x14ac:dyDescent="0.45">
      <c r="E233" s="494" t="s">
        <v>2608</v>
      </c>
      <c r="F233" s="494" t="s">
        <v>837</v>
      </c>
      <c r="G233" s="494" t="s">
        <v>226</v>
      </c>
      <c r="H233" s="494" t="s">
        <v>2609</v>
      </c>
    </row>
    <row r="234" spans="5:8" ht="33.5" thickBot="1" x14ac:dyDescent="0.45">
      <c r="E234" s="494" t="s">
        <v>2610</v>
      </c>
      <c r="F234" s="494" t="s">
        <v>837</v>
      </c>
      <c r="G234" s="494" t="s">
        <v>226</v>
      </c>
      <c r="H234" s="494" t="s">
        <v>2611</v>
      </c>
    </row>
    <row r="235" spans="5:8" ht="33.5" thickBot="1" x14ac:dyDescent="0.45">
      <c r="E235" s="494" t="s">
        <v>2612</v>
      </c>
      <c r="F235" s="494" t="s">
        <v>2050</v>
      </c>
      <c r="G235" s="494" t="s">
        <v>226</v>
      </c>
      <c r="H235" s="494" t="s">
        <v>2613</v>
      </c>
    </row>
    <row r="236" spans="5:8" ht="50" thickBot="1" x14ac:dyDescent="0.45">
      <c r="E236" s="494" t="s">
        <v>2614</v>
      </c>
      <c r="F236" s="494" t="s">
        <v>2050</v>
      </c>
      <c r="G236" s="494" t="s">
        <v>226</v>
      </c>
      <c r="H236" s="494" t="s">
        <v>2615</v>
      </c>
    </row>
    <row r="237" spans="5:8" ht="16.5" x14ac:dyDescent="0.4">
      <c r="E237" s="494"/>
      <c r="F237" s="494"/>
      <c r="G237" s="494"/>
      <c r="H237" s="494"/>
    </row>
    <row r="239" spans="5:8" x14ac:dyDescent="0.4">
      <c r="E239" s="291" t="s">
        <v>2616</v>
      </c>
    </row>
    <row r="241" spans="5:8" ht="150" x14ac:dyDescent="0.4">
      <c r="E241" s="291" t="s">
        <v>2617</v>
      </c>
    </row>
    <row r="242" spans="5:8" x14ac:dyDescent="0.4">
      <c r="E242" s="267"/>
    </row>
    <row r="243" spans="5:8" ht="16.5" x14ac:dyDescent="0.4">
      <c r="E243" s="707" t="s">
        <v>2618</v>
      </c>
      <c r="F243" s="710"/>
      <c r="G243" s="710"/>
      <c r="H243" s="710"/>
    </row>
    <row r="244" spans="5:8" ht="33.5" thickBot="1" x14ac:dyDescent="0.45">
      <c r="E244" s="495" t="s">
        <v>818</v>
      </c>
      <c r="F244" s="495" t="s">
        <v>819</v>
      </c>
      <c r="G244" s="495" t="s">
        <v>820</v>
      </c>
      <c r="H244" s="495" t="s">
        <v>7</v>
      </c>
    </row>
    <row r="245" spans="5:8" ht="50" thickBot="1" x14ac:dyDescent="0.45">
      <c r="E245" s="494" t="s">
        <v>2619</v>
      </c>
      <c r="F245" s="494" t="s">
        <v>837</v>
      </c>
      <c r="G245" s="494" t="s">
        <v>226</v>
      </c>
      <c r="H245" s="494" t="s">
        <v>2620</v>
      </c>
    </row>
    <row r="246" spans="5:8" ht="50" thickBot="1" x14ac:dyDescent="0.45">
      <c r="E246" s="494" t="s">
        <v>2621</v>
      </c>
      <c r="F246" s="494" t="s">
        <v>837</v>
      </c>
      <c r="G246" s="494" t="s">
        <v>226</v>
      </c>
      <c r="H246" s="494" t="s">
        <v>2622</v>
      </c>
    </row>
    <row r="247" spans="5:8" ht="83" thickBot="1" x14ac:dyDescent="0.45">
      <c r="E247" s="494" t="s">
        <v>2623</v>
      </c>
      <c r="F247" s="494" t="s">
        <v>2624</v>
      </c>
      <c r="G247" s="494" t="s">
        <v>226</v>
      </c>
      <c r="H247" s="494" t="s">
        <v>2625</v>
      </c>
    </row>
    <row r="248" spans="5:8" ht="50" thickBot="1" x14ac:dyDescent="0.45">
      <c r="E248" s="494" t="s">
        <v>1009</v>
      </c>
      <c r="F248" s="494" t="s">
        <v>837</v>
      </c>
      <c r="G248" s="494" t="s">
        <v>226</v>
      </c>
      <c r="H248" s="494" t="s">
        <v>2584</v>
      </c>
    </row>
    <row r="249" spans="5:8" ht="165.5" thickBot="1" x14ac:dyDescent="0.45">
      <c r="E249" s="494" t="s">
        <v>1021</v>
      </c>
      <c r="F249" s="494" t="s">
        <v>837</v>
      </c>
      <c r="G249" s="494" t="s">
        <v>226</v>
      </c>
      <c r="H249" s="494" t="s">
        <v>2626</v>
      </c>
    </row>
    <row r="250" spans="5:8" ht="33.5" thickBot="1" x14ac:dyDescent="0.45">
      <c r="E250" s="494" t="s">
        <v>1017</v>
      </c>
      <c r="F250" s="494" t="s">
        <v>837</v>
      </c>
      <c r="G250" s="494" t="s">
        <v>226</v>
      </c>
      <c r="H250" s="494" t="s">
        <v>1018</v>
      </c>
    </row>
    <row r="251" spans="5:8" ht="83" thickBot="1" x14ac:dyDescent="0.45">
      <c r="E251" s="494" t="s">
        <v>1013</v>
      </c>
      <c r="F251" s="494" t="s">
        <v>837</v>
      </c>
      <c r="G251" s="494" t="s">
        <v>226</v>
      </c>
      <c r="H251" s="494" t="s">
        <v>1014</v>
      </c>
    </row>
    <row r="252" spans="5:8" ht="50" thickBot="1" x14ac:dyDescent="0.45">
      <c r="E252" s="494" t="s">
        <v>2627</v>
      </c>
      <c r="F252" s="494" t="s">
        <v>837</v>
      </c>
      <c r="G252" s="494" t="s">
        <v>226</v>
      </c>
      <c r="H252" s="494" t="s">
        <v>2628</v>
      </c>
    </row>
    <row r="253" spans="5:8" ht="16.5" x14ac:dyDescent="0.4">
      <c r="E253" s="494"/>
      <c r="F253" s="494"/>
      <c r="G253" s="494"/>
      <c r="H253" s="494"/>
    </row>
    <row r="255" spans="5:8" x14ac:dyDescent="0.4">
      <c r="E255" s="291" t="s">
        <v>2629</v>
      </c>
    </row>
    <row r="257" spans="5:8" ht="75" x14ac:dyDescent="0.4">
      <c r="E257" s="291" t="s">
        <v>2630</v>
      </c>
    </row>
    <row r="258" spans="5:8" x14ac:dyDescent="0.4">
      <c r="E258" s="267"/>
    </row>
    <row r="259" spans="5:8" ht="16.5" x14ac:dyDescent="0.4">
      <c r="E259" s="707" t="s">
        <v>2631</v>
      </c>
      <c r="F259" s="710"/>
      <c r="G259" s="710"/>
      <c r="H259" s="710"/>
    </row>
    <row r="260" spans="5:8" ht="33.5" thickBot="1" x14ac:dyDescent="0.45">
      <c r="E260" s="495" t="s">
        <v>818</v>
      </c>
      <c r="F260" s="495" t="s">
        <v>819</v>
      </c>
      <c r="G260" s="495" t="s">
        <v>820</v>
      </c>
      <c r="H260" s="495" t="s">
        <v>7</v>
      </c>
    </row>
    <row r="261" spans="5:8" ht="33.5" thickBot="1" x14ac:dyDescent="0.45">
      <c r="E261" s="494" t="s">
        <v>2632</v>
      </c>
      <c r="F261" s="494" t="s">
        <v>837</v>
      </c>
      <c r="G261" s="494" t="s">
        <v>226</v>
      </c>
      <c r="H261" s="494" t="s">
        <v>2633</v>
      </c>
    </row>
    <row r="262" spans="5:8" ht="33.5" thickBot="1" x14ac:dyDescent="0.45">
      <c r="E262" s="494" t="s">
        <v>2623</v>
      </c>
      <c r="F262" s="494" t="s">
        <v>837</v>
      </c>
      <c r="G262" s="494" t="s">
        <v>226</v>
      </c>
      <c r="H262" s="494" t="s">
        <v>2634</v>
      </c>
    </row>
    <row r="263" spans="5:8" ht="214.5" x14ac:dyDescent="0.4">
      <c r="E263" s="494" t="s">
        <v>1277</v>
      </c>
      <c r="F263" s="494" t="s">
        <v>2635</v>
      </c>
      <c r="G263" s="494" t="s">
        <v>226</v>
      </c>
      <c r="H263" s="494" t="s">
        <v>2636</v>
      </c>
    </row>
  </sheetData>
  <mergeCells count="27">
    <mergeCell ref="A76:A78"/>
    <mergeCell ref="B76:B78"/>
    <mergeCell ref="A91:C91"/>
    <mergeCell ref="A47:C47"/>
    <mergeCell ref="A49:A51"/>
    <mergeCell ref="B49:B51"/>
    <mergeCell ref="A52:A54"/>
    <mergeCell ref="B52:B54"/>
    <mergeCell ref="A65:C65"/>
    <mergeCell ref="E259:H259"/>
    <mergeCell ref="E41:G41"/>
    <mergeCell ref="E49:H49"/>
    <mergeCell ref="E207:H207"/>
    <mergeCell ref="E228:H228"/>
    <mergeCell ref="E243:H243"/>
    <mergeCell ref="A2:C2"/>
    <mergeCell ref="A3:C3"/>
    <mergeCell ref="A44:C44"/>
    <mergeCell ref="A4:C4"/>
    <mergeCell ref="E25:G25"/>
    <mergeCell ref="A30:A32"/>
    <mergeCell ref="B30:B32"/>
    <mergeCell ref="A45:C46"/>
    <mergeCell ref="A62:C64"/>
    <mergeCell ref="A61:C61"/>
    <mergeCell ref="E3:H3"/>
    <mergeCell ref="E4:H5"/>
  </mergeCells>
  <hyperlinks>
    <hyperlink ref="A3" r:id="rId1" location="the-appsharepoint-user-in-audit-records" display="https://docs.microsoft.com/en-us/microsoft-365/compliance/search-the-audit-log-in-security-and-compliance?view=o365-worldwide - the-appsharepoint-user-in-audit-records" xr:uid="{514634C5-F1F5-467D-B40B-8B49B6CE1B0D}"/>
    <hyperlink ref="C119" r:id="rId2" display="https://docs.microsoft.com/en-us/microsoft-365/enterprise/multi-geo-capabilities-in-onedrive-and-sharepoint-online-in-microsoft-365?view=o365-worldwide" xr:uid="{3C2B64AA-C7F0-42B7-BAF8-19213483C80D}"/>
    <hyperlink ref="C102" r:id="rId3" display="https://docs.microsoft.com/en-us/microsoft-365/enterprise/multi-geo-capabilities-in-onedrive-and-sharepoint-online-in-microsoft-365?view=o365-worldwide" xr:uid="{B8EC2E9C-EF96-4D80-BA8E-D23B05E68EAB}"/>
    <hyperlink ref="C101" r:id="rId4" display="https://docs.microsoft.com/en-us/sharepoint/control-access-based-on-network-location" xr:uid="{C61F1A5C-5E26-46F6-A5B3-66086728EDD4}"/>
    <hyperlink ref="C99" r:id="rId5" display="https://docs.microsoft.com/en-us/sharepoint/control-access-from-unmanaged-devices" xr:uid="{71437A48-9746-4366-AB06-E5E167C9A4A0}"/>
    <hyperlink ref="C97" r:id="rId6" display="https://docs.microsoft.com/en-us/microsoft-365/enterprise/multi-geo-capabilities-in-onedrive-and-sharepoint-online-in-microsoft-365?view=o365-worldwide" xr:uid="{F5BD41EA-F824-4E51-91A3-2BFDC9B1AEE7}"/>
    <hyperlink ref="A89" r:id="rId7" location="the-appsharepoint-user-in-audit-records" display="https://docs.microsoft.com/en-us/microsoft-365/compliance/search-the-audit-log-in-security-and-compliance?view=o365-worldwide - the-appsharepoint-user-in-audit-records" xr:uid="{3E3BEB05-A340-400A-85D0-05220C3F85E8}"/>
    <hyperlink ref="A87" r:id="rId8" location="site-administration-activities" display="https://docs.microsoft.com/en-us/microsoft-365/compliance/search-the-audit-log-in-security-and-compliance?view=o365-worldwide - site-administration-activities" xr:uid="{70E45EA1-7253-4DA0-AB2F-DBE6446EF329}"/>
    <hyperlink ref="C67" r:id="rId9" display="https://docs.microsoft.com/en-us/office365/admin/add-users/get-access-to-and-back-up-a-former-user-s-data" xr:uid="{8AF89B0B-3A17-4931-A56B-F71A5EF5ADB4}"/>
    <hyperlink ref="A62" r:id="rId10" location="the-appsharepoint-user-in-audit-records" display="https://docs.microsoft.com/en-us/microsoft-365/compliance/search-the-audit-log-in-security-and-compliance?view=o365-worldwide - the-appsharepoint-user-in-audit-records" xr:uid="{F13140B2-76FC-463A-80D7-2A9FC7803072}"/>
    <hyperlink ref="A61" r:id="rId11" location="site-permissions-activities" display="https://docs.microsoft.com/en-us/microsoft-365/compliance/search-the-audit-log-in-security-and-compliance?view=o365-worldwide - site-permissions-activities" xr:uid="{B2F8F9B6-3F1B-4DDE-9BA9-2B09E21F8A8C}"/>
    <hyperlink ref="C54" r:id="rId12" display="https://docs.microsoft.com/en-us/powershell/module/sharepoint-online/" xr:uid="{AB070216-5CDD-46E9-B2FF-2A4C5DAE7F84}"/>
    <hyperlink ref="C51" r:id="rId13" display="https://docs.microsoft.com/en-us/powershell/module/sharepoint-online/" xr:uid="{C28E83C0-8ACD-4006-8DD4-CF6015982C69}"/>
    <hyperlink ref="F8" r:id="rId14" location="itemtype" display="https://docs.microsoft.com/en-us/office/office-365-management-api/office-365-management-activity-api-schema - itemtype" xr:uid="{A842F1A2-AAFF-47B4-A6EF-E3C809664567}"/>
    <hyperlink ref="H8" r:id="rId15" location="itemtype" display="https://docs.microsoft.com/en-us/office/office-365-management-api/office-365-management-activity-api-schema - itemtype" xr:uid="{17E8D7B5-95E3-42ED-8E42-95B222671447}"/>
    <hyperlink ref="F9" r:id="rId16" location="eventsource" display="https://docs.microsoft.com/en-us/office/office-365-management-api/office-365-management-activity-api-schema - eventsource" xr:uid="{C5B2F44B-6BAE-40B9-88C2-044BFF94C70F}"/>
    <hyperlink ref="E21" r:id="rId17" location="enum-itemtype---type-edmint32" display="https://docs.microsoft.com/en-us/office/office-365-management-api/office-365-management-activity-api-schema - enum-itemtype---type-edmint32" xr:uid="{CFC7DD5F-DFF2-4660-BC1C-9A62B3CAE521}"/>
    <hyperlink ref="E23" r:id="rId18" location="itemtype" display="https://docs.microsoft.com/en-us/office/office-365-management-api/office-365-management-activity-api-schema - itemtype" xr:uid="{0A1EE088-B585-4E4B-9CFC-C335CA147B3A}"/>
    <hyperlink ref="E37" r:id="rId19" location="enum-eventsource---type-edmint32" display="https://docs.microsoft.com/en-us/office/office-365-management-api/office-365-management-activity-api-schema - enum-eventsource---type-edmint32" xr:uid="{CF21B3FB-0CC8-492A-AF4A-7AB6AD0A1149}"/>
    <hyperlink ref="E39" r:id="rId20" location="eventsource" display="https://docs.microsoft.com/en-us/office/office-365-management-api/office-365-management-activity-api-schema - eventsource" xr:uid="{32059BA8-4E10-491A-845B-B0DC61C5E8BD}"/>
    <hyperlink ref="E47" r:id="rId21" location="enum-sharepointauditoperation---type-edmint32" display="https://docs.microsoft.com/en-us/office/office-365-management-api/office-365-management-activity-api-schema - enum-sharepointauditoperation---type-edmint32" xr:uid="{A9F04AC8-B752-4B08-95D0-92DD8533D15B}"/>
    <hyperlink ref="F125" r:id="rId22" display="https://go.microsoft.com/fwlink/p/?LinkID=534609" xr:uid="{9AFDCBC8-ED2E-435F-B30A-DFC0D8CBB54D}"/>
    <hyperlink ref="F196" r:id="rId23" display="https://docs.microsoft.com/en-us/powershell/module/sharepoint-online/index" xr:uid="{FEBB29EF-54DB-49D1-8921-D03104FC0F90}"/>
    <hyperlink ref="E203" r:id="rId24" location="sharepoint-file-operations" display="https://docs.microsoft.com/en-us/office/office-365-management-api/office-365-management-activity-api-schema - sharepoint-file-operations" xr:uid="{D6CA95D1-1BF0-4E4E-A773-C805141FE85B}"/>
    <hyperlink ref="E205" r:id="rId25" location="file-and-page-activities" display="https://docs.microsoft.com/en-us/microsoft-365/compliance/search-the-audit-log-in-security-and-compliance - file-and-page-activities" xr:uid="{56F818F3-268D-4263-A22C-F47E414C573C}"/>
    <hyperlink ref="E224" r:id="rId26" location="sharepoint-list-operations" display="https://docs.microsoft.com/en-us/office/office-365-management-api/office-365-management-activity-api-schema - sharepoint-list-operations" xr:uid="{861BB0B6-653E-4254-AF0D-898CEE7ECA44}"/>
    <hyperlink ref="E226" r:id="rId27" location="sharepoint-list-activities" display="https://docs.microsoft.com/en-us/microsoft-365/compliance/search-the-audit-log-in-security-and-compliance - sharepoint-list-activities" xr:uid="{197F1A69-4B40-4ED1-BBA9-AE3B05C156DA}"/>
    <hyperlink ref="E239" r:id="rId28" location="sharepoint-sharing-schema" display="https://docs.microsoft.com/en-us/office/office-365-management-api/office-365-management-activity-api-schema - sharepoint-sharing-schema" xr:uid="{0B2FDDA7-ABC1-4975-B85C-66062E63D625}"/>
    <hyperlink ref="E241" r:id="rId29" display="https://docs.microsoft.com/en-us/microsoft-365/compliance/use-sharing-auditing" xr:uid="{08BBB7B4-A4F0-45F6-BA0C-48811F529998}"/>
    <hyperlink ref="E255" r:id="rId30" location="sharepoint-schema" display="https://docs.microsoft.com/en-us/office/office-365-management-api/office-365-management-activity-api-schema - sharepoint-schema" xr:uid="{F72BABD8-B873-4AA1-B439-2F77850328D0}"/>
    <hyperlink ref="E257" r:id="rId31" display="https://docs.microsoft.com/en-us/microsoft-365/compliance/search-the-audit-log-in-security-and-compliance" xr:uid="{A04CA552-A6BE-45DB-846A-9FDC7EBF9AE1}"/>
  </hyperlinks>
  <pageMargins left="0.7" right="0.7" top="0.75" bottom="0.75" header="0.3" footer="0.3"/>
  <pageSetup orientation="portrait" r:id="rId32"/>
  <legacyDrawing r:id="rId3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0815-A3ED-4A0D-9C69-577FC1C4708B}">
  <sheetPr>
    <tabColor rgb="FF005288"/>
  </sheetPr>
  <dimension ref="A1:J81"/>
  <sheetViews>
    <sheetView workbookViewId="0">
      <selection activeCell="C75" sqref="C75"/>
    </sheetView>
  </sheetViews>
  <sheetFormatPr defaultRowHeight="16" x14ac:dyDescent="0.4"/>
  <cols>
    <col min="1" max="1" width="20.3046875" style="439" customWidth="1"/>
    <col min="2" max="2" width="17.69140625" style="439" customWidth="1"/>
    <col min="3" max="3" width="20" style="439" customWidth="1"/>
    <col min="4" max="4" width="23.69140625" style="439" customWidth="1"/>
  </cols>
  <sheetData>
    <row r="1" spans="1:10" ht="16" customHeight="1" x14ac:dyDescent="0.4">
      <c r="A1" s="711" t="s">
        <v>2637</v>
      </c>
      <c r="B1" s="711"/>
      <c r="C1" s="711"/>
      <c r="D1" s="711"/>
      <c r="E1" s="711"/>
      <c r="F1" s="711"/>
      <c r="G1" s="711"/>
      <c r="H1" s="711"/>
      <c r="I1" s="711"/>
      <c r="J1" s="711"/>
    </row>
    <row r="2" spans="1:10" ht="31" x14ac:dyDescent="0.4">
      <c r="A2" s="438" t="s">
        <v>2638</v>
      </c>
    </row>
    <row r="3" spans="1:10" x14ac:dyDescent="0.4">
      <c r="A3" s="462"/>
      <c r="B3" s="463"/>
      <c r="C3" s="463"/>
      <c r="D3" s="463"/>
    </row>
    <row r="4" spans="1:10" ht="15.5" x14ac:dyDescent="0.4">
      <c r="A4" s="496" t="s">
        <v>2639</v>
      </c>
      <c r="B4" s="496" t="s">
        <v>7</v>
      </c>
      <c r="C4" s="496" t="s">
        <v>2640</v>
      </c>
      <c r="D4" s="496" t="s">
        <v>1711</v>
      </c>
    </row>
    <row r="5" spans="1:10" ht="15.5" x14ac:dyDescent="0.4">
      <c r="A5" s="712" t="s">
        <v>2641</v>
      </c>
      <c r="B5" s="712"/>
      <c r="C5" s="712"/>
      <c r="D5" s="712"/>
    </row>
    <row r="6" spans="1:10" ht="90.4" customHeight="1" x14ac:dyDescent="0.4">
      <c r="A6" s="712" t="s">
        <v>828</v>
      </c>
      <c r="B6" s="713" t="s">
        <v>2642</v>
      </c>
      <c r="C6" s="499" t="s">
        <v>2643</v>
      </c>
      <c r="D6" s="714" t="s">
        <v>2644</v>
      </c>
    </row>
    <row r="7" spans="1:10" ht="46.5" x14ac:dyDescent="0.4">
      <c r="A7" s="712"/>
      <c r="B7" s="713"/>
      <c r="C7" s="499" t="s">
        <v>2645</v>
      </c>
      <c r="D7" s="714"/>
    </row>
    <row r="8" spans="1:10" ht="46.5" x14ac:dyDescent="0.4">
      <c r="A8" s="712"/>
      <c r="B8" s="713"/>
      <c r="C8" s="499" t="s">
        <v>2646</v>
      </c>
      <c r="D8" s="714"/>
    </row>
    <row r="9" spans="1:10" ht="15.5" x14ac:dyDescent="0.4">
      <c r="A9" s="712"/>
      <c r="B9" s="713"/>
      <c r="C9" s="499" t="s">
        <v>2647</v>
      </c>
      <c r="D9" s="714"/>
    </row>
    <row r="10" spans="1:10" ht="46.5" x14ac:dyDescent="0.4">
      <c r="A10" s="712"/>
      <c r="B10" s="713"/>
      <c r="C10" s="499" t="s">
        <v>2648</v>
      </c>
      <c r="D10" s="714"/>
    </row>
    <row r="11" spans="1:10" ht="46.5" x14ac:dyDescent="0.4">
      <c r="A11" s="712"/>
      <c r="B11" s="713"/>
      <c r="C11" s="499" t="s">
        <v>2649</v>
      </c>
      <c r="D11" s="714"/>
    </row>
    <row r="12" spans="1:10" ht="108.5" x14ac:dyDescent="0.4">
      <c r="A12" s="712" t="s">
        <v>836</v>
      </c>
      <c r="B12" s="714" t="s">
        <v>2650</v>
      </c>
      <c r="C12" s="499" t="s">
        <v>2651</v>
      </c>
      <c r="D12" s="464" t="s">
        <v>2652</v>
      </c>
    </row>
    <row r="13" spans="1:10" ht="62" x14ac:dyDescent="0.4">
      <c r="A13" s="712"/>
      <c r="B13" s="714"/>
      <c r="C13" s="499" t="s">
        <v>2653</v>
      </c>
      <c r="D13" s="465" t="s">
        <v>2654</v>
      </c>
    </row>
    <row r="14" spans="1:10" ht="77.5" x14ac:dyDescent="0.4">
      <c r="A14" s="712"/>
      <c r="B14" s="714"/>
      <c r="C14" s="499" t="s">
        <v>2655</v>
      </c>
      <c r="D14" s="465" t="s">
        <v>2656</v>
      </c>
    </row>
    <row r="15" spans="1:10" ht="232.5" x14ac:dyDescent="0.4">
      <c r="A15" s="712"/>
      <c r="B15" s="714"/>
      <c r="C15" s="466"/>
      <c r="D15" s="464" t="s">
        <v>2657</v>
      </c>
    </row>
    <row r="16" spans="1:10" ht="108.5" x14ac:dyDescent="0.4">
      <c r="A16" s="712"/>
      <c r="B16" s="714"/>
      <c r="C16" s="466"/>
      <c r="D16" s="464" t="s">
        <v>2658</v>
      </c>
    </row>
    <row r="17" spans="1:4" ht="31" x14ac:dyDescent="0.4">
      <c r="A17" s="496" t="s">
        <v>2659</v>
      </c>
      <c r="B17" s="497" t="s">
        <v>2660</v>
      </c>
      <c r="C17" s="499" t="s">
        <v>2661</v>
      </c>
      <c r="D17" s="498"/>
    </row>
    <row r="18" spans="1:4" ht="15.5" x14ac:dyDescent="0.4">
      <c r="A18" s="712" t="s">
        <v>2662</v>
      </c>
      <c r="B18" s="712"/>
      <c r="C18" s="712"/>
      <c r="D18" s="712"/>
    </row>
    <row r="19" spans="1:4" ht="46.5" x14ac:dyDescent="0.4">
      <c r="A19" s="496" t="s">
        <v>2663</v>
      </c>
      <c r="B19" s="497" t="s">
        <v>2664</v>
      </c>
      <c r="C19" s="499" t="s">
        <v>2665</v>
      </c>
      <c r="D19" s="498"/>
    </row>
    <row r="20" spans="1:4" ht="46.5" x14ac:dyDescent="0.4">
      <c r="A20" s="496" t="s">
        <v>2666</v>
      </c>
      <c r="B20" s="497" t="s">
        <v>2667</v>
      </c>
      <c r="C20" s="499" t="s">
        <v>2668</v>
      </c>
      <c r="D20" s="498"/>
    </row>
    <row r="21" spans="1:4" ht="46.5" x14ac:dyDescent="0.4">
      <c r="A21" s="496" t="s">
        <v>2669</v>
      </c>
      <c r="B21" s="497" t="s">
        <v>2670</v>
      </c>
      <c r="C21" s="499" t="s">
        <v>2671</v>
      </c>
      <c r="D21" s="498"/>
    </row>
    <row r="22" spans="1:4" ht="46.5" x14ac:dyDescent="0.4">
      <c r="A22" s="496" t="s">
        <v>2672</v>
      </c>
      <c r="B22" s="497" t="s">
        <v>2673</v>
      </c>
      <c r="C22" s="499" t="s">
        <v>2674</v>
      </c>
      <c r="D22" s="498"/>
    </row>
    <row r="23" spans="1:4" ht="15.5" x14ac:dyDescent="0.4">
      <c r="A23" s="712" t="s">
        <v>2675</v>
      </c>
      <c r="B23" s="713" t="s">
        <v>2676</v>
      </c>
      <c r="C23" s="497" t="s">
        <v>2677</v>
      </c>
      <c r="D23" s="713" t="s">
        <v>2678</v>
      </c>
    </row>
    <row r="24" spans="1:4" ht="15.5" x14ac:dyDescent="0.4">
      <c r="A24" s="712"/>
      <c r="B24" s="713"/>
      <c r="C24" s="499" t="s">
        <v>2679</v>
      </c>
      <c r="D24" s="713"/>
    </row>
    <row r="25" spans="1:4" ht="15.5" x14ac:dyDescent="0.4">
      <c r="A25" s="712"/>
      <c r="B25" s="713"/>
      <c r="C25" s="499" t="s">
        <v>2680</v>
      </c>
      <c r="D25" s="713"/>
    </row>
    <row r="26" spans="1:4" ht="31" x14ac:dyDescent="0.4">
      <c r="A26" s="712"/>
      <c r="B26" s="713"/>
      <c r="C26" s="499" t="s">
        <v>2681</v>
      </c>
      <c r="D26" s="713"/>
    </row>
    <row r="27" spans="1:4" ht="15.5" x14ac:dyDescent="0.4">
      <c r="A27" s="712"/>
      <c r="B27" s="713"/>
      <c r="C27" s="499" t="s">
        <v>2682</v>
      </c>
      <c r="D27" s="713"/>
    </row>
    <row r="28" spans="1:4" ht="15.5" x14ac:dyDescent="0.4">
      <c r="A28" s="712"/>
      <c r="B28" s="713"/>
      <c r="C28" s="499" t="s">
        <v>2683</v>
      </c>
      <c r="D28" s="713"/>
    </row>
    <row r="29" spans="1:4" ht="15.5" x14ac:dyDescent="0.4">
      <c r="A29" s="712"/>
      <c r="B29" s="713"/>
      <c r="C29" s="499" t="s">
        <v>2684</v>
      </c>
      <c r="D29" s="713"/>
    </row>
    <row r="30" spans="1:4" ht="15.5" x14ac:dyDescent="0.4">
      <c r="A30" s="712" t="s">
        <v>2685</v>
      </c>
      <c r="B30" s="713" t="s">
        <v>2686</v>
      </c>
      <c r="C30" s="499" t="s">
        <v>2687</v>
      </c>
      <c r="D30" s="715"/>
    </row>
    <row r="31" spans="1:4" ht="15.5" x14ac:dyDescent="0.4">
      <c r="A31" s="712"/>
      <c r="B31" s="713"/>
      <c r="C31" s="499" t="s">
        <v>2688</v>
      </c>
      <c r="D31" s="715"/>
    </row>
    <row r="32" spans="1:4" ht="15.5" x14ac:dyDescent="0.4">
      <c r="A32" s="712"/>
      <c r="B32" s="713"/>
      <c r="C32" s="499" t="s">
        <v>2689</v>
      </c>
      <c r="D32" s="715"/>
    </row>
    <row r="33" spans="1:4" ht="15.4" customHeight="1" x14ac:dyDescent="0.4">
      <c r="A33" s="717" t="s">
        <v>2690</v>
      </c>
      <c r="B33" s="717"/>
      <c r="C33" s="717"/>
      <c r="D33" s="717"/>
    </row>
    <row r="34" spans="1:4" ht="93" x14ac:dyDescent="0.4">
      <c r="A34" s="712" t="s">
        <v>2691</v>
      </c>
      <c r="B34" s="713" t="s">
        <v>2692</v>
      </c>
      <c r="C34" s="499" t="s">
        <v>1439</v>
      </c>
      <c r="D34" s="499" t="s">
        <v>2693</v>
      </c>
    </row>
    <row r="35" spans="1:4" ht="31" x14ac:dyDescent="0.4">
      <c r="A35" s="712"/>
      <c r="B35" s="713"/>
      <c r="C35" s="499" t="s">
        <v>906</v>
      </c>
      <c r="D35" s="499" t="s">
        <v>2694</v>
      </c>
    </row>
    <row r="36" spans="1:4" x14ac:dyDescent="0.4">
      <c r="A36" s="712"/>
      <c r="B36" s="713"/>
      <c r="C36" s="466"/>
      <c r="D36" s="497"/>
    </row>
    <row r="37" spans="1:4" ht="70.5" customHeight="1" x14ac:dyDescent="0.4">
      <c r="A37" s="712"/>
      <c r="B37" s="713"/>
      <c r="C37" s="466"/>
      <c r="D37" s="498"/>
    </row>
    <row r="38" spans="1:4" ht="93" x14ac:dyDescent="0.4">
      <c r="A38" s="712" t="s">
        <v>2695</v>
      </c>
      <c r="B38" s="713" t="s">
        <v>2696</v>
      </c>
      <c r="C38" s="499" t="b">
        <v>1</v>
      </c>
      <c r="D38" s="499" t="s">
        <v>2693</v>
      </c>
    </row>
    <row r="39" spans="1:4" ht="15.5" x14ac:dyDescent="0.4">
      <c r="A39" s="712"/>
      <c r="B39" s="713"/>
      <c r="C39" s="499" t="b">
        <v>0</v>
      </c>
      <c r="D39" s="499" t="s">
        <v>2697</v>
      </c>
    </row>
    <row r="40" spans="1:4" ht="15.4" customHeight="1" x14ac:dyDescent="0.4">
      <c r="A40" s="712" t="s">
        <v>2698</v>
      </c>
      <c r="B40" s="712"/>
      <c r="C40" s="712"/>
      <c r="D40" s="712"/>
    </row>
    <row r="41" spans="1:4" ht="93" x14ac:dyDescent="0.4">
      <c r="A41" s="712" t="s">
        <v>2699</v>
      </c>
      <c r="B41" s="713" t="s">
        <v>2700</v>
      </c>
      <c r="C41" s="499" t="s">
        <v>2701</v>
      </c>
      <c r="D41" s="499" t="s">
        <v>2693</v>
      </c>
    </row>
    <row r="42" spans="1:4" ht="45" customHeight="1" x14ac:dyDescent="0.4">
      <c r="A42" s="712"/>
      <c r="B42" s="713"/>
      <c r="C42" s="499" t="s">
        <v>2702</v>
      </c>
      <c r="D42" s="499" t="s">
        <v>2694</v>
      </c>
    </row>
    <row r="43" spans="1:4" ht="15.5" x14ac:dyDescent="0.4">
      <c r="A43" s="712"/>
      <c r="B43" s="713"/>
      <c r="C43" s="499" t="s">
        <v>2703</v>
      </c>
      <c r="D43" s="497"/>
    </row>
    <row r="44" spans="1:4" ht="54.65" customHeight="1" x14ac:dyDescent="0.4">
      <c r="A44" s="712"/>
      <c r="B44" s="713"/>
      <c r="C44" s="466"/>
      <c r="D44" s="498"/>
    </row>
    <row r="45" spans="1:4" ht="93" x14ac:dyDescent="0.4">
      <c r="A45" s="712" t="s">
        <v>2704</v>
      </c>
      <c r="B45" s="713" t="s">
        <v>2705</v>
      </c>
      <c r="C45" s="716" t="s">
        <v>2661</v>
      </c>
      <c r="D45" s="499" t="s">
        <v>2693</v>
      </c>
    </row>
    <row r="46" spans="1:4" ht="15.5" x14ac:dyDescent="0.4">
      <c r="A46" s="712"/>
      <c r="B46" s="713"/>
      <c r="C46" s="716"/>
      <c r="D46" s="499" t="s">
        <v>2697</v>
      </c>
    </row>
    <row r="47" spans="1:4" ht="93" x14ac:dyDescent="0.4">
      <c r="A47" s="712" t="s">
        <v>2706</v>
      </c>
      <c r="B47" s="713" t="s">
        <v>2707</v>
      </c>
      <c r="C47" s="716" t="s">
        <v>2708</v>
      </c>
      <c r="D47" s="499" t="s">
        <v>2693</v>
      </c>
    </row>
    <row r="48" spans="1:4" ht="15.5" x14ac:dyDescent="0.4">
      <c r="A48" s="712"/>
      <c r="B48" s="713"/>
      <c r="C48" s="716"/>
      <c r="D48" s="499" t="s">
        <v>2697</v>
      </c>
    </row>
    <row r="49" spans="1:4" x14ac:dyDescent="0.4">
      <c r="A49" s="462"/>
      <c r="B49" s="463"/>
      <c r="C49" s="463"/>
      <c r="D49" s="463"/>
    </row>
    <row r="50" spans="1:4" ht="31" x14ac:dyDescent="0.4">
      <c r="A50" s="467" t="s">
        <v>2709</v>
      </c>
      <c r="B50" s="463"/>
      <c r="C50" s="463"/>
      <c r="D50" s="463"/>
    </row>
    <row r="51" spans="1:4" ht="108.5" x14ac:dyDescent="0.4">
      <c r="A51" s="467" t="s">
        <v>2710</v>
      </c>
      <c r="B51" s="463"/>
      <c r="C51" s="463"/>
      <c r="D51" s="463"/>
    </row>
    <row r="52" spans="1:4" ht="186" x14ac:dyDescent="0.4">
      <c r="A52" s="467" t="s">
        <v>2711</v>
      </c>
      <c r="B52" s="463"/>
      <c r="C52" s="463"/>
      <c r="D52" s="463"/>
    </row>
    <row r="53" spans="1:4" x14ac:dyDescent="0.4">
      <c r="A53" s="462"/>
      <c r="B53" s="463"/>
      <c r="C53" s="463"/>
      <c r="D53" s="463"/>
    </row>
    <row r="54" spans="1:4" x14ac:dyDescent="0.4">
      <c r="A54" s="496" t="s">
        <v>2712</v>
      </c>
      <c r="B54" s="496" t="s">
        <v>836</v>
      </c>
      <c r="C54" s="496" t="s">
        <v>1711</v>
      </c>
      <c r="D54" s="463"/>
    </row>
    <row r="55" spans="1:4" ht="46.5" x14ac:dyDescent="0.4">
      <c r="A55" s="496" t="s">
        <v>2713</v>
      </c>
      <c r="B55" s="499" t="s">
        <v>2714</v>
      </c>
      <c r="C55" s="497" t="s">
        <v>2715</v>
      </c>
      <c r="D55" s="463"/>
    </row>
    <row r="56" spans="1:4" x14ac:dyDescent="0.4">
      <c r="A56" s="712" t="s">
        <v>2716</v>
      </c>
      <c r="B56" s="499" t="s">
        <v>1030</v>
      </c>
      <c r="C56" s="715"/>
      <c r="D56" s="463"/>
    </row>
    <row r="57" spans="1:4" x14ac:dyDescent="0.4">
      <c r="A57" s="712"/>
      <c r="B57" s="499" t="s">
        <v>2717</v>
      </c>
      <c r="C57" s="715"/>
      <c r="D57" s="463"/>
    </row>
    <row r="58" spans="1:4" ht="31" x14ac:dyDescent="0.4">
      <c r="A58" s="712"/>
      <c r="B58" s="499" t="s">
        <v>2718</v>
      </c>
      <c r="C58" s="715"/>
      <c r="D58" s="463"/>
    </row>
    <row r="59" spans="1:4" ht="46.5" x14ac:dyDescent="0.4">
      <c r="A59" s="712" t="s">
        <v>2719</v>
      </c>
      <c r="B59" s="499" t="s">
        <v>2717</v>
      </c>
      <c r="C59" s="499" t="s">
        <v>2720</v>
      </c>
      <c r="D59" s="463"/>
    </row>
    <row r="60" spans="1:4" x14ac:dyDescent="0.4">
      <c r="A60" s="712"/>
      <c r="B60" s="499" t="s">
        <v>2721</v>
      </c>
      <c r="C60" s="465" t="s">
        <v>2722</v>
      </c>
      <c r="D60" s="463"/>
    </row>
    <row r="61" spans="1:4" x14ac:dyDescent="0.4">
      <c r="A61" s="712"/>
      <c r="B61" s="499" t="s">
        <v>2655</v>
      </c>
      <c r="C61" s="466"/>
      <c r="D61" s="463"/>
    </row>
    <row r="62" spans="1:4" ht="31" x14ac:dyDescent="0.4">
      <c r="A62" s="712"/>
      <c r="B62" s="499" t="s">
        <v>2723</v>
      </c>
      <c r="C62" s="466"/>
      <c r="D62" s="463"/>
    </row>
    <row r="63" spans="1:4" ht="108.5" x14ac:dyDescent="0.4">
      <c r="A63" s="712" t="s">
        <v>2724</v>
      </c>
      <c r="B63" s="499" t="s">
        <v>2725</v>
      </c>
      <c r="C63" s="499" t="s">
        <v>2726</v>
      </c>
      <c r="D63" s="463"/>
    </row>
    <row r="64" spans="1:4" ht="31" x14ac:dyDescent="0.4">
      <c r="A64" s="712"/>
      <c r="B64" s="499" t="s">
        <v>2727</v>
      </c>
      <c r="C64" s="465" t="s">
        <v>2728</v>
      </c>
      <c r="D64" s="463"/>
    </row>
    <row r="65" spans="1:4" ht="62" x14ac:dyDescent="0.4">
      <c r="A65" s="712"/>
      <c r="B65" s="499" t="s">
        <v>528</v>
      </c>
      <c r="C65" s="465" t="s">
        <v>2729</v>
      </c>
      <c r="D65" s="463"/>
    </row>
    <row r="66" spans="1:4" ht="46.5" x14ac:dyDescent="0.4">
      <c r="A66" s="712"/>
      <c r="B66" s="499" t="s">
        <v>2730</v>
      </c>
      <c r="C66" s="499" t="s">
        <v>2731</v>
      </c>
      <c r="D66" s="463"/>
    </row>
    <row r="67" spans="1:4" ht="31" x14ac:dyDescent="0.4">
      <c r="A67" s="712"/>
      <c r="B67" s="499" t="s">
        <v>2732</v>
      </c>
      <c r="C67" s="465" t="s">
        <v>2733</v>
      </c>
      <c r="D67" s="463"/>
    </row>
    <row r="68" spans="1:4" ht="62" x14ac:dyDescent="0.4">
      <c r="A68" s="712"/>
      <c r="B68" s="499" t="s">
        <v>2734</v>
      </c>
      <c r="C68" s="499" t="s">
        <v>2735</v>
      </c>
      <c r="D68" s="463"/>
    </row>
    <row r="69" spans="1:4" ht="31" x14ac:dyDescent="0.4">
      <c r="A69" s="712"/>
      <c r="B69" s="499" t="s">
        <v>2736</v>
      </c>
      <c r="C69" s="465" t="s">
        <v>2722</v>
      </c>
      <c r="D69" s="463"/>
    </row>
    <row r="70" spans="1:4" ht="31" x14ac:dyDescent="0.4">
      <c r="A70" s="712"/>
      <c r="B70" s="499" t="s">
        <v>2737</v>
      </c>
      <c r="C70" s="465" t="s">
        <v>2738</v>
      </c>
      <c r="D70" s="463"/>
    </row>
    <row r="71" spans="1:4" ht="62" x14ac:dyDescent="0.4">
      <c r="A71" s="712"/>
      <c r="B71" s="499" t="s">
        <v>2723</v>
      </c>
      <c r="C71" s="499" t="s">
        <v>2739</v>
      </c>
      <c r="D71" s="463"/>
    </row>
    <row r="72" spans="1:4" ht="31" x14ac:dyDescent="0.4">
      <c r="A72" s="712"/>
      <c r="B72" s="499" t="s">
        <v>2718</v>
      </c>
      <c r="C72" s="465" t="s">
        <v>2740</v>
      </c>
      <c r="D72" s="463"/>
    </row>
    <row r="73" spans="1:4" x14ac:dyDescent="0.4">
      <c r="A73" s="712"/>
      <c r="B73" s="499" t="s">
        <v>2717</v>
      </c>
      <c r="C73" s="465" t="s">
        <v>2722</v>
      </c>
      <c r="D73" s="463"/>
    </row>
    <row r="74" spans="1:4" ht="31" x14ac:dyDescent="0.4">
      <c r="A74" s="712"/>
      <c r="B74" s="499" t="s">
        <v>2721</v>
      </c>
      <c r="C74" s="465" t="s">
        <v>2741</v>
      </c>
      <c r="D74" s="463"/>
    </row>
    <row r="75" spans="1:4" ht="48" x14ac:dyDescent="0.4">
      <c r="A75" s="712"/>
      <c r="B75" s="499" t="s">
        <v>2655</v>
      </c>
      <c r="C75" s="468" t="s">
        <v>2742</v>
      </c>
      <c r="D75" s="463"/>
    </row>
    <row r="76" spans="1:4" ht="62" x14ac:dyDescent="0.4">
      <c r="A76" s="712"/>
      <c r="B76" s="466"/>
      <c r="C76" s="499" t="s">
        <v>2743</v>
      </c>
      <c r="D76" s="463"/>
    </row>
    <row r="77" spans="1:4" x14ac:dyDescent="0.4">
      <c r="A77" s="712"/>
      <c r="B77" s="466"/>
      <c r="C77" s="465" t="s">
        <v>2740</v>
      </c>
      <c r="D77" s="463"/>
    </row>
    <row r="78" spans="1:4" x14ac:dyDescent="0.4">
      <c r="A78" s="712" t="s">
        <v>2744</v>
      </c>
      <c r="B78" s="499" t="s">
        <v>2717</v>
      </c>
      <c r="C78" s="713" t="s">
        <v>2745</v>
      </c>
      <c r="D78" s="463"/>
    </row>
    <row r="79" spans="1:4" x14ac:dyDescent="0.4">
      <c r="A79" s="712"/>
      <c r="B79" s="499" t="s">
        <v>2721</v>
      </c>
      <c r="C79" s="713"/>
      <c r="D79" s="463"/>
    </row>
    <row r="80" spans="1:4" x14ac:dyDescent="0.4">
      <c r="A80" s="712"/>
      <c r="B80" s="499" t="s">
        <v>2655</v>
      </c>
      <c r="C80" s="713"/>
      <c r="D80" s="463"/>
    </row>
    <row r="81" spans="1:4" x14ac:dyDescent="0.4">
      <c r="A81" s="712"/>
      <c r="B81" s="499" t="s">
        <v>1030</v>
      </c>
      <c r="C81" s="713"/>
      <c r="D81" s="463"/>
    </row>
  </sheetData>
  <mergeCells count="34">
    <mergeCell ref="A78:A81"/>
    <mergeCell ref="C78:C81"/>
    <mergeCell ref="C45:C46"/>
    <mergeCell ref="A56:A58"/>
    <mergeCell ref="C56:C58"/>
    <mergeCell ref="A59:A62"/>
    <mergeCell ref="A63:A77"/>
    <mergeCell ref="A30:A32"/>
    <mergeCell ref="B30:B32"/>
    <mergeCell ref="D30:D32"/>
    <mergeCell ref="A47:A48"/>
    <mergeCell ref="B47:B48"/>
    <mergeCell ref="C47:C48"/>
    <mergeCell ref="A33:D33"/>
    <mergeCell ref="A34:A37"/>
    <mergeCell ref="B34:B37"/>
    <mergeCell ref="A38:A39"/>
    <mergeCell ref="B38:B39"/>
    <mergeCell ref="A40:D40"/>
    <mergeCell ref="A41:A44"/>
    <mergeCell ref="B41:B44"/>
    <mergeCell ref="A45:A46"/>
    <mergeCell ref="B45:B46"/>
    <mergeCell ref="A12:A16"/>
    <mergeCell ref="B12:B16"/>
    <mergeCell ref="A18:D18"/>
    <mergeCell ref="A23:A29"/>
    <mergeCell ref="B23:B29"/>
    <mergeCell ref="D23:D29"/>
    <mergeCell ref="A1:J1"/>
    <mergeCell ref="A5:D5"/>
    <mergeCell ref="A6:A11"/>
    <mergeCell ref="B6:B11"/>
    <mergeCell ref="D6:D11"/>
  </mergeCells>
  <hyperlinks>
    <hyperlink ref="D6" r:id="rId1" location="auditlogrecordtype" display="https://docs.microsoft.com/en-us/office/office-365-management-api/office-365-management-activity-api-schema - auditlogrecordtype" xr:uid="{FC22A3F1-5A21-414D-83C9-40C155B90ED1}"/>
    <hyperlink ref="B12" r:id="rId2" location="dlp-schema" display="https://docs.microsoft.com/en-us/office/office-365-management-api/office-365-management-activity-api-schema - dlp-schema" xr:uid="{952A1A93-F798-496F-B3FD-338CB3AE6DF3}"/>
    <hyperlink ref="C75" r:id="rId3" display="https://docs.microsoft.com/en-us/powershell/module/sharepoint-online/unlock-sposensitivitylabelencryptedFile?view=sharepoint-ps" xr:uid="{81C8AE55-9E7F-48BB-88E6-B13FD26AF3DF}"/>
    <hyperlink ref="A1" r:id="rId4" display="https://techcommunity.microsoft.com/t5/security-compliance-and-identity/microsoft-365-compliance-audit-log-activities-via-o365/ba-p/2957297" xr:uid="{E981CA61-66C5-4E6A-9191-812858243D8D}"/>
  </hyperlinks>
  <pageMargins left="0.7" right="0.7" top="0.75" bottom="0.75" header="0.3" footer="0.3"/>
  <pageSetup orientation="portrait" r:id="rId5"/>
  <drawing r:id="rId6"/>
  <legacyDrawing r:id="rId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C78C-D307-4002-9A23-D3DBD5900AB6}">
  <sheetPr>
    <tabColor rgb="FF005288"/>
  </sheetPr>
  <dimension ref="A1:AA87"/>
  <sheetViews>
    <sheetView tabSelected="1" topLeftCell="J1" zoomScale="80" zoomScaleNormal="80" workbookViewId="0">
      <selection activeCell="J2" sqref="J2"/>
    </sheetView>
  </sheetViews>
  <sheetFormatPr defaultColWidth="8.84375" defaultRowHeight="13.5" x14ac:dyDescent="0.35"/>
  <cols>
    <col min="1" max="1" width="22.3046875" style="335" customWidth="1"/>
    <col min="2" max="2" width="34" style="335" customWidth="1"/>
    <col min="3" max="3" width="23.53515625" style="335" customWidth="1"/>
    <col min="4" max="4" width="8.84375" style="335"/>
    <col min="5" max="5" width="27.84375" style="335" customWidth="1"/>
    <col min="6" max="6" width="23.765625" style="335" customWidth="1"/>
    <col min="7" max="7" width="21.53515625" style="335" customWidth="1"/>
    <col min="8" max="8" width="21.69140625" style="335" customWidth="1"/>
    <col min="9" max="10" width="8.84375" style="335"/>
    <col min="11" max="11" width="20.3046875" style="335" customWidth="1"/>
    <col min="12" max="12" width="15.23046875" style="335" customWidth="1"/>
    <col min="13" max="16" width="8.84375" style="335"/>
    <col min="17" max="17" width="26.23046875" style="335" customWidth="1"/>
    <col min="18" max="18" width="8.84375" style="335"/>
    <col min="19" max="19" width="10" style="335" customWidth="1"/>
    <col min="20" max="20" width="9.69140625" style="335" customWidth="1"/>
    <col min="21" max="24" width="8.84375" style="335"/>
    <col min="25" max="25" width="14.07421875" style="335" customWidth="1"/>
    <col min="26" max="26" width="20.23046875" style="335" customWidth="1"/>
    <col min="27" max="27" width="16.4609375" style="335" customWidth="1"/>
    <col min="28" max="16384" width="8.84375" style="335"/>
  </cols>
  <sheetData>
    <row r="1" spans="1:27" ht="26" x14ac:dyDescent="0.35">
      <c r="A1" s="718" t="s">
        <v>2746</v>
      </c>
      <c r="B1" s="718"/>
      <c r="E1" s="719" t="s">
        <v>2747</v>
      </c>
      <c r="F1" s="719"/>
      <c r="G1" s="719"/>
      <c r="H1" s="719"/>
      <c r="Q1" s="705" t="s">
        <v>2748</v>
      </c>
      <c r="R1" s="705"/>
      <c r="S1" s="705"/>
      <c r="T1" s="705"/>
    </row>
    <row r="2" spans="1:27" ht="76.900000000000006" customHeight="1" x14ac:dyDescent="0.4">
      <c r="A2" s="718" t="s">
        <v>2749</v>
      </c>
      <c r="B2" s="718"/>
      <c r="E2" s="719" t="s">
        <v>2750</v>
      </c>
      <c r="F2" s="719"/>
      <c r="G2" s="719"/>
      <c r="H2" s="719"/>
      <c r="Q2" s="707" t="s">
        <v>2751</v>
      </c>
      <c r="R2" s="710"/>
      <c r="S2" s="710"/>
      <c r="T2" s="710"/>
      <c r="V2" s="702" t="s">
        <v>2752</v>
      </c>
      <c r="W2" s="702"/>
      <c r="Y2" s="708" t="s">
        <v>899</v>
      </c>
      <c r="Z2" s="708"/>
      <c r="AA2" s="708"/>
    </row>
    <row r="3" spans="1:27" ht="17" thickBot="1" x14ac:dyDescent="0.45">
      <c r="A3" s="709" t="s">
        <v>2753</v>
      </c>
      <c r="B3" s="720"/>
      <c r="E3" s="718" t="s">
        <v>2754</v>
      </c>
      <c r="F3" s="718"/>
      <c r="G3" s="718"/>
      <c r="H3" s="718"/>
      <c r="Q3" s="495" t="s">
        <v>983</v>
      </c>
      <c r="R3" s="495" t="s">
        <v>819</v>
      </c>
      <c r="S3" s="495" t="s">
        <v>2755</v>
      </c>
      <c r="T3" s="495" t="s">
        <v>7</v>
      </c>
      <c r="V3" s="267"/>
      <c r="W3"/>
      <c r="Y3"/>
      <c r="Z3"/>
      <c r="AA3"/>
    </row>
    <row r="4" spans="1:27" ht="69" customHeight="1" thickBot="1" x14ac:dyDescent="0.4">
      <c r="A4" s="336" t="s">
        <v>2756</v>
      </c>
      <c r="B4" s="336" t="s">
        <v>7</v>
      </c>
      <c r="E4" s="718" t="s">
        <v>2757</v>
      </c>
      <c r="F4" s="718"/>
      <c r="G4" s="718"/>
      <c r="H4" s="718"/>
      <c r="Q4" s="494" t="s">
        <v>2758</v>
      </c>
      <c r="R4" s="494" t="s">
        <v>837</v>
      </c>
      <c r="S4" s="494" t="s">
        <v>226</v>
      </c>
      <c r="T4" s="494" t="s">
        <v>2759</v>
      </c>
      <c r="V4" s="268" t="s">
        <v>2760</v>
      </c>
      <c r="W4" s="268" t="s">
        <v>2761</v>
      </c>
      <c r="Y4" s="702" t="s">
        <v>2762</v>
      </c>
      <c r="Z4" s="702"/>
      <c r="AA4" s="702"/>
    </row>
    <row r="5" spans="1:27" ht="198.5" thickBot="1" x14ac:dyDescent="0.45">
      <c r="A5" s="337" t="s">
        <v>2763</v>
      </c>
      <c r="B5" s="500" t="s">
        <v>2764</v>
      </c>
      <c r="E5" s="349"/>
      <c r="F5" s="349" t="s">
        <v>2765</v>
      </c>
      <c r="G5" s="349" t="s">
        <v>2766</v>
      </c>
      <c r="H5" s="349" t="s">
        <v>2767</v>
      </c>
      <c r="K5" s="335" t="s">
        <v>2768</v>
      </c>
      <c r="Q5" s="494" t="s">
        <v>983</v>
      </c>
      <c r="R5" s="494" t="s">
        <v>1264</v>
      </c>
      <c r="S5" s="494" t="s">
        <v>226</v>
      </c>
      <c r="T5" s="494" t="s">
        <v>2769</v>
      </c>
      <c r="V5" s="700" t="s">
        <v>2770</v>
      </c>
      <c r="W5" s="329" t="s">
        <v>2771</v>
      </c>
      <c r="Y5" s="267"/>
      <c r="Z5"/>
      <c r="AA5"/>
    </row>
    <row r="6" spans="1:27" ht="58.5" customHeight="1" thickBot="1" x14ac:dyDescent="0.4">
      <c r="A6" s="337" t="s">
        <v>2772</v>
      </c>
      <c r="B6" s="500" t="s">
        <v>2773</v>
      </c>
      <c r="E6" s="709" t="s">
        <v>2774</v>
      </c>
      <c r="F6" s="709"/>
      <c r="G6" s="709"/>
      <c r="H6" s="709"/>
      <c r="K6" s="335" t="s">
        <v>2775</v>
      </c>
      <c r="Q6" s="494" t="s">
        <v>1277</v>
      </c>
      <c r="R6" s="494" t="s">
        <v>1278</v>
      </c>
      <c r="S6" s="494" t="s">
        <v>226</v>
      </c>
      <c r="T6" s="494" t="s">
        <v>2776</v>
      </c>
      <c r="V6" s="700"/>
      <c r="W6" s="492"/>
      <c r="Y6" s="268" t="s">
        <v>906</v>
      </c>
      <c r="Z6" s="268" t="s">
        <v>907</v>
      </c>
      <c r="AA6" s="268" t="s">
        <v>7</v>
      </c>
    </row>
    <row r="7" spans="1:27" ht="195" customHeight="1" thickBot="1" x14ac:dyDescent="0.45">
      <c r="A7" s="337" t="s">
        <v>2777</v>
      </c>
      <c r="B7" s="500" t="s">
        <v>2778</v>
      </c>
      <c r="E7" s="336" t="s">
        <v>2779</v>
      </c>
      <c r="F7" s="336" t="s">
        <v>7</v>
      </c>
      <c r="G7" s="338" t="s">
        <v>1197</v>
      </c>
      <c r="H7" s="338" t="s">
        <v>2780</v>
      </c>
      <c r="K7" s="271" t="s">
        <v>2781</v>
      </c>
      <c r="L7"/>
      <c r="Q7" s="494" t="s">
        <v>892</v>
      </c>
      <c r="R7" s="494" t="s">
        <v>2050</v>
      </c>
      <c r="S7" s="494" t="s">
        <v>225</v>
      </c>
      <c r="T7" s="494" t="s">
        <v>2782</v>
      </c>
      <c r="V7" s="700"/>
      <c r="W7" s="445" t="s">
        <v>2783</v>
      </c>
      <c r="Y7" s="495">
        <v>28</v>
      </c>
      <c r="Z7" s="495" t="s">
        <v>975</v>
      </c>
      <c r="AA7" s="495" t="s">
        <v>976</v>
      </c>
    </row>
    <row r="8" spans="1:27" ht="33.4" customHeight="1" thickBot="1" x14ac:dyDescent="0.45">
      <c r="A8" s="337" t="s">
        <v>2784</v>
      </c>
      <c r="B8" s="500" t="s">
        <v>2785</v>
      </c>
      <c r="E8" s="500" t="s">
        <v>2786</v>
      </c>
      <c r="F8" s="500" t="s">
        <v>2787</v>
      </c>
      <c r="G8" s="502"/>
      <c r="H8" s="502"/>
      <c r="K8"/>
      <c r="L8"/>
      <c r="Q8" s="494" t="s">
        <v>2788</v>
      </c>
      <c r="R8" s="494" t="s">
        <v>837</v>
      </c>
      <c r="S8" s="494" t="s">
        <v>226</v>
      </c>
      <c r="T8" s="494" t="s">
        <v>2789</v>
      </c>
      <c r="V8" s="495" t="s">
        <v>2790</v>
      </c>
      <c r="W8" s="329" t="s">
        <v>2783</v>
      </c>
      <c r="Y8" s="495">
        <v>41</v>
      </c>
      <c r="Z8" s="495" t="s">
        <v>1023</v>
      </c>
      <c r="AA8" s="495" t="s">
        <v>2791</v>
      </c>
    </row>
    <row r="9" spans="1:27" ht="49.9" customHeight="1" thickBot="1" x14ac:dyDescent="0.45">
      <c r="A9" s="337" t="s">
        <v>1277</v>
      </c>
      <c r="B9" s="500" t="s">
        <v>2792</v>
      </c>
      <c r="E9" s="500" t="s">
        <v>2793</v>
      </c>
      <c r="F9" s="500" t="s">
        <v>2794</v>
      </c>
      <c r="G9" s="502" t="s">
        <v>2795</v>
      </c>
      <c r="H9" s="502" t="s">
        <v>2795</v>
      </c>
      <c r="I9" s="338" t="s">
        <v>1846</v>
      </c>
      <c r="K9" s="455" t="s">
        <v>2796</v>
      </c>
      <c r="L9"/>
      <c r="Q9" s="494" t="s">
        <v>2797</v>
      </c>
      <c r="R9" s="494" t="s">
        <v>837</v>
      </c>
      <c r="S9" s="494" t="s">
        <v>226</v>
      </c>
      <c r="T9" s="494" t="s">
        <v>2798</v>
      </c>
      <c r="V9" s="700" t="s">
        <v>2799</v>
      </c>
      <c r="W9" s="329" t="s">
        <v>2800</v>
      </c>
      <c r="Y9" s="495">
        <v>47</v>
      </c>
      <c r="Z9" s="495" t="s">
        <v>1041</v>
      </c>
      <c r="AA9" s="495" t="s">
        <v>2801</v>
      </c>
    </row>
    <row r="10" spans="1:27" ht="181.9" customHeight="1" thickBot="1" x14ac:dyDescent="0.4">
      <c r="A10" s="337" t="s">
        <v>2802</v>
      </c>
      <c r="B10" s="500" t="s">
        <v>2803</v>
      </c>
      <c r="E10" s="500" t="s">
        <v>2804</v>
      </c>
      <c r="F10" s="500" t="s">
        <v>2805</v>
      </c>
      <c r="G10" s="502"/>
      <c r="H10" s="502"/>
      <c r="I10" s="502"/>
      <c r="K10" s="724" t="s">
        <v>2806</v>
      </c>
      <c r="L10" s="725"/>
      <c r="Q10" s="494"/>
      <c r="R10" s="494"/>
      <c r="S10" s="494"/>
      <c r="T10" s="494"/>
      <c r="V10" s="700"/>
      <c r="W10" s="492"/>
      <c r="Y10" s="495">
        <v>64</v>
      </c>
      <c r="Z10" s="495" t="s">
        <v>1095</v>
      </c>
      <c r="AA10" s="495" t="s">
        <v>2807</v>
      </c>
    </row>
    <row r="11" spans="1:27" ht="165.4" customHeight="1" thickBot="1" x14ac:dyDescent="0.45">
      <c r="A11" s="337" t="s">
        <v>892</v>
      </c>
      <c r="B11" s="500" t="s">
        <v>2764</v>
      </c>
      <c r="E11" s="500" t="s">
        <v>2808</v>
      </c>
      <c r="F11" s="500" t="s">
        <v>2809</v>
      </c>
      <c r="G11" s="502" t="s">
        <v>2795</v>
      </c>
      <c r="H11" s="502" t="s">
        <v>2795</v>
      </c>
      <c r="I11" s="502" t="s">
        <v>2795</v>
      </c>
      <c r="K11" s="268" t="s">
        <v>2810</v>
      </c>
      <c r="L11" s="268" t="s">
        <v>7</v>
      </c>
      <c r="Q11"/>
      <c r="R11"/>
      <c r="S11"/>
      <c r="T11"/>
      <c r="V11" s="700"/>
      <c r="W11" s="445" t="s">
        <v>2811</v>
      </c>
    </row>
    <row r="12" spans="1:27" ht="363.4" customHeight="1" thickBot="1" x14ac:dyDescent="0.45">
      <c r="A12" s="337" t="s">
        <v>2812</v>
      </c>
      <c r="B12" s="500" t="s">
        <v>2813</v>
      </c>
      <c r="E12" s="726" t="s">
        <v>2814</v>
      </c>
      <c r="F12" s="500" t="s">
        <v>2815</v>
      </c>
      <c r="G12" s="721"/>
      <c r="H12" s="721"/>
      <c r="I12" s="502"/>
      <c r="K12" s="494" t="s">
        <v>2816</v>
      </c>
      <c r="L12" s="494" t="s">
        <v>2817</v>
      </c>
      <c r="Q12" s="291" t="s">
        <v>2818</v>
      </c>
      <c r="R12"/>
      <c r="S12"/>
      <c r="T12"/>
      <c r="V12" s="700" t="s">
        <v>427</v>
      </c>
      <c r="W12" s="329" t="s">
        <v>2819</v>
      </c>
    </row>
    <row r="13" spans="1:27" ht="396.4" customHeight="1" thickBot="1" x14ac:dyDescent="0.45">
      <c r="A13" s="337" t="s">
        <v>2820</v>
      </c>
      <c r="B13" s="500" t="s">
        <v>2821</v>
      </c>
      <c r="E13" s="727"/>
      <c r="F13" s="501"/>
      <c r="G13" s="722"/>
      <c r="H13" s="722"/>
      <c r="I13" s="502"/>
      <c r="K13" s="494" t="s">
        <v>2822</v>
      </c>
      <c r="L13" s="494" t="s">
        <v>2823</v>
      </c>
      <c r="Q13" s="267"/>
      <c r="R13"/>
      <c r="S13"/>
      <c r="T13"/>
      <c r="V13" s="700"/>
      <c r="W13" s="492"/>
    </row>
    <row r="14" spans="1:27" ht="165.4" customHeight="1" thickBot="1" x14ac:dyDescent="0.45">
      <c r="A14" s="337" t="s">
        <v>2824</v>
      </c>
      <c r="B14" s="500" t="s">
        <v>2825</v>
      </c>
      <c r="E14" s="728"/>
      <c r="F14" s="501" t="s">
        <v>2826</v>
      </c>
      <c r="G14" s="723"/>
      <c r="H14" s="723"/>
      <c r="I14" s="721"/>
      <c r="K14" s="494" t="s">
        <v>2827</v>
      </c>
      <c r="L14" s="494" t="s">
        <v>2828</v>
      </c>
      <c r="Q14" s="707" t="s">
        <v>2829</v>
      </c>
      <c r="R14" s="710"/>
      <c r="S14" s="710"/>
      <c r="T14" s="710"/>
      <c r="V14" s="700"/>
      <c r="W14" s="445" t="s">
        <v>2830</v>
      </c>
    </row>
    <row r="15" spans="1:27" ht="49.9" customHeight="1" thickBot="1" x14ac:dyDescent="0.4">
      <c r="A15" s="337" t="s">
        <v>2788</v>
      </c>
      <c r="B15" s="500" t="s">
        <v>2831</v>
      </c>
      <c r="E15" s="500" t="s">
        <v>2832</v>
      </c>
      <c r="F15" s="500" t="s">
        <v>2833</v>
      </c>
      <c r="G15" s="502" t="s">
        <v>2795</v>
      </c>
      <c r="H15" s="502" t="s">
        <v>2795</v>
      </c>
      <c r="I15" s="722"/>
      <c r="K15" s="494" t="s">
        <v>2834</v>
      </c>
      <c r="L15" s="494" t="s">
        <v>2835</v>
      </c>
      <c r="Q15" s="495" t="s">
        <v>983</v>
      </c>
      <c r="R15" s="495" t="s">
        <v>819</v>
      </c>
      <c r="S15" s="495" t="s">
        <v>2755</v>
      </c>
      <c r="T15" s="495" t="s">
        <v>7</v>
      </c>
      <c r="V15" s="700" t="s">
        <v>2836</v>
      </c>
      <c r="W15" s="329" t="s">
        <v>2837</v>
      </c>
    </row>
    <row r="16" spans="1:27" ht="198.4" customHeight="1" thickBot="1" x14ac:dyDescent="0.4">
      <c r="A16" s="337" t="s">
        <v>869</v>
      </c>
      <c r="B16" s="500" t="s">
        <v>2764</v>
      </c>
      <c r="E16" s="500" t="s">
        <v>2838</v>
      </c>
      <c r="F16" s="500" t="s">
        <v>2839</v>
      </c>
      <c r="G16" s="502"/>
      <c r="H16" s="502"/>
      <c r="I16" s="723"/>
      <c r="K16" s="494" t="s">
        <v>2840</v>
      </c>
      <c r="L16" s="494" t="s">
        <v>2841</v>
      </c>
      <c r="Q16" s="494" t="s">
        <v>912</v>
      </c>
      <c r="R16" s="285" t="s">
        <v>2842</v>
      </c>
      <c r="S16" s="494" t="s">
        <v>226</v>
      </c>
      <c r="T16" s="494" t="s">
        <v>2843</v>
      </c>
      <c r="V16" s="700"/>
      <c r="W16" s="492"/>
    </row>
    <row r="17" spans="1:23" ht="214.9" customHeight="1" thickBot="1" x14ac:dyDescent="0.4">
      <c r="A17" s="337" t="s">
        <v>2844</v>
      </c>
      <c r="B17" s="500" t="s">
        <v>2764</v>
      </c>
      <c r="E17" s="726" t="s">
        <v>362</v>
      </c>
      <c r="F17" s="339" t="s">
        <v>2845</v>
      </c>
      <c r="G17" s="721" t="s">
        <v>2795</v>
      </c>
      <c r="H17" s="721" t="s">
        <v>2795</v>
      </c>
      <c r="I17" s="502" t="s">
        <v>2795</v>
      </c>
      <c r="K17" s="494" t="s">
        <v>2846</v>
      </c>
      <c r="L17" s="494" t="s">
        <v>2847</v>
      </c>
      <c r="Q17" s="494" t="s">
        <v>901</v>
      </c>
      <c r="R17" s="285" t="s">
        <v>2842</v>
      </c>
      <c r="S17" s="494" t="s">
        <v>226</v>
      </c>
      <c r="T17" s="494" t="s">
        <v>902</v>
      </c>
      <c r="V17" s="700"/>
      <c r="W17" s="445" t="s">
        <v>2848</v>
      </c>
    </row>
    <row r="18" spans="1:23" ht="297.39999999999998" customHeight="1" thickBot="1" x14ac:dyDescent="0.4">
      <c r="A18" s="337" t="s">
        <v>2849</v>
      </c>
      <c r="B18" s="500" t="s">
        <v>2764</v>
      </c>
      <c r="E18" s="727"/>
      <c r="F18" s="340"/>
      <c r="G18" s="722"/>
      <c r="H18" s="722"/>
      <c r="I18" s="502"/>
      <c r="K18" s="494" t="s">
        <v>2850</v>
      </c>
      <c r="L18" s="494" t="s">
        <v>2851</v>
      </c>
      <c r="Q18" s="494" t="s">
        <v>934</v>
      </c>
      <c r="R18" s="494" t="s">
        <v>837</v>
      </c>
      <c r="S18" s="494" t="s">
        <v>226</v>
      </c>
      <c r="T18" s="494" t="s">
        <v>935</v>
      </c>
      <c r="V18" s="495" t="s">
        <v>2852</v>
      </c>
      <c r="W18" s="329" t="s">
        <v>2853</v>
      </c>
    </row>
    <row r="19" spans="1:23" ht="165.4" customHeight="1" thickBot="1" x14ac:dyDescent="0.4">
      <c r="A19" s="334" t="s">
        <v>2854</v>
      </c>
      <c r="E19" s="728"/>
      <c r="F19" s="341" t="s">
        <v>2855</v>
      </c>
      <c r="G19" s="723"/>
      <c r="H19" s="723"/>
      <c r="I19" s="721" t="s">
        <v>2795</v>
      </c>
      <c r="K19" s="494" t="s">
        <v>2856</v>
      </c>
      <c r="L19" s="494" t="s">
        <v>2857</v>
      </c>
      <c r="Q19" s="494" t="s">
        <v>938</v>
      </c>
      <c r="R19" s="494" t="s">
        <v>837</v>
      </c>
      <c r="S19" s="494" t="s">
        <v>226</v>
      </c>
      <c r="T19" s="494" t="s">
        <v>939</v>
      </c>
      <c r="V19" s="495" t="s">
        <v>2858</v>
      </c>
      <c r="W19" s="329" t="s">
        <v>2859</v>
      </c>
    </row>
    <row r="20" spans="1:23" ht="49.9" customHeight="1" thickBot="1" x14ac:dyDescent="0.4">
      <c r="E20" s="726" t="s">
        <v>360</v>
      </c>
      <c r="F20" s="500" t="s">
        <v>2860</v>
      </c>
      <c r="G20" s="721"/>
      <c r="H20" s="721"/>
      <c r="I20" s="722"/>
      <c r="K20" s="494" t="s">
        <v>2861</v>
      </c>
      <c r="L20" s="494" t="s">
        <v>2862</v>
      </c>
      <c r="Q20" s="494" t="s">
        <v>2863</v>
      </c>
      <c r="R20" s="494" t="s">
        <v>837</v>
      </c>
      <c r="S20" s="494" t="s">
        <v>226</v>
      </c>
      <c r="T20" s="494" t="s">
        <v>2864</v>
      </c>
    </row>
    <row r="21" spans="1:23" ht="208.5" customHeight="1" thickBot="1" x14ac:dyDescent="0.4">
      <c r="A21" s="342" t="s">
        <v>2865</v>
      </c>
      <c r="E21" s="727"/>
      <c r="F21" s="340"/>
      <c r="G21" s="722"/>
      <c r="H21" s="722"/>
      <c r="I21" s="723"/>
      <c r="K21" s="494" t="s">
        <v>2866</v>
      </c>
      <c r="L21" s="494" t="s">
        <v>2867</v>
      </c>
      <c r="Q21" s="494" t="s">
        <v>2868</v>
      </c>
      <c r="R21" s="494" t="s">
        <v>837</v>
      </c>
      <c r="S21" s="494" t="s">
        <v>226</v>
      </c>
      <c r="T21" s="494" t="s">
        <v>2869</v>
      </c>
    </row>
    <row r="22" spans="1:23" ht="49.5" customHeight="1" thickBot="1" x14ac:dyDescent="0.4">
      <c r="E22" s="728"/>
      <c r="F22" s="341" t="s">
        <v>2870</v>
      </c>
      <c r="G22" s="723"/>
      <c r="H22" s="723"/>
      <c r="I22" s="721"/>
      <c r="K22" s="494" t="s">
        <v>2871</v>
      </c>
      <c r="L22" s="494" t="s">
        <v>2872</v>
      </c>
      <c r="Q22" s="494" t="s">
        <v>2873</v>
      </c>
      <c r="R22" s="494" t="s">
        <v>837</v>
      </c>
      <c r="S22" s="494" t="s">
        <v>226</v>
      </c>
      <c r="T22" s="494" t="s">
        <v>2874</v>
      </c>
    </row>
    <row r="23" spans="1:23" ht="97.5" customHeight="1" thickBot="1" x14ac:dyDescent="0.4">
      <c r="A23" s="342" t="s">
        <v>2875</v>
      </c>
      <c r="E23" s="500" t="s">
        <v>2876</v>
      </c>
      <c r="F23" s="500" t="s">
        <v>2877</v>
      </c>
      <c r="G23" s="502"/>
      <c r="H23" s="502"/>
      <c r="I23" s="722"/>
      <c r="K23" s="494" t="s">
        <v>2878</v>
      </c>
      <c r="L23" s="494" t="s">
        <v>2879</v>
      </c>
      <c r="Q23" s="494" t="s">
        <v>2880</v>
      </c>
      <c r="R23" s="494" t="s">
        <v>837</v>
      </c>
      <c r="S23" s="494" t="s">
        <v>226</v>
      </c>
      <c r="T23" s="494" t="s">
        <v>2881</v>
      </c>
    </row>
    <row r="24" spans="1:23" ht="149" thickBot="1" x14ac:dyDescent="0.4">
      <c r="A24" s="334"/>
      <c r="E24" s="500" t="s">
        <v>2882</v>
      </c>
      <c r="F24" s="500" t="s">
        <v>2883</v>
      </c>
      <c r="G24" s="502"/>
      <c r="H24" s="502"/>
      <c r="I24" s="723"/>
      <c r="K24" s="494" t="s">
        <v>2884</v>
      </c>
      <c r="L24" s="494" t="s">
        <v>2885</v>
      </c>
      <c r="Q24" s="494" t="s">
        <v>892</v>
      </c>
      <c r="R24" s="494" t="s">
        <v>2050</v>
      </c>
      <c r="S24" s="494" t="s">
        <v>225</v>
      </c>
      <c r="T24" s="494" t="s">
        <v>2886</v>
      </c>
    </row>
    <row r="25" spans="1:23" ht="409.5" customHeight="1" thickBot="1" x14ac:dyDescent="0.4">
      <c r="A25" s="709" t="s">
        <v>2887</v>
      </c>
      <c r="B25" s="709"/>
      <c r="C25" s="709"/>
      <c r="E25" s="500" t="s">
        <v>2888</v>
      </c>
      <c r="F25" s="500" t="s">
        <v>2889</v>
      </c>
      <c r="G25" s="502" t="s">
        <v>2795</v>
      </c>
      <c r="H25" s="502" t="s">
        <v>2795</v>
      </c>
      <c r="I25" s="502"/>
      <c r="K25" s="494" t="s">
        <v>2890</v>
      </c>
      <c r="L25" s="494" t="s">
        <v>2891</v>
      </c>
      <c r="Q25" s="494" t="s">
        <v>2788</v>
      </c>
      <c r="R25" s="494" t="s">
        <v>837</v>
      </c>
      <c r="S25" s="494" t="s">
        <v>226</v>
      </c>
      <c r="T25" s="494" t="s">
        <v>2892</v>
      </c>
    </row>
    <row r="26" spans="1:23" ht="182" thickBot="1" x14ac:dyDescent="0.4">
      <c r="A26" s="336" t="s">
        <v>1356</v>
      </c>
      <c r="B26" s="336" t="s">
        <v>836</v>
      </c>
      <c r="C26" s="387"/>
      <c r="E26" s="500" t="s">
        <v>415</v>
      </c>
      <c r="F26" s="500" t="s">
        <v>2893</v>
      </c>
      <c r="G26" s="502"/>
      <c r="H26" s="502"/>
      <c r="I26" s="502"/>
      <c r="K26" s="494" t="s">
        <v>2894</v>
      </c>
      <c r="L26" s="494" t="s">
        <v>2895</v>
      </c>
      <c r="Q26" s="494" t="s">
        <v>2797</v>
      </c>
      <c r="R26" s="494" t="s">
        <v>837</v>
      </c>
      <c r="S26" s="494" t="s">
        <v>226</v>
      </c>
      <c r="T26" s="494" t="s">
        <v>2798</v>
      </c>
    </row>
    <row r="27" spans="1:23" ht="204.75" customHeight="1" thickBot="1" x14ac:dyDescent="0.4">
      <c r="A27" s="500" t="s">
        <v>2896</v>
      </c>
      <c r="B27" s="500" t="s">
        <v>362</v>
      </c>
      <c r="C27" s="336" t="s">
        <v>7</v>
      </c>
      <c r="E27" s="500" t="s">
        <v>2897</v>
      </c>
      <c r="F27" s="500" t="s">
        <v>2877</v>
      </c>
      <c r="G27" s="502"/>
      <c r="H27" s="502"/>
      <c r="I27" s="502" t="s">
        <v>2795</v>
      </c>
      <c r="K27" s="494" t="s">
        <v>2898</v>
      </c>
      <c r="L27" s="494" t="s">
        <v>2899</v>
      </c>
      <c r="Q27" s="494" t="s">
        <v>863</v>
      </c>
      <c r="R27" s="494" t="s">
        <v>837</v>
      </c>
      <c r="S27" s="494" t="s">
        <v>226</v>
      </c>
      <c r="T27" s="494" t="s">
        <v>2900</v>
      </c>
    </row>
    <row r="28" spans="1:23" ht="248" thickBot="1" x14ac:dyDescent="0.4">
      <c r="A28" s="500" t="s">
        <v>2901</v>
      </c>
      <c r="B28" s="500" t="s">
        <v>2902</v>
      </c>
      <c r="C28" s="339" t="s">
        <v>2903</v>
      </c>
      <c r="E28" s="726" t="s">
        <v>2904</v>
      </c>
      <c r="F28" s="339" t="s">
        <v>2845</v>
      </c>
      <c r="G28" s="721"/>
      <c r="H28" s="721"/>
      <c r="I28" s="502"/>
      <c r="K28" s="494" t="s">
        <v>2905</v>
      </c>
      <c r="L28" s="494" t="s">
        <v>2906</v>
      </c>
      <c r="Q28" s="494" t="s">
        <v>2907</v>
      </c>
      <c r="R28" s="494" t="s">
        <v>837</v>
      </c>
      <c r="S28" s="494" t="s">
        <v>226</v>
      </c>
      <c r="T28" s="494" t="s">
        <v>2908</v>
      </c>
    </row>
    <row r="29" spans="1:23" ht="270.5" thickBot="1" x14ac:dyDescent="0.4">
      <c r="A29" s="500" t="s">
        <v>2909</v>
      </c>
      <c r="B29" s="500" t="s">
        <v>2910</v>
      </c>
      <c r="C29" s="339" t="s">
        <v>2911</v>
      </c>
      <c r="E29" s="727"/>
      <c r="F29" s="340"/>
      <c r="G29" s="722"/>
      <c r="H29" s="722"/>
      <c r="I29" s="502"/>
      <c r="K29" s="494" t="s">
        <v>2912</v>
      </c>
      <c r="L29" s="494" t="s">
        <v>2913</v>
      </c>
      <c r="Q29" s="494" t="s">
        <v>2914</v>
      </c>
      <c r="R29" s="494" t="s">
        <v>837</v>
      </c>
      <c r="S29" s="494" t="s">
        <v>226</v>
      </c>
      <c r="T29" s="494" t="s">
        <v>2915</v>
      </c>
    </row>
    <row r="30" spans="1:23" ht="33.4" customHeight="1" thickBot="1" x14ac:dyDescent="0.4">
      <c r="A30" s="500" t="s">
        <v>2916</v>
      </c>
      <c r="B30" s="500" t="s">
        <v>2786</v>
      </c>
      <c r="C30" s="500" t="s">
        <v>2917</v>
      </c>
      <c r="E30" s="728"/>
      <c r="F30" s="341" t="s">
        <v>2918</v>
      </c>
      <c r="G30" s="723"/>
      <c r="H30" s="723"/>
      <c r="I30" s="721"/>
      <c r="K30" s="494" t="s">
        <v>2919</v>
      </c>
      <c r="L30" s="494" t="s">
        <v>2920</v>
      </c>
      <c r="Q30" s="494" t="s">
        <v>2921</v>
      </c>
      <c r="R30" s="494" t="s">
        <v>837</v>
      </c>
      <c r="S30" s="494" t="s">
        <v>226</v>
      </c>
      <c r="T30" s="494" t="s">
        <v>2922</v>
      </c>
    </row>
    <row r="31" spans="1:23" ht="409.6" customHeight="1" thickBot="1" x14ac:dyDescent="0.4">
      <c r="A31" s="500" t="s">
        <v>2923</v>
      </c>
      <c r="B31" s="500" t="s">
        <v>2804</v>
      </c>
      <c r="C31" s="500" t="s">
        <v>2924</v>
      </c>
      <c r="E31" s="726" t="s">
        <v>316</v>
      </c>
      <c r="F31" s="339" t="s">
        <v>2845</v>
      </c>
      <c r="G31" s="721" t="s">
        <v>2795</v>
      </c>
      <c r="H31" s="721"/>
      <c r="I31" s="722"/>
      <c r="K31" s="494" t="s">
        <v>2925</v>
      </c>
      <c r="L31" s="494" t="s">
        <v>2926</v>
      </c>
      <c r="Q31" s="494" t="s">
        <v>2927</v>
      </c>
      <c r="R31" s="494" t="s">
        <v>837</v>
      </c>
      <c r="S31" s="494" t="s">
        <v>226</v>
      </c>
      <c r="T31" s="494" t="s">
        <v>2928</v>
      </c>
    </row>
    <row r="32" spans="1:23" ht="409.6" customHeight="1" thickBot="1" x14ac:dyDescent="0.4">
      <c r="A32" s="500" t="s">
        <v>2929</v>
      </c>
      <c r="B32" s="500" t="s">
        <v>2808</v>
      </c>
      <c r="C32" s="500" t="s">
        <v>2805</v>
      </c>
      <c r="E32" s="727"/>
      <c r="F32" s="340"/>
      <c r="G32" s="722"/>
      <c r="H32" s="722"/>
      <c r="I32" s="723"/>
      <c r="K32" s="494" t="s">
        <v>2930</v>
      </c>
      <c r="L32" s="494" t="s">
        <v>2931</v>
      </c>
      <c r="Q32" s="494"/>
      <c r="R32" s="494"/>
      <c r="S32" s="494"/>
      <c r="T32" s="494"/>
    </row>
    <row r="33" spans="1:20" ht="409.6" customHeight="1" thickBot="1" x14ac:dyDescent="0.45">
      <c r="A33" s="500" t="s">
        <v>2932</v>
      </c>
      <c r="B33" s="500" t="s">
        <v>2933</v>
      </c>
      <c r="C33" s="500" t="s">
        <v>2934</v>
      </c>
      <c r="E33" s="728"/>
      <c r="F33" s="341" t="s">
        <v>2935</v>
      </c>
      <c r="G33" s="723"/>
      <c r="H33" s="723"/>
      <c r="I33" s="721" t="s">
        <v>2795</v>
      </c>
      <c r="K33" s="494" t="s">
        <v>2936</v>
      </c>
      <c r="L33" s="494" t="s">
        <v>2937</v>
      </c>
      <c r="Q33"/>
      <c r="R33"/>
      <c r="S33"/>
      <c r="T33"/>
    </row>
    <row r="34" spans="1:20" ht="330.4" customHeight="1" thickBot="1" x14ac:dyDescent="0.45">
      <c r="A34" s="500" t="s">
        <v>2938</v>
      </c>
      <c r="B34" s="500" t="s">
        <v>2939</v>
      </c>
      <c r="C34" s="500" t="s">
        <v>2940</v>
      </c>
      <c r="E34" s="500" t="s">
        <v>2941</v>
      </c>
      <c r="F34" s="500" t="s">
        <v>2942</v>
      </c>
      <c r="G34" s="502" t="s">
        <v>2795</v>
      </c>
      <c r="H34" s="502" t="s">
        <v>2795</v>
      </c>
      <c r="I34" s="722"/>
      <c r="K34" s="494" t="s">
        <v>2943</v>
      </c>
      <c r="L34" s="494" t="s">
        <v>2944</v>
      </c>
      <c r="Q34" s="291" t="s">
        <v>2945</v>
      </c>
      <c r="R34"/>
      <c r="S34"/>
      <c r="T34"/>
    </row>
    <row r="35" spans="1:20" ht="82.9" customHeight="1" thickBot="1" x14ac:dyDescent="0.45">
      <c r="A35" s="500" t="s">
        <v>2946</v>
      </c>
      <c r="B35" s="500" t="s">
        <v>2947</v>
      </c>
      <c r="C35" s="500" t="s">
        <v>2948</v>
      </c>
      <c r="E35" s="500" t="s">
        <v>2949</v>
      </c>
      <c r="F35" s="500" t="s">
        <v>2950</v>
      </c>
      <c r="G35" s="502" t="s">
        <v>2795</v>
      </c>
      <c r="H35" s="502" t="s">
        <v>2795</v>
      </c>
      <c r="I35" s="723"/>
      <c r="K35" s="494" t="s">
        <v>2951</v>
      </c>
      <c r="L35" s="494" t="s">
        <v>2952</v>
      </c>
      <c r="Q35"/>
      <c r="R35"/>
      <c r="S35"/>
      <c r="T35"/>
    </row>
    <row r="36" spans="1:20" ht="409.6" customHeight="1" thickBot="1" x14ac:dyDescent="0.45">
      <c r="A36" s="500" t="s">
        <v>2953</v>
      </c>
      <c r="B36" s="500" t="s">
        <v>2882</v>
      </c>
      <c r="C36" s="500" t="s">
        <v>2954</v>
      </c>
      <c r="E36" s="500" t="s">
        <v>2939</v>
      </c>
      <c r="F36" s="500" t="s">
        <v>2955</v>
      </c>
      <c r="G36" s="502" t="s">
        <v>2795</v>
      </c>
      <c r="H36" s="502" t="s">
        <v>2795</v>
      </c>
      <c r="I36" s="502"/>
      <c r="K36" s="494" t="s">
        <v>2956</v>
      </c>
      <c r="L36" s="494" t="s">
        <v>2957</v>
      </c>
      <c r="Q36" s="291" t="s">
        <v>912</v>
      </c>
      <c r="R36"/>
      <c r="S36"/>
      <c r="T36"/>
    </row>
    <row r="37" spans="1:20" ht="198.4" customHeight="1" thickBot="1" x14ac:dyDescent="0.45">
      <c r="A37" s="500" t="s">
        <v>2958</v>
      </c>
      <c r="B37" s="500" t="s">
        <v>2888</v>
      </c>
      <c r="C37" s="500" t="s">
        <v>2883</v>
      </c>
      <c r="E37" s="500" t="s">
        <v>2959</v>
      </c>
      <c r="F37" s="500" t="s">
        <v>2960</v>
      </c>
      <c r="G37" s="502" t="s">
        <v>2795</v>
      </c>
      <c r="H37" s="502" t="s">
        <v>2795</v>
      </c>
      <c r="I37" s="502"/>
      <c r="Q37" s="267"/>
      <c r="R37"/>
      <c r="S37"/>
      <c r="T37"/>
    </row>
    <row r="38" spans="1:20" ht="409.6" customHeight="1" thickBot="1" x14ac:dyDescent="0.45">
      <c r="A38" s="500" t="s">
        <v>2961</v>
      </c>
      <c r="B38" s="500" t="s">
        <v>2962</v>
      </c>
      <c r="C38" s="500" t="s">
        <v>2889</v>
      </c>
      <c r="E38" s="500" t="s">
        <v>2910</v>
      </c>
      <c r="F38" s="500" t="s">
        <v>2963</v>
      </c>
      <c r="G38" s="502" t="s">
        <v>2795</v>
      </c>
      <c r="H38" s="502"/>
      <c r="I38" s="502" t="s">
        <v>2795</v>
      </c>
      <c r="Q38" s="707" t="s">
        <v>2964</v>
      </c>
      <c r="R38" s="710"/>
      <c r="S38" s="710"/>
      <c r="T38" s="710"/>
    </row>
    <row r="39" spans="1:20" ht="297.39999999999998" customHeight="1" thickBot="1" x14ac:dyDescent="0.4">
      <c r="A39" s="500" t="s">
        <v>2965</v>
      </c>
      <c r="B39" s="500" t="s">
        <v>2966</v>
      </c>
      <c r="C39" s="500" t="s">
        <v>2967</v>
      </c>
      <c r="E39" s="500" t="s">
        <v>2968</v>
      </c>
      <c r="F39" s="500" t="s">
        <v>2969</v>
      </c>
      <c r="G39" s="502"/>
      <c r="H39" s="502"/>
      <c r="I39" s="502" t="s">
        <v>2795</v>
      </c>
      <c r="Q39" s="495" t="s">
        <v>906</v>
      </c>
      <c r="R39" s="495" t="s">
        <v>907</v>
      </c>
      <c r="S39" s="495" t="s">
        <v>7</v>
      </c>
      <c r="T39" s="268"/>
    </row>
    <row r="40" spans="1:20" ht="82.9" customHeight="1" thickBot="1" x14ac:dyDescent="0.4">
      <c r="A40" s="500" t="s">
        <v>2970</v>
      </c>
      <c r="B40" s="500" t="s">
        <v>2832</v>
      </c>
      <c r="C40" s="500" t="s">
        <v>2971</v>
      </c>
      <c r="E40" s="500" t="s">
        <v>2962</v>
      </c>
      <c r="F40" s="500" t="s">
        <v>2972</v>
      </c>
      <c r="G40" s="502" t="s">
        <v>2795</v>
      </c>
      <c r="H40" s="502" t="s">
        <v>2795</v>
      </c>
      <c r="I40" s="502" t="s">
        <v>2795</v>
      </c>
      <c r="Q40" s="494">
        <v>0</v>
      </c>
      <c r="R40" s="494" t="s">
        <v>1846</v>
      </c>
      <c r="S40" s="494" t="s">
        <v>2973</v>
      </c>
      <c r="T40" s="494"/>
    </row>
    <row r="41" spans="1:20" ht="148.9" customHeight="1" thickBot="1" x14ac:dyDescent="0.4">
      <c r="A41" s="500" t="s">
        <v>2974</v>
      </c>
      <c r="B41" s="500" t="s">
        <v>2975</v>
      </c>
      <c r="C41" s="500" t="s">
        <v>2976</v>
      </c>
      <c r="E41" s="500" t="s">
        <v>2977</v>
      </c>
      <c r="F41" s="500" t="s">
        <v>2978</v>
      </c>
      <c r="G41" s="502" t="s">
        <v>2795</v>
      </c>
      <c r="H41" s="502" t="s">
        <v>2795</v>
      </c>
      <c r="I41" s="502"/>
      <c r="Q41" s="494">
        <v>1</v>
      </c>
      <c r="R41" s="494" t="s">
        <v>1197</v>
      </c>
      <c r="S41" s="494" t="s">
        <v>2979</v>
      </c>
      <c r="T41" s="494"/>
    </row>
    <row r="42" spans="1:20" ht="313.89999999999998" customHeight="1" thickBot="1" x14ac:dyDescent="0.4">
      <c r="A42" s="500" t="s">
        <v>2980</v>
      </c>
      <c r="B42" s="500" t="s">
        <v>2897</v>
      </c>
      <c r="C42" s="500" t="s">
        <v>2981</v>
      </c>
      <c r="E42" s="500"/>
      <c r="F42" s="500"/>
      <c r="G42" s="502"/>
      <c r="H42" s="502"/>
      <c r="I42" s="502" t="s">
        <v>2795</v>
      </c>
      <c r="Q42" s="494">
        <v>2</v>
      </c>
      <c r="R42" s="494" t="s">
        <v>2982</v>
      </c>
      <c r="S42" s="494" t="s">
        <v>2983</v>
      </c>
      <c r="T42" s="494"/>
    </row>
    <row r="43" spans="1:20" ht="214.9" customHeight="1" thickBot="1" x14ac:dyDescent="0.4">
      <c r="A43" s="500" t="s">
        <v>2984</v>
      </c>
      <c r="B43" s="500" t="s">
        <v>316</v>
      </c>
      <c r="C43" s="500" t="s">
        <v>2985</v>
      </c>
      <c r="I43" s="502" t="s">
        <v>2795</v>
      </c>
      <c r="Q43" s="494">
        <v>3</v>
      </c>
      <c r="R43" s="494" t="s">
        <v>2986</v>
      </c>
      <c r="S43" s="494" t="s">
        <v>2987</v>
      </c>
      <c r="T43" s="494"/>
    </row>
    <row r="44" spans="1:20" ht="181.9" customHeight="1" thickBot="1" x14ac:dyDescent="0.4">
      <c r="A44" s="500" t="s">
        <v>2988</v>
      </c>
      <c r="B44" s="500" t="s">
        <v>2941</v>
      </c>
      <c r="C44" s="339" t="s">
        <v>2989</v>
      </c>
      <c r="I44" s="502"/>
      <c r="Q44" s="494">
        <v>4</v>
      </c>
      <c r="R44" s="494" t="s">
        <v>2990</v>
      </c>
      <c r="S44" s="494" t="s">
        <v>2991</v>
      </c>
      <c r="T44" s="494"/>
    </row>
    <row r="45" spans="1:20" ht="409.6" customHeight="1" thickBot="1" x14ac:dyDescent="0.4">
      <c r="A45" s="500" t="s">
        <v>2992</v>
      </c>
      <c r="B45" s="500" t="s">
        <v>2949</v>
      </c>
      <c r="C45" s="500" t="s">
        <v>2993</v>
      </c>
      <c r="Q45" s="494">
        <v>5</v>
      </c>
      <c r="R45" s="494" t="s">
        <v>2994</v>
      </c>
      <c r="S45" s="494" t="s">
        <v>902</v>
      </c>
      <c r="T45" s="494"/>
    </row>
    <row r="46" spans="1:20" ht="330.4" customHeight="1" thickBot="1" x14ac:dyDescent="0.4">
      <c r="A46" s="500" t="s">
        <v>2995</v>
      </c>
      <c r="B46" s="500" t="s">
        <v>2977</v>
      </c>
      <c r="C46" s="500" t="s">
        <v>2996</v>
      </c>
      <c r="Q46" s="494">
        <v>6</v>
      </c>
      <c r="R46" s="494" t="s">
        <v>2997</v>
      </c>
      <c r="S46" s="494" t="s">
        <v>2998</v>
      </c>
      <c r="T46" s="494"/>
    </row>
    <row r="47" spans="1:20" ht="351.4" customHeight="1" thickBot="1" x14ac:dyDescent="0.4">
      <c r="A47" s="500" t="s">
        <v>2999</v>
      </c>
      <c r="B47" s="500" t="s">
        <v>2959</v>
      </c>
      <c r="C47" s="500" t="s">
        <v>3000</v>
      </c>
      <c r="Q47" s="494"/>
      <c r="R47" s="494"/>
      <c r="S47" s="494"/>
      <c r="T47" s="494"/>
    </row>
    <row r="48" spans="1:20" ht="280.89999999999998" customHeight="1" thickBot="1" x14ac:dyDescent="0.45">
      <c r="A48" s="500" t="s">
        <v>3001</v>
      </c>
      <c r="B48" s="500" t="s">
        <v>2838</v>
      </c>
      <c r="C48" s="500" t="s">
        <v>3002</v>
      </c>
      <c r="Q48"/>
      <c r="R48"/>
      <c r="S48"/>
      <c r="T48"/>
    </row>
    <row r="49" spans="1:20" ht="409.6" customHeight="1" thickBot="1" x14ac:dyDescent="0.45">
      <c r="A49" s="500" t="s">
        <v>3003</v>
      </c>
      <c r="B49" s="500"/>
      <c r="C49" s="500" t="s">
        <v>3004</v>
      </c>
      <c r="Q49" s="291" t="s">
        <v>3005</v>
      </c>
      <c r="R49"/>
      <c r="S49"/>
      <c r="T49"/>
    </row>
    <row r="50" spans="1:20" ht="264.39999999999998" customHeight="1" thickBot="1" x14ac:dyDescent="0.45">
      <c r="A50" s="500"/>
      <c r="B50" s="500"/>
      <c r="C50" s="500" t="s">
        <v>3006</v>
      </c>
      <c r="Q50" s="267"/>
      <c r="R50"/>
      <c r="S50"/>
      <c r="T50"/>
    </row>
    <row r="51" spans="1:20" ht="82.9" customHeight="1" thickBot="1" x14ac:dyDescent="0.4">
      <c r="C51" s="500"/>
      <c r="Q51" s="495" t="s">
        <v>983</v>
      </c>
      <c r="R51" s="495" t="s">
        <v>819</v>
      </c>
      <c r="S51" s="495" t="s">
        <v>820</v>
      </c>
      <c r="T51" s="495" t="s">
        <v>7</v>
      </c>
    </row>
    <row r="52" spans="1:20" ht="83" thickBot="1" x14ac:dyDescent="0.4">
      <c r="A52" s="342" t="s">
        <v>3007</v>
      </c>
      <c r="Q52" s="494" t="s">
        <v>2091</v>
      </c>
      <c r="R52" s="285" t="s">
        <v>3008</v>
      </c>
      <c r="S52" s="494" t="s">
        <v>226</v>
      </c>
      <c r="T52" s="494" t="s">
        <v>3009</v>
      </c>
    </row>
    <row r="53" spans="1:20" ht="116" thickBot="1" x14ac:dyDescent="0.4">
      <c r="Q53" s="494" t="s">
        <v>3010</v>
      </c>
      <c r="R53" s="494" t="s">
        <v>2050</v>
      </c>
      <c r="S53" s="494" t="s">
        <v>226</v>
      </c>
      <c r="T53" s="494" t="s">
        <v>3011</v>
      </c>
    </row>
    <row r="54" spans="1:20" ht="409.6" thickBot="1" x14ac:dyDescent="0.4">
      <c r="A54" s="334" t="s">
        <v>3012</v>
      </c>
      <c r="Q54" s="494" t="s">
        <v>3013</v>
      </c>
      <c r="R54" s="494" t="s">
        <v>841</v>
      </c>
      <c r="S54" s="494" t="s">
        <v>226</v>
      </c>
      <c r="T54" s="494" t="s">
        <v>3014</v>
      </c>
    </row>
    <row r="55" spans="1:20" ht="215" thickBot="1" x14ac:dyDescent="0.4">
      <c r="Q55" s="494" t="s">
        <v>3015</v>
      </c>
      <c r="R55" s="494" t="s">
        <v>837</v>
      </c>
      <c r="S55" s="494" t="s">
        <v>226</v>
      </c>
      <c r="T55" s="494" t="s">
        <v>3016</v>
      </c>
    </row>
    <row r="56" spans="1:20" ht="352.5" thickBot="1" x14ac:dyDescent="0.4">
      <c r="A56" s="334" t="s">
        <v>3017</v>
      </c>
      <c r="Q56" s="494" t="s">
        <v>3018</v>
      </c>
      <c r="R56" s="494" t="s">
        <v>837</v>
      </c>
      <c r="S56" s="494" t="s">
        <v>226</v>
      </c>
      <c r="T56" s="494" t="s">
        <v>3019</v>
      </c>
    </row>
    <row r="57" spans="1:20" ht="248" thickBot="1" x14ac:dyDescent="0.4">
      <c r="Q57" s="494" t="s">
        <v>3020</v>
      </c>
      <c r="R57" s="494" t="s">
        <v>837</v>
      </c>
      <c r="S57" s="494" t="s">
        <v>226</v>
      </c>
      <c r="T57" s="494" t="s">
        <v>3021</v>
      </c>
    </row>
    <row r="58" spans="1:20" ht="99.5" thickBot="1" x14ac:dyDescent="0.4">
      <c r="Q58" s="494" t="s">
        <v>3022</v>
      </c>
      <c r="R58" s="285" t="s">
        <v>3008</v>
      </c>
      <c r="S58" s="494" t="s">
        <v>226</v>
      </c>
      <c r="T58" s="494" t="s">
        <v>3023</v>
      </c>
    </row>
    <row r="59" spans="1:20" ht="215" thickBot="1" x14ac:dyDescent="0.4">
      <c r="Q59" s="494" t="s">
        <v>3024</v>
      </c>
      <c r="R59" s="285" t="s">
        <v>3025</v>
      </c>
      <c r="S59" s="494" t="s">
        <v>226</v>
      </c>
      <c r="T59" s="494" t="s">
        <v>3026</v>
      </c>
    </row>
    <row r="60" spans="1:20" ht="66.5" thickBot="1" x14ac:dyDescent="0.4">
      <c r="Q60" s="494" t="s">
        <v>3027</v>
      </c>
      <c r="R60" s="285" t="s">
        <v>3028</v>
      </c>
      <c r="S60" s="494" t="s">
        <v>226</v>
      </c>
      <c r="T60" s="494" t="s">
        <v>3029</v>
      </c>
    </row>
    <row r="61" spans="1:20" ht="16.5" x14ac:dyDescent="0.35">
      <c r="Q61" s="494"/>
      <c r="R61" s="494"/>
      <c r="S61" s="494"/>
      <c r="T61" s="494"/>
    </row>
    <row r="62" spans="1:20" ht="15" x14ac:dyDescent="0.4">
      <c r="Q62"/>
      <c r="R62"/>
      <c r="S62"/>
      <c r="T62"/>
    </row>
    <row r="63" spans="1:20" ht="30" x14ac:dyDescent="0.4">
      <c r="Q63" s="291" t="s">
        <v>3030</v>
      </c>
      <c r="R63"/>
      <c r="S63"/>
      <c r="T63"/>
    </row>
    <row r="64" spans="1:20" ht="15" x14ac:dyDescent="0.4">
      <c r="Q64" s="267"/>
      <c r="R64"/>
      <c r="S64"/>
      <c r="T64"/>
    </row>
    <row r="65" spans="17:20" ht="17" thickBot="1" x14ac:dyDescent="0.4">
      <c r="Q65" s="495" t="s">
        <v>983</v>
      </c>
      <c r="R65" s="495" t="s">
        <v>819</v>
      </c>
      <c r="S65" s="495" t="s">
        <v>820</v>
      </c>
      <c r="T65" s="495" t="s">
        <v>7</v>
      </c>
    </row>
    <row r="66" spans="17:20" ht="116" thickBot="1" x14ac:dyDescent="0.4">
      <c r="Q66" s="494" t="s">
        <v>3031</v>
      </c>
      <c r="R66" s="285" t="s">
        <v>3032</v>
      </c>
      <c r="S66" s="494" t="s">
        <v>226</v>
      </c>
      <c r="T66" s="494" t="s">
        <v>3033</v>
      </c>
    </row>
    <row r="67" spans="17:20" ht="50" thickBot="1" x14ac:dyDescent="0.4">
      <c r="Q67" s="494" t="s">
        <v>1277</v>
      </c>
      <c r="R67" s="494" t="s">
        <v>3034</v>
      </c>
      <c r="S67" s="494" t="s">
        <v>226</v>
      </c>
      <c r="T67" s="494" t="s">
        <v>3035</v>
      </c>
    </row>
    <row r="68" spans="17:20" ht="116" thickBot="1" x14ac:dyDescent="0.4">
      <c r="Q68" s="494" t="s">
        <v>3036</v>
      </c>
      <c r="R68" s="494" t="s">
        <v>837</v>
      </c>
      <c r="S68" s="494" t="s">
        <v>226</v>
      </c>
      <c r="T68" s="494" t="s">
        <v>3037</v>
      </c>
    </row>
    <row r="69" spans="17:20" ht="132.5" thickBot="1" x14ac:dyDescent="0.4">
      <c r="Q69" s="494" t="s">
        <v>3038</v>
      </c>
      <c r="R69" s="494" t="s">
        <v>841</v>
      </c>
      <c r="S69" s="494" t="s">
        <v>226</v>
      </c>
      <c r="T69" s="494" t="s">
        <v>3039</v>
      </c>
    </row>
    <row r="70" spans="17:20" ht="116" thickBot="1" x14ac:dyDescent="0.4">
      <c r="Q70" s="494" t="s">
        <v>3040</v>
      </c>
      <c r="R70" s="494" t="s">
        <v>837</v>
      </c>
      <c r="S70" s="494" t="s">
        <v>226</v>
      </c>
      <c r="T70" s="494" t="s">
        <v>3041</v>
      </c>
    </row>
    <row r="71" spans="17:20" ht="149" thickBot="1" x14ac:dyDescent="0.4">
      <c r="Q71" s="494" t="s">
        <v>3042</v>
      </c>
      <c r="R71" s="494" t="s">
        <v>841</v>
      </c>
      <c r="S71" s="494" t="s">
        <v>226</v>
      </c>
      <c r="T71" s="494" t="s">
        <v>3043</v>
      </c>
    </row>
    <row r="72" spans="17:20" ht="16.5" x14ac:dyDescent="0.35">
      <c r="Q72" s="494"/>
      <c r="R72" s="494"/>
      <c r="S72" s="494"/>
      <c r="T72" s="494"/>
    </row>
    <row r="73" spans="17:20" ht="15" x14ac:dyDescent="0.4">
      <c r="Q73"/>
      <c r="R73"/>
      <c r="S73"/>
      <c r="T73"/>
    </row>
    <row r="74" spans="17:20" ht="15" x14ac:dyDescent="0.4">
      <c r="Q74" s="291" t="s">
        <v>3044</v>
      </c>
      <c r="R74"/>
      <c r="S74"/>
      <c r="T74"/>
    </row>
    <row r="75" spans="17:20" ht="15" x14ac:dyDescent="0.4">
      <c r="Q75" s="267"/>
      <c r="R75"/>
      <c r="S75"/>
      <c r="T75"/>
    </row>
    <row r="76" spans="17:20" ht="17" thickBot="1" x14ac:dyDescent="0.4">
      <c r="Q76" s="495" t="s">
        <v>983</v>
      </c>
      <c r="R76" s="495" t="s">
        <v>819</v>
      </c>
      <c r="S76" s="495" t="s">
        <v>820</v>
      </c>
      <c r="T76" s="495" t="s">
        <v>7</v>
      </c>
    </row>
    <row r="77" spans="17:20" ht="33.5" thickBot="1" x14ac:dyDescent="0.4">
      <c r="Q77" s="494" t="s">
        <v>823</v>
      </c>
      <c r="R77" s="494" t="s">
        <v>837</v>
      </c>
      <c r="S77" s="494" t="s">
        <v>225</v>
      </c>
      <c r="T77" s="494" t="s">
        <v>3045</v>
      </c>
    </row>
    <row r="78" spans="17:20" ht="83" thickBot="1" x14ac:dyDescent="0.4">
      <c r="Q78" s="494" t="s">
        <v>48</v>
      </c>
      <c r="R78" s="494" t="s">
        <v>837</v>
      </c>
      <c r="S78" s="494" t="s">
        <v>226</v>
      </c>
      <c r="T78" s="494" t="s">
        <v>1025</v>
      </c>
    </row>
    <row r="79" spans="17:20" ht="99.5" thickBot="1" x14ac:dyDescent="0.4">
      <c r="Q79" s="494" t="s">
        <v>3046</v>
      </c>
      <c r="R79" s="494" t="s">
        <v>3047</v>
      </c>
      <c r="S79" s="494" t="s">
        <v>226</v>
      </c>
      <c r="T79" s="494" t="s">
        <v>3048</v>
      </c>
    </row>
    <row r="80" spans="17:20" ht="132.5" thickBot="1" x14ac:dyDescent="0.4">
      <c r="Q80" s="494" t="s">
        <v>53</v>
      </c>
      <c r="R80" s="494" t="s">
        <v>837</v>
      </c>
      <c r="S80" s="494" t="s">
        <v>226</v>
      </c>
      <c r="T80" s="494" t="s">
        <v>3049</v>
      </c>
    </row>
    <row r="81" spans="17:20" ht="16.5" x14ac:dyDescent="0.35">
      <c r="Q81" s="494"/>
      <c r="R81" s="494"/>
      <c r="S81" s="494"/>
      <c r="T81" s="494"/>
    </row>
    <row r="82" spans="17:20" ht="15" x14ac:dyDescent="0.4">
      <c r="Q82"/>
      <c r="R82"/>
      <c r="S82"/>
      <c r="T82"/>
    </row>
    <row r="83" spans="17:20" ht="15" x14ac:dyDescent="0.4">
      <c r="Q83" s="291" t="s">
        <v>3050</v>
      </c>
      <c r="R83"/>
      <c r="S83"/>
      <c r="T83"/>
    </row>
    <row r="84" spans="17:20" ht="15" x14ac:dyDescent="0.4">
      <c r="Q84" s="267"/>
      <c r="R84"/>
      <c r="S84"/>
      <c r="T84"/>
    </row>
    <row r="85" spans="17:20" ht="17" thickBot="1" x14ac:dyDescent="0.4">
      <c r="Q85" s="495" t="s">
        <v>983</v>
      </c>
      <c r="R85" s="495" t="s">
        <v>819</v>
      </c>
      <c r="S85" s="495" t="s">
        <v>820</v>
      </c>
      <c r="T85" s="495" t="s">
        <v>7</v>
      </c>
    </row>
    <row r="86" spans="17:20" ht="66.5" thickBot="1" x14ac:dyDescent="0.4">
      <c r="Q86" s="494" t="s">
        <v>823</v>
      </c>
      <c r="R86" s="494" t="s">
        <v>837</v>
      </c>
      <c r="S86" s="494" t="s">
        <v>225</v>
      </c>
      <c r="T86" s="494" t="s">
        <v>3051</v>
      </c>
    </row>
    <row r="87" spans="17:20" ht="148.5" x14ac:dyDescent="0.35">
      <c r="Q87" s="494" t="s">
        <v>980</v>
      </c>
      <c r="R87" s="494" t="s">
        <v>837</v>
      </c>
      <c r="S87" s="494" t="s">
        <v>226</v>
      </c>
      <c r="T87" s="494" t="s">
        <v>3052</v>
      </c>
    </row>
  </sheetData>
  <mergeCells count="41">
    <mergeCell ref="A25:C25"/>
    <mergeCell ref="Q14:T14"/>
    <mergeCell ref="V12:V14"/>
    <mergeCell ref="V15:V17"/>
    <mergeCell ref="E28:E30"/>
    <mergeCell ref="G28:G30"/>
    <mergeCell ref="H28:H30"/>
    <mergeCell ref="I30:I32"/>
    <mergeCell ref="I19:I21"/>
    <mergeCell ref="E20:E22"/>
    <mergeCell ref="G20:G22"/>
    <mergeCell ref="H20:H22"/>
    <mergeCell ref="I22:I24"/>
    <mergeCell ref="E31:E33"/>
    <mergeCell ref="G31:G33"/>
    <mergeCell ref="H31:H33"/>
    <mergeCell ref="I33:I35"/>
    <mergeCell ref="K10:L10"/>
    <mergeCell ref="E12:E14"/>
    <mergeCell ref="G12:G14"/>
    <mergeCell ref="H12:H14"/>
    <mergeCell ref="I14:I16"/>
    <mergeCell ref="E17:E19"/>
    <mergeCell ref="G17:G19"/>
    <mergeCell ref="H17:H19"/>
    <mergeCell ref="Y2:AA2"/>
    <mergeCell ref="Y4:AA4"/>
    <mergeCell ref="Q1:T1"/>
    <mergeCell ref="Q2:T2"/>
    <mergeCell ref="Q38:T38"/>
    <mergeCell ref="V5:V7"/>
    <mergeCell ref="V9:V11"/>
    <mergeCell ref="V2:W2"/>
    <mergeCell ref="A2:B2"/>
    <mergeCell ref="A1:B1"/>
    <mergeCell ref="E4:H4"/>
    <mergeCell ref="E3:H3"/>
    <mergeCell ref="E6:H6"/>
    <mergeCell ref="E2:H2"/>
    <mergeCell ref="E1:H1"/>
    <mergeCell ref="A3:B3"/>
  </mergeCells>
  <hyperlinks>
    <hyperlink ref="E1" r:id="rId1" display="https://docs.microsoft.com/en-us/exchange/security-and-compliance/exchange-auditing-reports/exchange-auditing-reports" xr:uid="{FF8F6A56-3644-4999-8A99-FB1358D7D9FF}"/>
    <hyperlink ref="E2" r:id="rId2" display="https://docs.microsoft.com/en-us/exchange/monitoring/monitoring" xr:uid="{A4BD5835-CB52-402F-986F-0914F9085184}"/>
    <hyperlink ref="A21" r:id="rId3" display="https://docs.microsoft.com/en-us/microsoft-365/compliance/enable-mailbox-auditing?view=o365-worldwide" xr:uid="{4C3D19D1-8462-410C-8DBF-757CA7BA256F}"/>
    <hyperlink ref="A23" r:id="rId4" display="https://docs.microsoft.com/en-us/powershell/module/exchange/search-mailboxauditlog" xr:uid="{3543E8DF-B576-4B8B-83BE-53D4DB28C360}"/>
    <hyperlink ref="C28" r:id="rId5" location="advanced-audit-events" display="https://docs.microsoft.com/en-us/microsoft-365/compliance/advanced-audit?view=o365-worldwide - advanced-audit-events" xr:uid="{E277B22D-90BB-4D4C-876A-4D418BF5EE42}"/>
    <hyperlink ref="C29" r:id="rId6" location="system-accounts-in-exchange-mailbox-audit-records" display="https://docs.microsoft.com/en-us/microsoft-365/compliance/search-the-audit-log-in-security-and-compliance?view=o365-worldwide - system-accounts-in-exchange-mailbox-audit-records" xr:uid="{77688BB4-886B-41AA-A06B-B255AE0E44C3}"/>
    <hyperlink ref="C44" r:id="rId7" location="advanced-audit-events" display="https://docs.microsoft.com/en-us/microsoft-365/compliance/advanced-audit?view=o365-worldwide - advanced-audit-events" xr:uid="{CAAE6146-B768-4D89-B884-5720BB52F234}"/>
    <hyperlink ref="A52" r:id="rId8" location="system-accounts-in-exchange-mailbox-audit-records" display="https://docs.microsoft.com/en-us/microsoft-365/compliance/search-the-audit-log-in-security-and-compliance?view=o365-worldwide - system-accounts-in-exchange-mailbox-audit-records" xr:uid="{770A5897-38A8-4788-B487-7490C760552A}"/>
    <hyperlink ref="F17" r:id="rId9" display="https://docs.microsoft.com/en-us/microsoft-365/compliance/set-up-advanced-audit?view=o365-worldwide" xr:uid="{5CA0A314-A008-453B-9C90-749DE7F993CA}"/>
    <hyperlink ref="F28" r:id="rId10" display="https://docs.microsoft.com/en-us/microsoft-365/compliance/set-up-advanced-audit?view=o365-worldwide" xr:uid="{A790C586-871F-428A-8327-96CD814FF4BF}"/>
    <hyperlink ref="F31" r:id="rId11" display="https://docs.microsoft.com/en-us/microsoft-365/compliance/set-up-advanced-audit?view=o365-worldwide" xr:uid="{03A3B4AD-FDA8-4DCD-8767-B438ADAE3A99}"/>
    <hyperlink ref="Q12" r:id="rId12" location="exchange-mailbox-schema" display="https://docs.microsoft.com/en-us/office/office-365-management-api/office-365-management-activity-api-schema - exchange-mailbox-schema" xr:uid="{823F8973-0132-4515-9D37-479D384DE68E}"/>
    <hyperlink ref="R16" r:id="rId13" location="logontype" display="https://docs.microsoft.com/en-us/office/office-365-management-api/office-365-management-activity-api-schema - logontype" xr:uid="{C4F0D8AE-CE3F-4336-8621-3AE7DA42600D}"/>
    <hyperlink ref="R17" r:id="rId14" location="logontype" display="https://docs.microsoft.com/en-us/office/office-365-management-api/office-365-management-activity-api-schema - logontype" xr:uid="{1EF8CBC8-6386-4A1A-99AC-6123C774D695}"/>
    <hyperlink ref="Q34" r:id="rId15" location="enum-logontype---type-edmint32" display="https://docs.microsoft.com/en-us/office/office-365-management-api/office-365-management-activity-api-schema - enum-logontype---type-edmint32" xr:uid="{FF5ECF93-71E3-4487-B3E1-5EFF378E9E31}"/>
    <hyperlink ref="Q36" r:id="rId16" location="logontype" display="https://docs.microsoft.com/en-us/office/office-365-management-api/office-365-management-activity-api-schema - logontype" xr:uid="{C2A72A69-5752-4FA4-8E06-F22F12540025}"/>
    <hyperlink ref="Q49" r:id="rId17" location="exchangemailboxauditgrouprecord-schema" display="https://docs.microsoft.com/en-us/office/office-365-management-api/office-365-management-activity-api-schema - exchangemailboxauditgrouprecord-schema" xr:uid="{1394DE1C-3F97-422E-BACA-66B5DE77E14A}"/>
    <hyperlink ref="R52" r:id="rId18" location="exchangefolder-complex-type" display="https://docs.microsoft.com/en-us/office/office-365-management-api/office-365-management-activity-api-schema - exchangefolder-complex-type" xr:uid="{AE46A342-52EB-4F99-B6D9-6AA3B3091569}"/>
    <hyperlink ref="R58" r:id="rId19" location="exchangefolder-complex-type" display="https://docs.microsoft.com/en-us/office/office-365-management-api/office-365-management-activity-api-schema - exchangefolder-complex-type" xr:uid="{63A5F346-FC56-4991-9CE7-B95FC0B4F0C5}"/>
    <hyperlink ref="R59" r:id="rId20" location="exchangefolder-complex-type" display="https://docs.microsoft.com/en-us/office/office-365-management-api/office-365-management-activity-api-schema - exchangefolder-complex-type" xr:uid="{8622ADBC-B57F-4840-BDC6-1C013ABA8943}"/>
    <hyperlink ref="R60" r:id="rId21" location="exchangeitem-complex-type" display="https://docs.microsoft.com/en-us/office/office-365-management-api/office-365-management-activity-api-schema - exchangeitem-complex-type" xr:uid="{688C16C9-4741-4C27-8ABC-05F7AC578407}"/>
    <hyperlink ref="Q63" r:id="rId22" location="exchangemailboxauditrecord-schema" display="https://docs.microsoft.com/en-us/office/office-365-management-api/office-365-management-activity-api-schema - exchangemailboxauditrecord-schema" xr:uid="{BC16CA4E-2A52-4A22-AAF0-3B2F23DF6B28}"/>
    <hyperlink ref="R66" r:id="rId23" location="exchangeitem-complex-type" display="https://docs.microsoft.com/en-us/office/office-365-management-api/office-365-management-activity-api-schema - exchangeitem-complex-type" xr:uid="{AADCD65F-A925-44F8-BBFD-4482C7033530}"/>
    <hyperlink ref="Q74" r:id="rId24" location="exchangeitem-complex-type" display="https://docs.microsoft.com/en-us/office/office-365-management-api/office-365-management-activity-api-schema - exchangeitem-complex-type" xr:uid="{63A75A0E-2610-4B9D-9813-6E7787FC03A1}"/>
    <hyperlink ref="Q83" r:id="rId25" location="exchangefolder-complex-type" display="https://docs.microsoft.com/en-us/office/office-365-management-api/office-365-management-activity-api-schema - exchangefolder-complex-type" xr:uid="{DA6F54A0-B6F2-48ED-80AE-FCBF4AFA4514}"/>
    <hyperlink ref="W5" r:id="rId26" display="https://docs.microsoft.com/en-us/powershell/module/exchange/get-mailtraffictopreport" xr:uid="{D32241F6-B850-419E-A1C2-C45D45EFC09B}"/>
    <hyperlink ref="W7" r:id="rId27" display="https://docs.microsoft.com/en-us/powershell/module/exchange/get-mailtrafficsummaryreport" xr:uid="{389029E0-0B51-425E-888B-3245F317F52A}"/>
    <hyperlink ref="W8" r:id="rId28" display="https://docs.microsoft.com/en-us/powershell/module/exchange/get-mailtrafficsummaryreport" xr:uid="{03FB12D4-0DE7-46BC-8F35-8D97C0E930F1}"/>
    <hyperlink ref="W9" r:id="rId29" display="https://docs.microsoft.com/en-us/powershell/module/exchange/get-mailtrafficatpreport" xr:uid="{3C87DF8B-BD10-4F5C-A996-953F3BF4026E}"/>
    <hyperlink ref="W11" r:id="rId30" display="https://docs.microsoft.com/en-us/powershell/module/exchange/get-maildetailatpreport" xr:uid="{842B9BF3-654E-402C-B604-56099E8E18CB}"/>
    <hyperlink ref="W12" r:id="rId31" display="https://docs.microsoft.com/en-us/powershell/module/exchange/get-safelinksaggregatereport" xr:uid="{D96B7497-2D7A-4036-9458-E2FDE7D5E84E}"/>
    <hyperlink ref="W14" r:id="rId32" display="https://docs.microsoft.com/en-us/powershell/module/exchange/get-safelinksdetailreport" xr:uid="{DD0C8B78-8096-4523-BEB2-04A216502181}"/>
    <hyperlink ref="W15" r:id="rId33" display="https://docs.microsoft.com/en-us/powershell/module/exchange/get-compromiseduseraggregatereport" xr:uid="{58408CE0-B079-4BC7-A38E-D382D6895359}"/>
    <hyperlink ref="W17" r:id="rId34" display="https://docs.microsoft.com/en-us/powershell/module/exchange/get-compromiseduserdetailreport" xr:uid="{AF03C179-7189-4519-83BC-D2AE88CAF5C7}"/>
    <hyperlink ref="W18" r:id="rId35" display="https://docs.microsoft.com/en-us/powershell/module/exchange/get-mailflowstatusreport" xr:uid="{7513ADD0-56FA-4613-AB0E-EC908CDDC8EF}"/>
    <hyperlink ref="W19" r:id="rId36" display="https://docs.microsoft.com/en-us/powershell/module/exchange/get-spoofmailreport" xr:uid="{AD9B233B-5DE4-461F-8FAF-954F827430BC}"/>
  </hyperlinks>
  <pageMargins left="0.7" right="0.7" top="0.75" bottom="0.75" header="0.3" footer="0.3"/>
  <pageSetup orientation="portrait" r:id="rId37"/>
  <drawing r:id="rId38"/>
  <legacyDrawing r:id="rId39"/>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0AC3-F2E6-49D3-9DF0-2DEE86F69E1A}">
  <sheetPr>
    <tabColor rgb="FF005288"/>
  </sheetPr>
  <dimension ref="A2:E49"/>
  <sheetViews>
    <sheetView topLeftCell="A49" workbookViewId="0">
      <selection activeCell="B17" sqref="B17"/>
    </sheetView>
  </sheetViews>
  <sheetFormatPr defaultRowHeight="15" x14ac:dyDescent="0.4"/>
  <cols>
    <col min="1" max="1" width="12.3046875" customWidth="1"/>
    <col min="2" max="2" width="16.765625" customWidth="1"/>
    <col min="3" max="3" width="17.765625" customWidth="1"/>
    <col min="4" max="4" width="18.53515625" customWidth="1"/>
    <col min="5" max="5" width="19.3046875" customWidth="1"/>
  </cols>
  <sheetData>
    <row r="2" spans="1:5" x14ac:dyDescent="0.4">
      <c r="A2" s="710" t="s">
        <v>3053</v>
      </c>
      <c r="B2" s="710"/>
      <c r="C2" s="710"/>
      <c r="D2" s="710"/>
      <c r="E2" s="710"/>
    </row>
    <row r="3" spans="1:5" ht="98.65" customHeight="1" x14ac:dyDescent="0.4">
      <c r="A3" s="697" t="s">
        <v>3054</v>
      </c>
      <c r="B3" s="697"/>
      <c r="C3" s="697"/>
      <c r="D3" s="697"/>
      <c r="E3" s="697"/>
    </row>
    <row r="4" spans="1:5" ht="16.5" x14ac:dyDescent="0.4">
      <c r="A4" s="442" t="s">
        <v>3055</v>
      </c>
      <c r="B4" s="442" t="s">
        <v>3056</v>
      </c>
      <c r="C4" s="442" t="s">
        <v>3057</v>
      </c>
      <c r="D4" s="442" t="s">
        <v>7</v>
      </c>
      <c r="E4" s="442" t="s">
        <v>3058</v>
      </c>
    </row>
    <row r="5" spans="1:5" ht="82.5" x14ac:dyDescent="0.4">
      <c r="A5" s="493" t="s">
        <v>3059</v>
      </c>
      <c r="B5" s="493" t="s">
        <v>2086</v>
      </c>
      <c r="C5" s="493" t="s">
        <v>3060</v>
      </c>
      <c r="D5" s="493" t="s">
        <v>3061</v>
      </c>
      <c r="E5" s="493" t="s">
        <v>3062</v>
      </c>
    </row>
    <row r="6" spans="1:5" ht="33" x14ac:dyDescent="0.4">
      <c r="A6" s="493" t="s">
        <v>3059</v>
      </c>
      <c r="B6" s="493" t="s">
        <v>3063</v>
      </c>
      <c r="C6" s="493" t="s">
        <v>3064</v>
      </c>
      <c r="D6" s="493" t="s">
        <v>3065</v>
      </c>
      <c r="E6" s="493" t="s">
        <v>3066</v>
      </c>
    </row>
    <row r="7" spans="1:5" ht="82.5" x14ac:dyDescent="0.4">
      <c r="A7" s="493" t="s">
        <v>3059</v>
      </c>
      <c r="B7" s="493" t="s">
        <v>3063</v>
      </c>
      <c r="C7" s="493" t="s">
        <v>3067</v>
      </c>
      <c r="D7" s="493" t="s">
        <v>3068</v>
      </c>
      <c r="E7" s="493" t="s">
        <v>3069</v>
      </c>
    </row>
    <row r="8" spans="1:5" ht="198" x14ac:dyDescent="0.4">
      <c r="A8" s="493" t="s">
        <v>3059</v>
      </c>
      <c r="B8" s="493" t="s">
        <v>2086</v>
      </c>
      <c r="C8" s="493" t="s">
        <v>3070</v>
      </c>
      <c r="D8" s="493" t="s">
        <v>3071</v>
      </c>
      <c r="E8" s="493" t="s">
        <v>3072</v>
      </c>
    </row>
    <row r="9" spans="1:5" ht="115.5" x14ac:dyDescent="0.4">
      <c r="A9" s="493" t="s">
        <v>3073</v>
      </c>
      <c r="B9" s="493" t="s">
        <v>3063</v>
      </c>
      <c r="C9" s="493" t="s">
        <v>3074</v>
      </c>
      <c r="D9" s="493" t="s">
        <v>3075</v>
      </c>
      <c r="E9" s="493" t="s">
        <v>3066</v>
      </c>
    </row>
    <row r="10" spans="1:5" ht="165" x14ac:dyDescent="0.4">
      <c r="A10" s="493" t="s">
        <v>3076</v>
      </c>
      <c r="B10" s="493" t="s">
        <v>3063</v>
      </c>
      <c r="C10" s="493" t="s">
        <v>3077</v>
      </c>
      <c r="D10" s="493" t="s">
        <v>3078</v>
      </c>
      <c r="E10" s="493" t="s">
        <v>3079</v>
      </c>
    </row>
    <row r="11" spans="1:5" ht="82.5" x14ac:dyDescent="0.4">
      <c r="A11" s="493" t="s">
        <v>3076</v>
      </c>
      <c r="B11" s="493" t="s">
        <v>3063</v>
      </c>
      <c r="C11" s="493" t="s">
        <v>3080</v>
      </c>
      <c r="D11" s="493" t="s">
        <v>3081</v>
      </c>
      <c r="E11" s="493" t="s">
        <v>3082</v>
      </c>
    </row>
    <row r="12" spans="1:5" ht="115.5" x14ac:dyDescent="0.4">
      <c r="A12" s="493" t="s">
        <v>3076</v>
      </c>
      <c r="B12" s="493" t="s">
        <v>3063</v>
      </c>
      <c r="C12" s="493" t="s">
        <v>3083</v>
      </c>
      <c r="D12" s="493" t="s">
        <v>3084</v>
      </c>
      <c r="E12" s="493" t="s">
        <v>3072</v>
      </c>
    </row>
    <row r="13" spans="1:5" ht="181.5" x14ac:dyDescent="0.4">
      <c r="A13" s="493" t="s">
        <v>3085</v>
      </c>
      <c r="B13" s="493" t="s">
        <v>3086</v>
      </c>
      <c r="C13" s="493" t="s">
        <v>3087</v>
      </c>
      <c r="D13" s="493" t="s">
        <v>3088</v>
      </c>
      <c r="E13" s="493" t="s">
        <v>3089</v>
      </c>
    </row>
    <row r="14" spans="1:5" ht="148.5" x14ac:dyDescent="0.4">
      <c r="A14" s="493" t="s">
        <v>3085</v>
      </c>
      <c r="B14" s="493" t="s">
        <v>3086</v>
      </c>
      <c r="C14" s="493" t="s">
        <v>3090</v>
      </c>
      <c r="D14" s="493" t="s">
        <v>3091</v>
      </c>
      <c r="E14" s="493" t="s">
        <v>3089</v>
      </c>
    </row>
    <row r="15" spans="1:5" ht="148.5" x14ac:dyDescent="0.4">
      <c r="A15" s="493" t="s">
        <v>3085</v>
      </c>
      <c r="B15" s="493" t="s">
        <v>3086</v>
      </c>
      <c r="C15" s="493" t="s">
        <v>3092</v>
      </c>
      <c r="D15" s="493" t="s">
        <v>3093</v>
      </c>
      <c r="E15" s="493" t="s">
        <v>3089</v>
      </c>
    </row>
    <row r="16" spans="1:5" ht="214.5" x14ac:dyDescent="0.4">
      <c r="A16" s="493" t="s">
        <v>3085</v>
      </c>
      <c r="B16" s="493" t="s">
        <v>3086</v>
      </c>
      <c r="C16" s="493" t="s">
        <v>3094</v>
      </c>
      <c r="D16" s="493" t="s">
        <v>3095</v>
      </c>
      <c r="E16" s="493" t="s">
        <v>3089</v>
      </c>
    </row>
    <row r="17" spans="1:5" ht="132" x14ac:dyDescent="0.4">
      <c r="A17" s="493" t="s">
        <v>3085</v>
      </c>
      <c r="B17" s="493" t="s">
        <v>3086</v>
      </c>
      <c r="C17" s="493" t="s">
        <v>3096</v>
      </c>
      <c r="D17" s="493" t="s">
        <v>3097</v>
      </c>
      <c r="E17" s="493" t="s">
        <v>3098</v>
      </c>
    </row>
    <row r="18" spans="1:5" ht="148.5" x14ac:dyDescent="0.4">
      <c r="A18" s="493" t="s">
        <v>3085</v>
      </c>
      <c r="B18" s="493" t="s">
        <v>3063</v>
      </c>
      <c r="C18" s="493" t="s">
        <v>3099</v>
      </c>
      <c r="D18" s="493" t="s">
        <v>3100</v>
      </c>
      <c r="E18" s="493" t="s">
        <v>3098</v>
      </c>
    </row>
    <row r="19" spans="1:5" ht="82.5" x14ac:dyDescent="0.4">
      <c r="A19" s="493" t="s">
        <v>3101</v>
      </c>
      <c r="B19" s="493" t="s">
        <v>3102</v>
      </c>
      <c r="C19" s="493" t="s">
        <v>3103</v>
      </c>
      <c r="D19" s="493" t="s">
        <v>3104</v>
      </c>
      <c r="E19" s="493" t="s">
        <v>162</v>
      </c>
    </row>
    <row r="20" spans="1:5" ht="66" x14ac:dyDescent="0.4">
      <c r="A20" s="493" t="s">
        <v>3105</v>
      </c>
      <c r="B20" s="493" t="s">
        <v>2086</v>
      </c>
      <c r="C20" s="493" t="s">
        <v>3106</v>
      </c>
      <c r="D20" s="493" t="s">
        <v>3107</v>
      </c>
      <c r="E20" s="493" t="s">
        <v>3108</v>
      </c>
    </row>
    <row r="21" spans="1:5" ht="66" x14ac:dyDescent="0.4">
      <c r="A21" s="493" t="s">
        <v>3109</v>
      </c>
      <c r="B21" s="493" t="s">
        <v>2086</v>
      </c>
      <c r="C21" s="493" t="s">
        <v>3110</v>
      </c>
      <c r="D21" s="493" t="s">
        <v>3111</v>
      </c>
      <c r="E21" s="493" t="s">
        <v>3112</v>
      </c>
    </row>
    <row r="22" spans="1:5" ht="132" x14ac:dyDescent="0.4">
      <c r="A22" s="493" t="s">
        <v>3109</v>
      </c>
      <c r="B22" s="493" t="s">
        <v>2086</v>
      </c>
      <c r="C22" s="493" t="s">
        <v>3113</v>
      </c>
      <c r="D22" s="493" t="s">
        <v>3114</v>
      </c>
      <c r="E22" s="493" t="s">
        <v>3115</v>
      </c>
    </row>
    <row r="23" spans="1:5" ht="66" x14ac:dyDescent="0.4">
      <c r="A23" s="493" t="s">
        <v>3116</v>
      </c>
      <c r="B23" s="493" t="s">
        <v>3117</v>
      </c>
      <c r="C23" s="493" t="s">
        <v>3118</v>
      </c>
      <c r="D23" s="493" t="s">
        <v>3119</v>
      </c>
      <c r="E23" s="493" t="s">
        <v>3115</v>
      </c>
    </row>
    <row r="24" spans="1:5" ht="132" x14ac:dyDescent="0.4">
      <c r="A24" s="493" t="s">
        <v>3120</v>
      </c>
      <c r="B24" s="493" t="s">
        <v>3117</v>
      </c>
      <c r="C24" s="493" t="s">
        <v>3121</v>
      </c>
      <c r="D24" s="493" t="s">
        <v>3122</v>
      </c>
      <c r="E24" s="493" t="s">
        <v>61</v>
      </c>
    </row>
    <row r="25" spans="1:5" ht="132" x14ac:dyDescent="0.4">
      <c r="A25" s="493" t="s">
        <v>3123</v>
      </c>
      <c r="B25" s="493" t="s">
        <v>2086</v>
      </c>
      <c r="C25" s="493" t="s">
        <v>3124</v>
      </c>
      <c r="D25" s="493" t="s">
        <v>3125</v>
      </c>
      <c r="E25" s="493" t="s">
        <v>3072</v>
      </c>
    </row>
    <row r="26" spans="1:5" ht="148.5" x14ac:dyDescent="0.4">
      <c r="A26" s="493" t="s">
        <v>3123</v>
      </c>
      <c r="B26" s="493" t="s">
        <v>2086</v>
      </c>
      <c r="C26" s="290" t="s">
        <v>3126</v>
      </c>
      <c r="D26" s="493" t="s">
        <v>3127</v>
      </c>
      <c r="E26" s="493" t="s">
        <v>3128</v>
      </c>
    </row>
    <row r="27" spans="1:5" ht="99" x14ac:dyDescent="0.4">
      <c r="A27" s="493" t="s">
        <v>3123</v>
      </c>
      <c r="B27" s="493" t="s">
        <v>2086</v>
      </c>
      <c r="C27" s="493" t="s">
        <v>3129</v>
      </c>
      <c r="D27" s="493" t="s">
        <v>3130</v>
      </c>
      <c r="E27" s="493" t="s">
        <v>3131</v>
      </c>
    </row>
    <row r="28" spans="1:5" ht="247.5" x14ac:dyDescent="0.4">
      <c r="A28" s="493" t="s">
        <v>3123</v>
      </c>
      <c r="B28" s="493" t="s">
        <v>2086</v>
      </c>
      <c r="C28" s="493" t="s">
        <v>3132</v>
      </c>
      <c r="D28" s="493" t="s">
        <v>3133</v>
      </c>
      <c r="E28" s="493" t="s">
        <v>3131</v>
      </c>
    </row>
    <row r="29" spans="1:5" ht="214.5" x14ac:dyDescent="0.4">
      <c r="A29" s="493" t="s">
        <v>3134</v>
      </c>
      <c r="B29" s="493" t="s">
        <v>3135</v>
      </c>
      <c r="C29" s="493" t="s">
        <v>3136</v>
      </c>
      <c r="D29" s="493" t="s">
        <v>3137</v>
      </c>
      <c r="E29" s="493" t="s">
        <v>3138</v>
      </c>
    </row>
    <row r="30" spans="1:5" ht="33" x14ac:dyDescent="0.4">
      <c r="A30" s="493" t="s">
        <v>3139</v>
      </c>
      <c r="B30" s="493" t="s">
        <v>2086</v>
      </c>
      <c r="C30" s="493" t="s">
        <v>3140</v>
      </c>
      <c r="D30" s="493" t="s">
        <v>3141</v>
      </c>
      <c r="E30" s="493" t="s">
        <v>3142</v>
      </c>
    </row>
    <row r="31" spans="1:5" ht="99" x14ac:dyDescent="0.4">
      <c r="A31" s="493" t="s">
        <v>3139</v>
      </c>
      <c r="B31" s="493" t="s">
        <v>2086</v>
      </c>
      <c r="C31" s="493" t="s">
        <v>3143</v>
      </c>
      <c r="D31" s="493" t="s">
        <v>3144</v>
      </c>
      <c r="E31" s="493" t="s">
        <v>3072</v>
      </c>
    </row>
    <row r="32" spans="1:5" ht="165" x14ac:dyDescent="0.4">
      <c r="A32" s="493" t="s">
        <v>3139</v>
      </c>
      <c r="B32" s="493" t="s">
        <v>2086</v>
      </c>
      <c r="C32" s="493" t="s">
        <v>3145</v>
      </c>
      <c r="D32" s="493" t="s">
        <v>3146</v>
      </c>
      <c r="E32" s="493" t="s">
        <v>3072</v>
      </c>
    </row>
    <row r="33" spans="1:5" ht="66" x14ac:dyDescent="0.4">
      <c r="A33" s="493" t="s">
        <v>3139</v>
      </c>
      <c r="B33" s="493" t="s">
        <v>2086</v>
      </c>
      <c r="C33" s="493" t="s">
        <v>3147</v>
      </c>
      <c r="D33" s="493" t="s">
        <v>3148</v>
      </c>
      <c r="E33" s="493" t="s">
        <v>3149</v>
      </c>
    </row>
    <row r="34" spans="1:5" ht="115.5" x14ac:dyDescent="0.4">
      <c r="A34" s="493" t="s">
        <v>3139</v>
      </c>
      <c r="B34" s="493" t="s">
        <v>2086</v>
      </c>
      <c r="C34" s="493" t="s">
        <v>3150</v>
      </c>
      <c r="D34" s="493" t="s">
        <v>3151</v>
      </c>
      <c r="E34" s="493" t="s">
        <v>3072</v>
      </c>
    </row>
    <row r="35" spans="1:5" ht="49.5" x14ac:dyDescent="0.4">
      <c r="A35" s="493" t="s">
        <v>3152</v>
      </c>
      <c r="B35" s="493" t="s">
        <v>2086</v>
      </c>
      <c r="C35" s="493" t="s">
        <v>3153</v>
      </c>
      <c r="D35" s="493" t="s">
        <v>3154</v>
      </c>
      <c r="E35" s="493" t="s">
        <v>3072</v>
      </c>
    </row>
    <row r="36" spans="1:5" ht="66" x14ac:dyDescent="0.4">
      <c r="A36" s="493" t="s">
        <v>3152</v>
      </c>
      <c r="B36" s="493" t="s">
        <v>2086</v>
      </c>
      <c r="C36" s="493" t="s">
        <v>3155</v>
      </c>
      <c r="D36" s="493" t="s">
        <v>3156</v>
      </c>
      <c r="E36" s="493" t="s">
        <v>3072</v>
      </c>
    </row>
    <row r="37" spans="1:5" ht="33" x14ac:dyDescent="0.4">
      <c r="A37" s="493" t="s">
        <v>3152</v>
      </c>
      <c r="B37" s="493" t="s">
        <v>2086</v>
      </c>
      <c r="C37" s="493" t="s">
        <v>3157</v>
      </c>
      <c r="D37" s="493" t="s">
        <v>3158</v>
      </c>
      <c r="E37" s="493" t="s">
        <v>3159</v>
      </c>
    </row>
    <row r="38" spans="1:5" ht="49.5" x14ac:dyDescent="0.4">
      <c r="A38" s="493" t="s">
        <v>3152</v>
      </c>
      <c r="B38" s="493" t="s">
        <v>2086</v>
      </c>
      <c r="C38" s="493" t="s">
        <v>3160</v>
      </c>
      <c r="D38" s="493" t="s">
        <v>3161</v>
      </c>
      <c r="E38" s="493" t="s">
        <v>3162</v>
      </c>
    </row>
    <row r="39" spans="1:5" ht="66" x14ac:dyDescent="0.4">
      <c r="A39" s="493" t="s">
        <v>3152</v>
      </c>
      <c r="B39" s="493" t="s">
        <v>2086</v>
      </c>
      <c r="C39" s="493" t="s">
        <v>3163</v>
      </c>
      <c r="D39" s="493" t="s">
        <v>3164</v>
      </c>
      <c r="E39" s="493" t="s">
        <v>3159</v>
      </c>
    </row>
    <row r="40" spans="1:5" ht="181.5" x14ac:dyDescent="0.4">
      <c r="A40" s="493" t="s">
        <v>3152</v>
      </c>
      <c r="B40" s="493" t="s">
        <v>2086</v>
      </c>
      <c r="C40" s="493" t="s">
        <v>3165</v>
      </c>
      <c r="D40" s="493" t="s">
        <v>3166</v>
      </c>
      <c r="E40" s="493" t="s">
        <v>3072</v>
      </c>
    </row>
    <row r="41" spans="1:5" ht="181.5" x14ac:dyDescent="0.4">
      <c r="A41" s="493" t="s">
        <v>3152</v>
      </c>
      <c r="B41" s="493" t="s">
        <v>2086</v>
      </c>
      <c r="C41" s="493" t="s">
        <v>3167</v>
      </c>
      <c r="D41" s="493" t="s">
        <v>3168</v>
      </c>
      <c r="E41" s="493" t="s">
        <v>3169</v>
      </c>
    </row>
    <row r="42" spans="1:5" ht="66" x14ac:dyDescent="0.4">
      <c r="A42" s="493" t="s">
        <v>3139</v>
      </c>
      <c r="B42" s="493" t="s">
        <v>2086</v>
      </c>
      <c r="C42" s="493" t="s">
        <v>3170</v>
      </c>
      <c r="D42" s="493" t="s">
        <v>3171</v>
      </c>
      <c r="E42" s="493" t="s">
        <v>3142</v>
      </c>
    </row>
    <row r="43" spans="1:5" ht="82.5" x14ac:dyDescent="0.4">
      <c r="A43" s="493" t="s">
        <v>3139</v>
      </c>
      <c r="B43" s="493" t="s">
        <v>2086</v>
      </c>
      <c r="C43" s="493" t="s">
        <v>3172</v>
      </c>
      <c r="D43" s="493" t="s">
        <v>3173</v>
      </c>
      <c r="E43" s="493" t="s">
        <v>3142</v>
      </c>
    </row>
    <row r="44" spans="1:5" ht="148.5" x14ac:dyDescent="0.4">
      <c r="A44" s="493" t="s">
        <v>3152</v>
      </c>
      <c r="B44" s="493" t="s">
        <v>2086</v>
      </c>
      <c r="C44" s="493" t="s">
        <v>3174</v>
      </c>
      <c r="D44" s="493" t="s">
        <v>3175</v>
      </c>
      <c r="E44" s="493" t="s">
        <v>3072</v>
      </c>
    </row>
    <row r="45" spans="1:5" ht="82.5" x14ac:dyDescent="0.4">
      <c r="A45" s="493" t="s">
        <v>3152</v>
      </c>
      <c r="B45" s="493" t="s">
        <v>2086</v>
      </c>
      <c r="C45" s="493" t="s">
        <v>3176</v>
      </c>
      <c r="D45" s="493" t="s">
        <v>3177</v>
      </c>
      <c r="E45" s="493" t="s">
        <v>3178</v>
      </c>
    </row>
    <row r="46" spans="1:5" ht="66" x14ac:dyDescent="0.4">
      <c r="A46" s="493" t="s">
        <v>3179</v>
      </c>
      <c r="B46" s="493" t="s">
        <v>3102</v>
      </c>
      <c r="C46" s="493" t="s">
        <v>3180</v>
      </c>
      <c r="D46" s="493" t="s">
        <v>3181</v>
      </c>
      <c r="E46" s="493" t="s">
        <v>162</v>
      </c>
    </row>
    <row r="47" spans="1:5" ht="99" x14ac:dyDescent="0.4">
      <c r="A47" s="493" t="s">
        <v>3182</v>
      </c>
      <c r="B47" s="493" t="s">
        <v>3102</v>
      </c>
      <c r="C47" s="493" t="s">
        <v>3183</v>
      </c>
      <c r="D47" s="493" t="s">
        <v>3184</v>
      </c>
      <c r="E47" s="493" t="s">
        <v>162</v>
      </c>
    </row>
    <row r="48" spans="1:5" ht="82.5" x14ac:dyDescent="0.4">
      <c r="A48" s="493" t="s">
        <v>3185</v>
      </c>
      <c r="B48" s="493" t="s">
        <v>3102</v>
      </c>
      <c r="C48" s="493" t="s">
        <v>3186</v>
      </c>
      <c r="D48" s="493" t="s">
        <v>3187</v>
      </c>
      <c r="E48" s="493" t="s">
        <v>162</v>
      </c>
    </row>
    <row r="49" spans="1:5" ht="132" x14ac:dyDescent="0.4">
      <c r="A49" s="493" t="s">
        <v>3188</v>
      </c>
      <c r="B49" s="493" t="s">
        <v>3102</v>
      </c>
      <c r="C49" s="493" t="s">
        <v>3189</v>
      </c>
      <c r="D49" s="493" t="s">
        <v>3190</v>
      </c>
      <c r="E49" s="493" t="s">
        <v>162</v>
      </c>
    </row>
  </sheetData>
  <mergeCells count="2">
    <mergeCell ref="A3:E3"/>
    <mergeCell ref="A2:E2"/>
  </mergeCells>
  <hyperlinks>
    <hyperlink ref="C26" r:id="rId1" display="https://docs.microsoft.com/en-us/defender-cloud-apps/use-case-admin-quarantine" xr:uid="{1EAC6955-2B20-4CD2-B35C-798C6E04B1D4}"/>
  </hyperlinks>
  <pageMargins left="0.7" right="0.7" top="0.75" bottom="0.75" header="0.3" footer="0.3"/>
  <pageSetup orientation="portrait" horizontalDpi="1200" verticalDpi="1200"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CEDB-6B21-48A8-AF45-5E6C6552CCAA}">
  <sheetPr>
    <tabColor rgb="FF005288"/>
  </sheetPr>
  <dimension ref="A2:C72"/>
  <sheetViews>
    <sheetView workbookViewId="0">
      <selection activeCell="C66" sqref="C66"/>
    </sheetView>
  </sheetViews>
  <sheetFormatPr defaultRowHeight="15" x14ac:dyDescent="0.4"/>
  <cols>
    <col min="1" max="1" width="20.53515625" customWidth="1"/>
    <col min="2" max="2" width="23" customWidth="1"/>
  </cols>
  <sheetData>
    <row r="2" spans="1:2" ht="26" x14ac:dyDescent="0.4">
      <c r="A2" s="705" t="s">
        <v>3191</v>
      </c>
      <c r="B2" s="705"/>
    </row>
    <row r="3" spans="1:2" x14ac:dyDescent="0.4">
      <c r="A3" s="267"/>
    </row>
    <row r="4" spans="1:2" ht="16.5" x14ac:dyDescent="0.4">
      <c r="A4" s="268" t="s">
        <v>3192</v>
      </c>
      <c r="B4" s="268" t="s">
        <v>7</v>
      </c>
    </row>
    <row r="5" spans="1:2" ht="49.5" x14ac:dyDescent="0.4">
      <c r="A5" s="495" t="s">
        <v>3193</v>
      </c>
      <c r="B5" s="495" t="s">
        <v>3194</v>
      </c>
    </row>
    <row r="6" spans="1:2" ht="66" x14ac:dyDescent="0.4">
      <c r="A6" s="495" t="s">
        <v>3195</v>
      </c>
      <c r="B6" s="495" t="s">
        <v>3196</v>
      </c>
    </row>
    <row r="7" spans="1:2" ht="33" x14ac:dyDescent="0.4">
      <c r="A7" s="495" t="s">
        <v>3197</v>
      </c>
      <c r="B7" s="495" t="s">
        <v>3198</v>
      </c>
    </row>
    <row r="8" spans="1:2" ht="33" x14ac:dyDescent="0.4">
      <c r="A8" s="495" t="s">
        <v>3199</v>
      </c>
      <c r="B8" s="495" t="s">
        <v>3200</v>
      </c>
    </row>
    <row r="9" spans="1:2" ht="33" x14ac:dyDescent="0.4">
      <c r="A9" s="495" t="s">
        <v>3201</v>
      </c>
      <c r="B9" s="495" t="s">
        <v>3202</v>
      </c>
    </row>
    <row r="10" spans="1:2" ht="33" x14ac:dyDescent="0.4">
      <c r="A10" s="495" t="s">
        <v>3203</v>
      </c>
      <c r="B10" s="495" t="s">
        <v>3204</v>
      </c>
    </row>
    <row r="11" spans="1:2" ht="33" x14ac:dyDescent="0.4">
      <c r="A11" s="495" t="s">
        <v>3205</v>
      </c>
      <c r="B11" s="495" t="s">
        <v>3204</v>
      </c>
    </row>
    <row r="12" spans="1:2" ht="33" x14ac:dyDescent="0.4">
      <c r="A12" s="495" t="s">
        <v>3206</v>
      </c>
      <c r="B12" s="495" t="s">
        <v>3207</v>
      </c>
    </row>
    <row r="13" spans="1:2" ht="16.5" x14ac:dyDescent="0.4">
      <c r="A13" s="495" t="s">
        <v>3208</v>
      </c>
      <c r="B13" s="495" t="s">
        <v>3209</v>
      </c>
    </row>
    <row r="14" spans="1:2" ht="33" x14ac:dyDescent="0.4">
      <c r="A14" s="495" t="s">
        <v>3210</v>
      </c>
      <c r="B14" s="495" t="s">
        <v>3211</v>
      </c>
    </row>
    <row r="15" spans="1:2" ht="49.5" x14ac:dyDescent="0.4">
      <c r="A15" s="495" t="s">
        <v>3212</v>
      </c>
      <c r="B15" s="495" t="s">
        <v>3213</v>
      </c>
    </row>
    <row r="16" spans="1:2" ht="49.5" x14ac:dyDescent="0.4">
      <c r="A16" s="495" t="s">
        <v>3214</v>
      </c>
      <c r="B16" s="495" t="s">
        <v>3215</v>
      </c>
    </row>
    <row r="17" spans="1:2" ht="66" x14ac:dyDescent="0.4">
      <c r="A17" s="495" t="s">
        <v>3216</v>
      </c>
      <c r="B17" s="495" t="s">
        <v>3217</v>
      </c>
    </row>
    <row r="18" spans="1:2" ht="33" x14ac:dyDescent="0.4">
      <c r="A18" s="495" t="s">
        <v>3218</v>
      </c>
      <c r="B18" s="495" t="s">
        <v>3219</v>
      </c>
    </row>
    <row r="19" spans="1:2" ht="33" x14ac:dyDescent="0.4">
      <c r="A19" s="495" t="s">
        <v>3220</v>
      </c>
      <c r="B19" s="495" t="s">
        <v>3221</v>
      </c>
    </row>
    <row r="20" spans="1:2" ht="49.5" x14ac:dyDescent="0.4">
      <c r="A20" s="495" t="s">
        <v>3222</v>
      </c>
      <c r="B20" s="495" t="s">
        <v>3223</v>
      </c>
    </row>
    <row r="21" spans="1:2" ht="33" x14ac:dyDescent="0.4">
      <c r="A21" s="495" t="s">
        <v>3224</v>
      </c>
      <c r="B21" s="495" t="s">
        <v>3225</v>
      </c>
    </row>
    <row r="22" spans="1:2" ht="33" x14ac:dyDescent="0.4">
      <c r="A22" s="495" t="s">
        <v>3226</v>
      </c>
      <c r="B22" s="495" t="s">
        <v>3227</v>
      </c>
    </row>
    <row r="23" spans="1:2" ht="33" x14ac:dyDescent="0.4">
      <c r="A23" s="495" t="s">
        <v>3228</v>
      </c>
      <c r="B23" s="495" t="s">
        <v>3229</v>
      </c>
    </row>
    <row r="24" spans="1:2" ht="33" x14ac:dyDescent="0.4">
      <c r="A24" s="495" t="s">
        <v>3230</v>
      </c>
      <c r="B24" s="495" t="s">
        <v>3231</v>
      </c>
    </row>
    <row r="26" spans="1:2" ht="45" x14ac:dyDescent="0.4">
      <c r="A26" s="291" t="s">
        <v>3232</v>
      </c>
    </row>
    <row r="27" spans="1:2" x14ac:dyDescent="0.4">
      <c r="A27" s="267"/>
    </row>
    <row r="28" spans="1:2" ht="16.5" x14ac:dyDescent="0.4">
      <c r="A28" s="268" t="s">
        <v>3192</v>
      </c>
      <c r="B28" s="268" t="s">
        <v>7</v>
      </c>
    </row>
    <row r="29" spans="1:2" ht="33" x14ac:dyDescent="0.4">
      <c r="A29" s="495" t="s">
        <v>3233</v>
      </c>
      <c r="B29" s="495" t="s">
        <v>3234</v>
      </c>
    </row>
    <row r="30" spans="1:2" ht="49.5" x14ac:dyDescent="0.4">
      <c r="A30" s="495" t="s">
        <v>3235</v>
      </c>
      <c r="B30" s="495" t="s">
        <v>3236</v>
      </c>
    </row>
    <row r="31" spans="1:2" ht="33" x14ac:dyDescent="0.4">
      <c r="A31" s="495" t="s">
        <v>3237</v>
      </c>
      <c r="B31" s="495" t="s">
        <v>3238</v>
      </c>
    </row>
    <row r="32" spans="1:2" ht="33" x14ac:dyDescent="0.4">
      <c r="A32" s="495" t="s">
        <v>3239</v>
      </c>
      <c r="B32" s="495" t="s">
        <v>3240</v>
      </c>
    </row>
    <row r="33" spans="1:2" ht="33" x14ac:dyDescent="0.4">
      <c r="A33" s="495" t="s">
        <v>3241</v>
      </c>
      <c r="B33" s="495" t="s">
        <v>3242</v>
      </c>
    </row>
    <row r="34" spans="1:2" ht="82.5" x14ac:dyDescent="0.4">
      <c r="A34" s="495" t="s">
        <v>3243</v>
      </c>
      <c r="B34" s="495" t="s">
        <v>3244</v>
      </c>
    </row>
    <row r="36" spans="1:2" ht="45" x14ac:dyDescent="0.4">
      <c r="A36" s="291" t="s">
        <v>3245</v>
      </c>
    </row>
    <row r="37" spans="1:2" x14ac:dyDescent="0.4">
      <c r="A37" s="267"/>
    </row>
    <row r="38" spans="1:2" ht="16.5" x14ac:dyDescent="0.4">
      <c r="A38" s="268" t="s">
        <v>3192</v>
      </c>
      <c r="B38" s="268" t="s">
        <v>7</v>
      </c>
    </row>
    <row r="39" spans="1:2" ht="33" x14ac:dyDescent="0.4">
      <c r="A39" s="495" t="s">
        <v>3246</v>
      </c>
      <c r="B39" s="495" t="s">
        <v>3247</v>
      </c>
    </row>
    <row r="40" spans="1:2" ht="82.5" x14ac:dyDescent="0.4">
      <c r="A40" s="495" t="s">
        <v>3248</v>
      </c>
      <c r="B40" s="495" t="s">
        <v>3249</v>
      </c>
    </row>
    <row r="41" spans="1:2" ht="33" x14ac:dyDescent="0.4">
      <c r="A41" s="700" t="s">
        <v>3250</v>
      </c>
      <c r="B41" s="495" t="s">
        <v>3251</v>
      </c>
    </row>
    <row r="42" spans="1:2" ht="75" x14ac:dyDescent="0.4">
      <c r="A42" s="700"/>
      <c r="B42" s="329" t="s">
        <v>3252</v>
      </c>
    </row>
    <row r="43" spans="1:2" ht="33" x14ac:dyDescent="0.4">
      <c r="A43" s="495" t="s">
        <v>3253</v>
      </c>
      <c r="B43" s="495" t="s">
        <v>3254</v>
      </c>
    </row>
    <row r="44" spans="1:2" ht="33" x14ac:dyDescent="0.4">
      <c r="A44" s="495" t="s">
        <v>3255</v>
      </c>
      <c r="B44" s="495" t="s">
        <v>3256</v>
      </c>
    </row>
    <row r="45" spans="1:2" ht="49.5" x14ac:dyDescent="0.4">
      <c r="A45" s="495" t="s">
        <v>3257</v>
      </c>
      <c r="B45" s="495" t="s">
        <v>3258</v>
      </c>
    </row>
    <row r="46" spans="1:2" ht="49.5" x14ac:dyDescent="0.4">
      <c r="A46" s="495" t="s">
        <v>3259</v>
      </c>
      <c r="B46" s="495" t="s">
        <v>3260</v>
      </c>
    </row>
    <row r="47" spans="1:2" ht="49.5" x14ac:dyDescent="0.4">
      <c r="A47" s="495" t="s">
        <v>3261</v>
      </c>
      <c r="B47" s="495" t="s">
        <v>3262</v>
      </c>
    </row>
    <row r="48" spans="1:2" ht="66" x14ac:dyDescent="0.4">
      <c r="A48" s="495" t="s">
        <v>3263</v>
      </c>
      <c r="B48" s="495" t="s">
        <v>3264</v>
      </c>
    </row>
    <row r="49" spans="1:3" ht="16.5" x14ac:dyDescent="0.4">
      <c r="A49" s="495" t="s">
        <v>3265</v>
      </c>
      <c r="B49" s="495" t="s">
        <v>3266</v>
      </c>
    </row>
    <row r="50" spans="1:3" ht="33" x14ac:dyDescent="0.4">
      <c r="A50" s="495" t="s">
        <v>3267</v>
      </c>
      <c r="B50" s="495" t="s">
        <v>3268</v>
      </c>
    </row>
    <row r="51" spans="1:3" ht="49.5" x14ac:dyDescent="0.4">
      <c r="A51" s="495" t="s">
        <v>3269</v>
      </c>
      <c r="B51" s="495" t="s">
        <v>3270</v>
      </c>
    </row>
    <row r="52" spans="1:3" ht="33" x14ac:dyDescent="0.4">
      <c r="A52" s="495" t="s">
        <v>3271</v>
      </c>
      <c r="B52" s="495" t="s">
        <v>3272</v>
      </c>
    </row>
    <row r="54" spans="1:3" ht="30" x14ac:dyDescent="0.4">
      <c r="A54" s="291" t="s">
        <v>3273</v>
      </c>
    </row>
    <row r="55" spans="1:3" x14ac:dyDescent="0.4">
      <c r="A55" s="267"/>
    </row>
    <row r="56" spans="1:3" ht="33" x14ac:dyDescent="0.4">
      <c r="A56" s="268" t="s">
        <v>3274</v>
      </c>
      <c r="B56" s="268" t="s">
        <v>3192</v>
      </c>
      <c r="C56" s="268" t="s">
        <v>7</v>
      </c>
    </row>
    <row r="57" spans="1:3" ht="165" x14ac:dyDescent="0.4">
      <c r="A57" s="495" t="s">
        <v>3275</v>
      </c>
      <c r="B57" s="495" t="s">
        <v>3276</v>
      </c>
      <c r="C57" s="495" t="s">
        <v>3277</v>
      </c>
    </row>
    <row r="58" spans="1:3" ht="214.5" x14ac:dyDescent="0.4">
      <c r="A58" s="495" t="s">
        <v>3275</v>
      </c>
      <c r="B58" s="495" t="s">
        <v>3278</v>
      </c>
      <c r="C58" s="495" t="s">
        <v>3279</v>
      </c>
    </row>
    <row r="59" spans="1:3" ht="99" x14ac:dyDescent="0.4">
      <c r="A59" s="495" t="s">
        <v>3275</v>
      </c>
      <c r="B59" s="495" t="s">
        <v>3280</v>
      </c>
      <c r="C59" s="495" t="s">
        <v>3281</v>
      </c>
    </row>
    <row r="60" spans="1:3" ht="115.5" x14ac:dyDescent="0.4">
      <c r="A60" s="495" t="s">
        <v>3275</v>
      </c>
      <c r="B60" s="495" t="s">
        <v>3282</v>
      </c>
      <c r="C60" s="495" t="s">
        <v>3283</v>
      </c>
    </row>
    <row r="61" spans="1:3" ht="132" x14ac:dyDescent="0.4">
      <c r="A61" s="495" t="s">
        <v>3284</v>
      </c>
      <c r="B61" s="495" t="s">
        <v>3285</v>
      </c>
      <c r="C61" s="495" t="s">
        <v>3286</v>
      </c>
    </row>
    <row r="62" spans="1:3" ht="99" x14ac:dyDescent="0.4">
      <c r="A62" s="495" t="s">
        <v>3284</v>
      </c>
      <c r="B62" s="495" t="s">
        <v>3287</v>
      </c>
      <c r="C62" s="495" t="s">
        <v>3288</v>
      </c>
    </row>
    <row r="63" spans="1:3" ht="148.5" x14ac:dyDescent="0.4">
      <c r="A63" s="495" t="s">
        <v>3289</v>
      </c>
      <c r="B63" s="495" t="s">
        <v>3290</v>
      </c>
      <c r="C63" s="495" t="s">
        <v>3291</v>
      </c>
    </row>
    <row r="64" spans="1:3" ht="165" x14ac:dyDescent="0.4">
      <c r="A64" s="495" t="s">
        <v>3292</v>
      </c>
      <c r="B64" s="495" t="s">
        <v>3293</v>
      </c>
      <c r="C64" s="495" t="s">
        <v>3294</v>
      </c>
    </row>
    <row r="65" spans="1:3" ht="409.5" x14ac:dyDescent="0.4">
      <c r="A65" s="495" t="s">
        <v>3295</v>
      </c>
      <c r="B65" s="495" t="s">
        <v>3296</v>
      </c>
      <c r="C65" s="495" t="s">
        <v>3297</v>
      </c>
    </row>
    <row r="66" spans="1:3" ht="409.5" x14ac:dyDescent="0.4">
      <c r="A66" s="495" t="s">
        <v>3295</v>
      </c>
      <c r="B66" s="495" t="s">
        <v>3298</v>
      </c>
      <c r="C66" s="495" t="s">
        <v>3299</v>
      </c>
    </row>
    <row r="68" spans="1:3" ht="30" x14ac:dyDescent="0.4">
      <c r="A68" s="291" t="s">
        <v>3300</v>
      </c>
    </row>
    <row r="69" spans="1:3" x14ac:dyDescent="0.4">
      <c r="A69" s="267"/>
    </row>
    <row r="70" spans="1:3" ht="16.5" x14ac:dyDescent="0.4">
      <c r="A70" s="268" t="s">
        <v>3192</v>
      </c>
      <c r="B70" s="268" t="s">
        <v>7</v>
      </c>
    </row>
    <row r="71" spans="1:3" ht="33" x14ac:dyDescent="0.4">
      <c r="A71" s="495" t="s">
        <v>3301</v>
      </c>
      <c r="B71" s="495" t="s">
        <v>3302</v>
      </c>
    </row>
    <row r="72" spans="1:3" ht="33" x14ac:dyDescent="0.4">
      <c r="A72" s="495" t="s">
        <v>3303</v>
      </c>
      <c r="B72" s="495" t="s">
        <v>3304</v>
      </c>
    </row>
  </sheetData>
  <mergeCells count="2">
    <mergeCell ref="A41:A42"/>
    <mergeCell ref="A2:B2"/>
  </mergeCells>
  <hyperlinks>
    <hyperlink ref="A26" r:id="rId1" location="monitored-user-activities-ad-security-principal-operations" display="https://docs.microsoft.com/en-us/defender-for-identity/monitored-activities - monitored-user-activities-ad-security-principal-operations" xr:uid="{BA1A24B9-CE3D-4A3B-9728-6D249E11F174}"/>
    <hyperlink ref="A36" r:id="rId2" location="monitored-user-activities-domain-controller-based-user-operations" display="https://docs.microsoft.com/en-us/defender-for-identity/monitored-activities - monitored-user-activities-domain-controller-based-user-operations" xr:uid="{1B880106-B5D7-493B-A410-69AD66F83483}"/>
    <hyperlink ref="B42" r:id="rId3" display="https://docs.microsoft.com/en-us/defender-for-identity/configure-windows-event-collection" xr:uid="{E857DB4B-6EBD-46F8-A8E3-3F0A1D314327}"/>
    <hyperlink ref="A54" r:id="rId4" location="monitored-user-activities-login-operations" display="https://docs.microsoft.com/en-us/defender-for-identity/monitored-activities - monitored-user-activities-login-operations" xr:uid="{FDBFC670-2B52-4947-9E31-4C2CFB122DE9}"/>
    <hyperlink ref="A68" r:id="rId5" location="monitored-machine-activities-machine-account" display="https://docs.microsoft.com/en-us/defender-for-identity/monitored-activities - monitored-machine-activities-machine-account" xr:uid="{832A9CDA-7621-4681-803F-42EFFA4BCFAB}"/>
  </hyperlinks>
  <pageMargins left="0.7" right="0.7" top="0.75" bottom="0.75" header="0.3" footer="0.3"/>
  <pageSetup orientation="portrait" horizontalDpi="1200" verticalDpi="1200" r:id="rId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2D52-B3B5-41D2-8571-7ECBE1B66AC2}">
  <sheetPr>
    <tabColor rgb="FF005288"/>
  </sheetPr>
  <dimension ref="A1:C32"/>
  <sheetViews>
    <sheetView workbookViewId="0">
      <selection activeCell="C14" sqref="C14"/>
    </sheetView>
  </sheetViews>
  <sheetFormatPr defaultRowHeight="15" x14ac:dyDescent="0.4"/>
  <cols>
    <col min="1" max="1" width="15.69140625" customWidth="1"/>
    <col min="2" max="2" width="21.84375" customWidth="1"/>
    <col min="3" max="3" width="16.07421875" customWidth="1"/>
  </cols>
  <sheetData>
    <row r="1" spans="1:3" x14ac:dyDescent="0.4">
      <c r="A1" s="710" t="s">
        <v>3305</v>
      </c>
      <c r="B1" s="710"/>
      <c r="C1" s="710"/>
    </row>
    <row r="2" spans="1:3" x14ac:dyDescent="0.4">
      <c r="A2" s="710" t="s">
        <v>3306</v>
      </c>
      <c r="B2" s="710"/>
      <c r="C2" s="710"/>
    </row>
    <row r="3" spans="1:3" ht="16.5" x14ac:dyDescent="0.4">
      <c r="A3" s="442" t="s">
        <v>813</v>
      </c>
      <c r="B3" s="442" t="s">
        <v>819</v>
      </c>
      <c r="C3" s="442" t="s">
        <v>7</v>
      </c>
    </row>
    <row r="4" spans="1:3" ht="16.5" x14ac:dyDescent="0.4">
      <c r="A4" s="493" t="s">
        <v>1269</v>
      </c>
      <c r="B4" s="493" t="s">
        <v>1258</v>
      </c>
      <c r="C4" s="493" t="s">
        <v>3307</v>
      </c>
    </row>
    <row r="5" spans="1:3" ht="16.5" x14ac:dyDescent="0.4">
      <c r="A5" s="493" t="s">
        <v>3308</v>
      </c>
      <c r="B5" s="493" t="s">
        <v>1258</v>
      </c>
      <c r="C5" s="493" t="s">
        <v>3309</v>
      </c>
    </row>
    <row r="6" spans="1:3" ht="16.5" x14ac:dyDescent="0.4">
      <c r="A6" s="493" t="s">
        <v>3310</v>
      </c>
      <c r="B6" s="493" t="s">
        <v>1258</v>
      </c>
      <c r="C6" s="493" t="s">
        <v>3311</v>
      </c>
    </row>
    <row r="7" spans="1:3" ht="49.5" x14ac:dyDescent="0.4">
      <c r="A7" s="493" t="s">
        <v>3312</v>
      </c>
      <c r="B7" s="493" t="s">
        <v>3313</v>
      </c>
      <c r="C7" s="493" t="s">
        <v>3314</v>
      </c>
    </row>
    <row r="8" spans="1:3" ht="66" x14ac:dyDescent="0.4">
      <c r="A8" s="493" t="s">
        <v>3315</v>
      </c>
      <c r="B8" s="493" t="s">
        <v>3313</v>
      </c>
      <c r="C8" s="493" t="s">
        <v>3316</v>
      </c>
    </row>
    <row r="9" spans="1:3" ht="66" x14ac:dyDescent="0.4">
      <c r="A9" s="493" t="s">
        <v>3317</v>
      </c>
      <c r="B9" s="493" t="s">
        <v>3313</v>
      </c>
      <c r="C9" s="493" t="s">
        <v>3318</v>
      </c>
    </row>
    <row r="10" spans="1:3" ht="49.5" x14ac:dyDescent="0.4">
      <c r="A10" s="493" t="s">
        <v>3319</v>
      </c>
      <c r="B10" s="493" t="s">
        <v>3313</v>
      </c>
      <c r="C10" s="493" t="s">
        <v>3320</v>
      </c>
    </row>
    <row r="11" spans="1:3" ht="82.5" x14ac:dyDescent="0.4">
      <c r="A11" s="493" t="s">
        <v>3321</v>
      </c>
      <c r="B11" s="493" t="s">
        <v>3313</v>
      </c>
      <c r="C11" s="493" t="s">
        <v>3322</v>
      </c>
    </row>
    <row r="12" spans="1:3" ht="30" x14ac:dyDescent="0.4">
      <c r="A12" s="493" t="s">
        <v>3323</v>
      </c>
      <c r="B12" s="493" t="s">
        <v>3324</v>
      </c>
      <c r="C12" s="290" t="s">
        <v>3325</v>
      </c>
    </row>
    <row r="13" spans="1:3" ht="30" x14ac:dyDescent="0.4">
      <c r="A13" s="493" t="s">
        <v>3326</v>
      </c>
      <c r="B13" s="493" t="s">
        <v>3324</v>
      </c>
      <c r="C13" s="290" t="s">
        <v>3327</v>
      </c>
    </row>
    <row r="14" spans="1:3" ht="345" x14ac:dyDescent="0.4">
      <c r="A14" s="493" t="s">
        <v>3328</v>
      </c>
      <c r="B14" s="493" t="s">
        <v>3329</v>
      </c>
      <c r="C14" s="290" t="s">
        <v>3330</v>
      </c>
    </row>
    <row r="15" spans="1:3" ht="16.5" x14ac:dyDescent="0.4">
      <c r="A15" s="493" t="s">
        <v>3331</v>
      </c>
      <c r="B15" s="493" t="s">
        <v>1258</v>
      </c>
      <c r="C15" s="493" t="s">
        <v>3332</v>
      </c>
    </row>
    <row r="16" spans="1:3" ht="33" x14ac:dyDescent="0.4">
      <c r="A16" s="493" t="s">
        <v>3333</v>
      </c>
      <c r="B16" s="493" t="s">
        <v>1258</v>
      </c>
      <c r="C16" s="493" t="s">
        <v>3334</v>
      </c>
    </row>
    <row r="17" spans="1:3" ht="33" x14ac:dyDescent="0.4">
      <c r="A17" s="493" t="s">
        <v>3335</v>
      </c>
      <c r="B17" s="493" t="s">
        <v>1258</v>
      </c>
      <c r="C17" s="493" t="s">
        <v>3336</v>
      </c>
    </row>
    <row r="18" spans="1:3" ht="49.5" x14ac:dyDescent="0.4">
      <c r="A18" s="493" t="s">
        <v>3337</v>
      </c>
      <c r="B18" s="493" t="s">
        <v>1258</v>
      </c>
      <c r="C18" s="493" t="s">
        <v>3338</v>
      </c>
    </row>
    <row r="19" spans="1:3" ht="99" x14ac:dyDescent="0.4">
      <c r="A19" s="493" t="s">
        <v>3339</v>
      </c>
      <c r="B19" s="493" t="s">
        <v>3340</v>
      </c>
      <c r="C19" s="493" t="s">
        <v>3341</v>
      </c>
    </row>
    <row r="20" spans="1:3" ht="99" x14ac:dyDescent="0.4">
      <c r="A20" s="493" t="s">
        <v>1423</v>
      </c>
      <c r="B20" s="493" t="s">
        <v>3340</v>
      </c>
      <c r="C20" s="493" t="s">
        <v>3342</v>
      </c>
    </row>
    <row r="21" spans="1:3" ht="82.5" x14ac:dyDescent="0.4">
      <c r="A21" s="493" t="s">
        <v>3343</v>
      </c>
      <c r="B21" s="493" t="s">
        <v>3329</v>
      </c>
      <c r="C21" s="493" t="s">
        <v>3344</v>
      </c>
    </row>
    <row r="22" spans="1:3" ht="148.5" x14ac:dyDescent="0.4">
      <c r="A22" s="493" t="s">
        <v>3345</v>
      </c>
      <c r="B22" s="493" t="s">
        <v>3329</v>
      </c>
      <c r="C22" s="493" t="s">
        <v>3346</v>
      </c>
    </row>
    <row r="23" spans="1:3" ht="33" x14ac:dyDescent="0.4">
      <c r="A23" s="493" t="s">
        <v>3347</v>
      </c>
      <c r="B23" s="493" t="s">
        <v>1258</v>
      </c>
      <c r="C23" s="493" t="s">
        <v>3348</v>
      </c>
    </row>
    <row r="24" spans="1:3" ht="16.5" x14ac:dyDescent="0.4">
      <c r="A24" s="493" t="s">
        <v>3349</v>
      </c>
      <c r="B24" s="493" t="s">
        <v>1258</v>
      </c>
      <c r="C24" s="493" t="s">
        <v>3350</v>
      </c>
    </row>
    <row r="25" spans="1:3" ht="16.5" x14ac:dyDescent="0.4">
      <c r="A25" s="493" t="s">
        <v>3351</v>
      </c>
      <c r="B25" s="493" t="s">
        <v>1258</v>
      </c>
      <c r="C25" s="493" t="s">
        <v>3352</v>
      </c>
    </row>
    <row r="26" spans="1:3" ht="16.5" x14ac:dyDescent="0.4">
      <c r="A26" s="493" t="s">
        <v>3353</v>
      </c>
      <c r="B26" s="493" t="s">
        <v>1258</v>
      </c>
      <c r="C26" s="493" t="s">
        <v>3354</v>
      </c>
    </row>
    <row r="27" spans="1:3" ht="60" x14ac:dyDescent="0.4">
      <c r="A27" s="493" t="s">
        <v>3355</v>
      </c>
      <c r="B27" s="493" t="s">
        <v>1258</v>
      </c>
      <c r="C27" s="290" t="s">
        <v>3356</v>
      </c>
    </row>
    <row r="28" spans="1:3" ht="30" x14ac:dyDescent="0.4">
      <c r="A28" s="493" t="s">
        <v>3357</v>
      </c>
      <c r="B28" s="493" t="s">
        <v>1258</v>
      </c>
      <c r="C28" s="290" t="s">
        <v>3358</v>
      </c>
    </row>
    <row r="29" spans="1:3" ht="33" x14ac:dyDescent="0.4">
      <c r="A29" s="493" t="s">
        <v>3359</v>
      </c>
      <c r="B29" s="493" t="s">
        <v>1258</v>
      </c>
      <c r="C29" s="493" t="s">
        <v>3360</v>
      </c>
    </row>
    <row r="30" spans="1:3" ht="49.5" x14ac:dyDescent="0.4">
      <c r="A30" s="493" t="s">
        <v>3361</v>
      </c>
      <c r="B30" s="493" t="s">
        <v>1258</v>
      </c>
      <c r="C30" s="493" t="s">
        <v>3362</v>
      </c>
    </row>
    <row r="31" spans="1:3" ht="99" x14ac:dyDescent="0.4">
      <c r="A31" s="493" t="s">
        <v>3363</v>
      </c>
      <c r="B31" s="493" t="s">
        <v>3364</v>
      </c>
      <c r="C31" s="493" t="s">
        <v>3365</v>
      </c>
    </row>
    <row r="32" spans="1:3" ht="49.5" x14ac:dyDescent="0.4">
      <c r="A32" s="493" t="s">
        <v>3366</v>
      </c>
      <c r="B32" s="493" t="s">
        <v>3367</v>
      </c>
      <c r="C32" s="493" t="s">
        <v>3368</v>
      </c>
    </row>
  </sheetData>
  <mergeCells count="2">
    <mergeCell ref="A1:C1"/>
    <mergeCell ref="A2:C2"/>
  </mergeCells>
  <hyperlinks>
    <hyperlink ref="C12" r:id="rId1" display="https://docs.microsoft.com/en-us/microsoft-365/security/defender-endpoint/view-incidents-queue?view=o365-worldwide" xr:uid="{30F0660F-6923-4C60-94FD-FB2691DD11A4}"/>
    <hyperlink ref="C13" r:id="rId2" display="https://docs.microsoft.com/en-us/microsoft-365/security/defender-endpoint/automated-investigations?view=o365-worldwide" xr:uid="{F05BC4D8-660F-4245-B293-195056340691}"/>
    <hyperlink ref="C14" r:id="rId3" display="https://docs.microsoft.com/en-us/microsoft-365/security/defender-endpoint/automated-investigations?view=o365-worldwide" xr:uid="{55DABFAE-46BA-44F8-9F6F-BF5121256048}"/>
    <hyperlink ref="C27" r:id="rId4" display="https://docs.microsoft.com/en-us/microsoft-365/security/defender-endpoint/machine?view=o365-worldwide" xr:uid="{E005B0D8-0E82-4EA9-BF69-148CC0BB5B87}"/>
    <hyperlink ref="C28" r:id="rId5" display="https://docs.microsoft.com/en-us/microsoft-365/security/defender-endpoint/machine?view=o365-worldwide" xr:uid="{30FFCC2D-7696-4D73-A437-89F5A0E751F5}"/>
  </hyperlinks>
  <pageMargins left="0.7" right="0.7" top="0.75" bottom="0.75" header="0.3" footer="0.3"/>
  <pageSetup orientation="portrait" r:id="rId6"/>
  <legacyDrawing r:id="rId7"/>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31B7-8B77-464B-8089-D0465FE01E0E}">
  <sheetPr>
    <tabColor rgb="FF005288"/>
  </sheetPr>
  <dimension ref="A1:D56"/>
  <sheetViews>
    <sheetView topLeftCell="A4" workbookViewId="0">
      <selection activeCell="B19" sqref="B19"/>
    </sheetView>
  </sheetViews>
  <sheetFormatPr defaultRowHeight="15" x14ac:dyDescent="0.4"/>
  <cols>
    <col min="1" max="1" width="14.84375" customWidth="1"/>
    <col min="2" max="2" width="24.84375" customWidth="1"/>
    <col min="3" max="3" width="19.07421875" customWidth="1"/>
    <col min="4" max="4" width="23.765625" customWidth="1"/>
  </cols>
  <sheetData>
    <row r="1" spans="1:4" ht="20.5" customHeight="1" x14ac:dyDescent="0.4">
      <c r="A1" s="708" t="s">
        <v>3369</v>
      </c>
      <c r="B1" s="708"/>
      <c r="C1" s="271"/>
      <c r="D1" s="271"/>
    </row>
    <row r="2" spans="1:4" x14ac:dyDescent="0.4">
      <c r="A2" s="267"/>
    </row>
    <row r="3" spans="1:4" ht="16.5" x14ac:dyDescent="0.4">
      <c r="A3" s="268" t="s">
        <v>40</v>
      </c>
      <c r="B3" s="268" t="s">
        <v>7</v>
      </c>
    </row>
    <row r="4" spans="1:4" ht="82.5" x14ac:dyDescent="0.4">
      <c r="A4" s="495" t="s">
        <v>494</v>
      </c>
      <c r="B4" s="495" t="s">
        <v>3370</v>
      </c>
    </row>
    <row r="5" spans="1:4" ht="99" x14ac:dyDescent="0.4">
      <c r="A5" s="495" t="s">
        <v>495</v>
      </c>
      <c r="B5" s="495" t="s">
        <v>3371</v>
      </c>
    </row>
    <row r="6" spans="1:4" ht="66" x14ac:dyDescent="0.4">
      <c r="A6" s="495" t="s">
        <v>496</v>
      </c>
      <c r="B6" s="495" t="s">
        <v>3372</v>
      </c>
    </row>
    <row r="7" spans="1:4" ht="66" x14ac:dyDescent="0.4">
      <c r="A7" s="495" t="s">
        <v>497</v>
      </c>
      <c r="B7" s="495" t="s">
        <v>3373</v>
      </c>
    </row>
    <row r="8" spans="1:4" ht="49.5" x14ac:dyDescent="0.4">
      <c r="A8" s="495" t="s">
        <v>498</v>
      </c>
      <c r="B8" s="495" t="s">
        <v>3374</v>
      </c>
    </row>
    <row r="9" spans="1:4" ht="49.5" x14ac:dyDescent="0.4">
      <c r="A9" s="495" t="s">
        <v>499</v>
      </c>
      <c r="B9" s="495" t="s">
        <v>3375</v>
      </c>
    </row>
    <row r="10" spans="1:4" ht="66" x14ac:dyDescent="0.4">
      <c r="A10" s="495" t="s">
        <v>500</v>
      </c>
      <c r="B10" s="495" t="s">
        <v>3376</v>
      </c>
    </row>
    <row r="11" spans="1:4" ht="66" x14ac:dyDescent="0.4">
      <c r="A11" s="495" t="s">
        <v>501</v>
      </c>
      <c r="B11" s="495" t="s">
        <v>3377</v>
      </c>
    </row>
    <row r="12" spans="1:4" ht="66" x14ac:dyDescent="0.4">
      <c r="A12" s="495" t="s">
        <v>502</v>
      </c>
      <c r="B12" s="495" t="s">
        <v>3378</v>
      </c>
    </row>
    <row r="14" spans="1:4" x14ac:dyDescent="0.4">
      <c r="A14" s="703" t="s">
        <v>3379</v>
      </c>
      <c r="B14" s="703"/>
      <c r="C14" s="703"/>
      <c r="D14" s="703"/>
    </row>
    <row r="16" spans="1:4" ht="77.650000000000006" customHeight="1" x14ac:dyDescent="0.4">
      <c r="A16" s="718" t="s">
        <v>3380</v>
      </c>
      <c r="B16" s="718"/>
      <c r="C16" s="718"/>
      <c r="D16" s="718"/>
    </row>
    <row r="17" spans="1:4" x14ac:dyDescent="0.4">
      <c r="A17" s="267"/>
    </row>
    <row r="18" spans="1:4" ht="16.5" x14ac:dyDescent="0.4">
      <c r="A18" s="268" t="s">
        <v>3381</v>
      </c>
      <c r="B18" s="268" t="s">
        <v>819</v>
      </c>
      <c r="C18" s="268" t="s">
        <v>2755</v>
      </c>
      <c r="D18" s="268" t="s">
        <v>7</v>
      </c>
    </row>
    <row r="19" spans="1:4" ht="33" x14ac:dyDescent="0.4">
      <c r="A19" s="495" t="s">
        <v>3382</v>
      </c>
      <c r="B19" s="495" t="s">
        <v>833</v>
      </c>
      <c r="C19" s="495" t="s">
        <v>226</v>
      </c>
      <c r="D19" s="495" t="s">
        <v>3383</v>
      </c>
    </row>
    <row r="20" spans="1:4" ht="33" x14ac:dyDescent="0.4">
      <c r="A20" s="495" t="s">
        <v>3384</v>
      </c>
      <c r="B20" s="495" t="s">
        <v>837</v>
      </c>
      <c r="C20" s="495" t="s">
        <v>226</v>
      </c>
      <c r="D20" s="495" t="s">
        <v>3385</v>
      </c>
    </row>
    <row r="21" spans="1:4" ht="33" x14ac:dyDescent="0.4">
      <c r="A21" s="495" t="s">
        <v>823</v>
      </c>
      <c r="B21" s="495" t="s">
        <v>841</v>
      </c>
      <c r="C21" s="495" t="s">
        <v>226</v>
      </c>
      <c r="D21" s="495" t="s">
        <v>3386</v>
      </c>
    </row>
    <row r="22" spans="1:4" ht="33" x14ac:dyDescent="0.4">
      <c r="A22" s="495" t="s">
        <v>3387</v>
      </c>
      <c r="B22" s="495" t="s">
        <v>837</v>
      </c>
      <c r="C22" s="495" t="s">
        <v>226</v>
      </c>
      <c r="D22" s="495" t="s">
        <v>3388</v>
      </c>
    </row>
    <row r="23" spans="1:4" ht="82.5" x14ac:dyDescent="0.4">
      <c r="A23" s="495" t="s">
        <v>3389</v>
      </c>
      <c r="B23" s="495" t="s">
        <v>841</v>
      </c>
      <c r="C23" s="495" t="s">
        <v>225</v>
      </c>
      <c r="D23" s="495" t="s">
        <v>3390</v>
      </c>
    </row>
    <row r="24" spans="1:4" ht="33" x14ac:dyDescent="0.4">
      <c r="A24" s="495" t="s">
        <v>869</v>
      </c>
      <c r="B24" s="495" t="s">
        <v>837</v>
      </c>
      <c r="C24" s="495" t="s">
        <v>226</v>
      </c>
      <c r="D24" s="495" t="s">
        <v>3391</v>
      </c>
    </row>
    <row r="25" spans="1:4" ht="49.5" x14ac:dyDescent="0.4">
      <c r="A25" s="495" t="s">
        <v>1228</v>
      </c>
      <c r="B25" s="495" t="s">
        <v>841</v>
      </c>
      <c r="C25" s="495" t="s">
        <v>226</v>
      </c>
      <c r="D25" s="495" t="s">
        <v>3392</v>
      </c>
    </row>
    <row r="26" spans="1:4" ht="33" x14ac:dyDescent="0.4">
      <c r="A26" s="495" t="s">
        <v>832</v>
      </c>
      <c r="B26" s="495" t="s">
        <v>833</v>
      </c>
      <c r="C26" s="495" t="s">
        <v>226</v>
      </c>
      <c r="D26" s="495" t="s">
        <v>3383</v>
      </c>
    </row>
    <row r="27" spans="1:4" ht="33" x14ac:dyDescent="0.4">
      <c r="A27" s="495" t="s">
        <v>836</v>
      </c>
      <c r="B27" s="495" t="s">
        <v>833</v>
      </c>
      <c r="C27" s="495" t="s">
        <v>226</v>
      </c>
      <c r="D27" s="495" t="s">
        <v>3393</v>
      </c>
    </row>
    <row r="28" spans="1:4" ht="33" x14ac:dyDescent="0.4">
      <c r="A28" s="495" t="s">
        <v>849</v>
      </c>
      <c r="B28" s="495" t="s">
        <v>837</v>
      </c>
      <c r="C28" s="495" t="s">
        <v>226</v>
      </c>
      <c r="D28" s="495" t="s">
        <v>3394</v>
      </c>
    </row>
    <row r="29" spans="1:4" ht="33" x14ac:dyDescent="0.4">
      <c r="A29" s="495" t="s">
        <v>845</v>
      </c>
      <c r="B29" s="495" t="s">
        <v>846</v>
      </c>
      <c r="C29" s="495" t="s">
        <v>226</v>
      </c>
      <c r="D29" s="495" t="s">
        <v>3395</v>
      </c>
    </row>
    <row r="30" spans="1:4" ht="16.5" x14ac:dyDescent="0.4">
      <c r="A30" s="495" t="s">
        <v>3396</v>
      </c>
      <c r="B30" s="495" t="s">
        <v>837</v>
      </c>
      <c r="C30" s="495" t="s">
        <v>226</v>
      </c>
      <c r="D30" s="495" t="s">
        <v>3397</v>
      </c>
    </row>
    <row r="32" spans="1:4" ht="43.9" customHeight="1" x14ac:dyDescent="0.4">
      <c r="A32" s="703" t="s">
        <v>3398</v>
      </c>
      <c r="B32" s="703"/>
      <c r="C32" s="703"/>
      <c r="D32" s="703"/>
    </row>
    <row r="34" spans="1:4" ht="34.5" customHeight="1" x14ac:dyDescent="0.4">
      <c r="A34" s="718" t="s">
        <v>3399</v>
      </c>
      <c r="B34" s="718"/>
      <c r="C34" s="718"/>
      <c r="D34" s="718"/>
    </row>
    <row r="35" spans="1:4" x14ac:dyDescent="0.4">
      <c r="A35" s="267"/>
    </row>
    <row r="36" spans="1:4" ht="16.5" x14ac:dyDescent="0.4">
      <c r="A36" s="268" t="s">
        <v>3381</v>
      </c>
      <c r="B36" s="268" t="s">
        <v>819</v>
      </c>
      <c r="C36" s="268" t="s">
        <v>2755</v>
      </c>
      <c r="D36" s="268" t="s">
        <v>7</v>
      </c>
    </row>
    <row r="37" spans="1:4" ht="33" x14ac:dyDescent="0.4">
      <c r="A37" s="495" t="s">
        <v>3400</v>
      </c>
      <c r="B37" s="495" t="s">
        <v>837</v>
      </c>
      <c r="C37" s="495" t="s">
        <v>226</v>
      </c>
      <c r="D37" s="495" t="s">
        <v>3401</v>
      </c>
    </row>
    <row r="38" spans="1:4" ht="33" x14ac:dyDescent="0.4">
      <c r="A38" s="495" t="s">
        <v>3402</v>
      </c>
      <c r="B38" s="495" t="s">
        <v>837</v>
      </c>
      <c r="C38" s="495" t="s">
        <v>226</v>
      </c>
      <c r="D38" s="495" t="s">
        <v>3403</v>
      </c>
    </row>
    <row r="39" spans="1:4" ht="16.5" x14ac:dyDescent="0.4">
      <c r="A39" s="495" t="s">
        <v>3404</v>
      </c>
      <c r="B39" s="495" t="s">
        <v>837</v>
      </c>
      <c r="C39" s="495" t="s">
        <v>226</v>
      </c>
      <c r="D39" s="495" t="s">
        <v>3405</v>
      </c>
    </row>
    <row r="40" spans="1:4" ht="33" x14ac:dyDescent="0.4">
      <c r="A40" s="495" t="s">
        <v>3406</v>
      </c>
      <c r="B40" s="495" t="s">
        <v>837</v>
      </c>
      <c r="C40" s="495" t="s">
        <v>226</v>
      </c>
      <c r="D40" s="495" t="s">
        <v>3407</v>
      </c>
    </row>
    <row r="41" spans="1:4" ht="16.5" x14ac:dyDescent="0.4">
      <c r="A41" s="495" t="s">
        <v>3408</v>
      </c>
      <c r="B41" s="495" t="s">
        <v>837</v>
      </c>
      <c r="C41" s="495" t="s">
        <v>226</v>
      </c>
      <c r="D41" s="495" t="s">
        <v>3409</v>
      </c>
    </row>
    <row r="42" spans="1:4" ht="33" x14ac:dyDescent="0.4">
      <c r="A42" s="495" t="s">
        <v>3410</v>
      </c>
      <c r="B42" s="495" t="s">
        <v>837</v>
      </c>
      <c r="C42" s="495" t="s">
        <v>226</v>
      </c>
      <c r="D42" s="495" t="s">
        <v>3393</v>
      </c>
    </row>
    <row r="43" spans="1:4" ht="33" x14ac:dyDescent="0.4">
      <c r="A43" s="495" t="s">
        <v>3411</v>
      </c>
      <c r="B43" s="495" t="s">
        <v>837</v>
      </c>
      <c r="C43" s="495" t="s">
        <v>226</v>
      </c>
      <c r="D43" s="495" t="s">
        <v>3401</v>
      </c>
    </row>
    <row r="44" spans="1:4" ht="16.5" x14ac:dyDescent="0.4">
      <c r="A44" s="495" t="s">
        <v>3412</v>
      </c>
      <c r="B44" s="495" t="s">
        <v>841</v>
      </c>
      <c r="C44" s="495" t="s">
        <v>226</v>
      </c>
      <c r="D44" s="495" t="s">
        <v>3413</v>
      </c>
    </row>
    <row r="45" spans="1:4" ht="33" x14ac:dyDescent="0.4">
      <c r="A45" s="495" t="s">
        <v>3414</v>
      </c>
      <c r="B45" s="495" t="s">
        <v>837</v>
      </c>
      <c r="C45" s="495" t="s">
        <v>226</v>
      </c>
      <c r="D45" s="495" t="s">
        <v>3415</v>
      </c>
    </row>
    <row r="46" spans="1:4" ht="49.5" x14ac:dyDescent="0.4">
      <c r="A46" s="495" t="s">
        <v>3416</v>
      </c>
      <c r="B46" s="495" t="s">
        <v>837</v>
      </c>
      <c r="C46" s="495" t="s">
        <v>226</v>
      </c>
      <c r="D46" s="495" t="s">
        <v>3417</v>
      </c>
    </row>
    <row r="47" spans="1:4" ht="33" x14ac:dyDescent="0.4">
      <c r="A47" s="495" t="s">
        <v>823</v>
      </c>
      <c r="B47" s="495" t="s">
        <v>837</v>
      </c>
      <c r="C47" s="495" t="s">
        <v>226</v>
      </c>
      <c r="D47" s="495" t="s">
        <v>3418</v>
      </c>
    </row>
    <row r="48" spans="1:4" ht="49.5" x14ac:dyDescent="0.4">
      <c r="A48" s="495" t="s">
        <v>3419</v>
      </c>
      <c r="B48" s="495" t="s">
        <v>837</v>
      </c>
      <c r="C48" s="495" t="s">
        <v>226</v>
      </c>
      <c r="D48" s="495" t="s">
        <v>3420</v>
      </c>
    </row>
    <row r="49" spans="1:4" ht="66" x14ac:dyDescent="0.4">
      <c r="A49" s="495" t="s">
        <v>3421</v>
      </c>
      <c r="B49" s="495" t="s">
        <v>837</v>
      </c>
      <c r="C49" s="495" t="s">
        <v>226</v>
      </c>
      <c r="D49" s="495" t="s">
        <v>3422</v>
      </c>
    </row>
    <row r="50" spans="1:4" ht="33" x14ac:dyDescent="0.4">
      <c r="A50" s="495" t="s">
        <v>3423</v>
      </c>
      <c r="B50" s="495" t="s">
        <v>841</v>
      </c>
      <c r="C50" s="495" t="s">
        <v>226</v>
      </c>
      <c r="D50" s="495" t="s">
        <v>3424</v>
      </c>
    </row>
    <row r="51" spans="1:4" ht="33" x14ac:dyDescent="0.4">
      <c r="A51" s="495" t="s">
        <v>3425</v>
      </c>
      <c r="B51" s="495" t="s">
        <v>837</v>
      </c>
      <c r="C51" s="495" t="s">
        <v>226</v>
      </c>
      <c r="D51" s="495" t="s">
        <v>3426</v>
      </c>
    </row>
    <row r="52" spans="1:4" ht="33" x14ac:dyDescent="0.4">
      <c r="A52" s="495" t="s">
        <v>3427</v>
      </c>
      <c r="B52" s="495" t="s">
        <v>837</v>
      </c>
      <c r="C52" s="495" t="s">
        <v>226</v>
      </c>
      <c r="D52" s="495" t="s">
        <v>3428</v>
      </c>
    </row>
    <row r="53" spans="1:4" ht="33" x14ac:dyDescent="0.4">
      <c r="A53" s="495" t="s">
        <v>3429</v>
      </c>
      <c r="B53" s="495" t="s">
        <v>841</v>
      </c>
      <c r="C53" s="495" t="s">
        <v>226</v>
      </c>
      <c r="D53" s="495" t="s">
        <v>3401</v>
      </c>
    </row>
    <row r="54" spans="1:4" ht="33" x14ac:dyDescent="0.4">
      <c r="A54" s="495" t="s">
        <v>1074</v>
      </c>
      <c r="B54" s="495" t="s">
        <v>841</v>
      </c>
      <c r="C54" s="495" t="s">
        <v>226</v>
      </c>
      <c r="D54" s="495" t="s">
        <v>3430</v>
      </c>
    </row>
    <row r="55" spans="1:4" ht="49.5" x14ac:dyDescent="0.4">
      <c r="A55" s="495" t="s">
        <v>872</v>
      </c>
      <c r="B55" s="495" t="s">
        <v>841</v>
      </c>
      <c r="C55" s="495" t="s">
        <v>226</v>
      </c>
      <c r="D55" s="495" t="s">
        <v>3431</v>
      </c>
    </row>
    <row r="56" spans="1:4" ht="49.5" x14ac:dyDescent="0.4">
      <c r="A56" s="495" t="s">
        <v>3432</v>
      </c>
      <c r="B56" s="495" t="s">
        <v>837</v>
      </c>
      <c r="C56" s="495" t="s">
        <v>226</v>
      </c>
      <c r="D56" s="495" t="s">
        <v>3433</v>
      </c>
    </row>
  </sheetData>
  <mergeCells count="5">
    <mergeCell ref="A14:D14"/>
    <mergeCell ref="A16:D16"/>
    <mergeCell ref="A32:D32"/>
    <mergeCell ref="A34:D34"/>
    <mergeCell ref="A1:B1"/>
  </mergeCells>
  <hyperlinks>
    <hyperlink ref="A14" r:id="rId1" location="base-schema" display="https://docs.microsoft.com/en-us/power-platform/admin/enable-use-comprehensive-auditing - base-schema" xr:uid="{BD01EA00-B6FA-4FCD-B5FE-E88EA0F5F67D}"/>
    <hyperlink ref="A32" r:id="rId2" location="customer-engagement-apps-schema" display="https://docs.microsoft.com/en-us/power-platform/admin/enable-use-comprehensive-auditing - customer-engagement-apps-schema" xr:uid="{D5148E24-A8C6-4A32-B531-CD42F0AE3994}"/>
  </hyperlinks>
  <pageMargins left="0.7" right="0.7" top="0.75" bottom="0.75" header="0.3" footer="0.3"/>
  <pageSetup orientation="portrait" r:id="rId3"/>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66B7-0F8E-42C2-A538-A311DF1D6785}">
  <sheetPr>
    <tabColor rgb="FF005288"/>
  </sheetPr>
  <dimension ref="A1:BK31"/>
  <sheetViews>
    <sheetView zoomScale="110" zoomScaleNormal="110" workbookViewId="0">
      <selection activeCell="B22" sqref="B22:F22"/>
    </sheetView>
  </sheetViews>
  <sheetFormatPr defaultColWidth="0" defaultRowHeight="0" customHeight="1" zeroHeight="1" x14ac:dyDescent="0.4"/>
  <cols>
    <col min="1" max="3" width="14.69140625" style="1" customWidth="1"/>
    <col min="4" max="4" width="15.84375" style="1" customWidth="1"/>
    <col min="5" max="11" width="14.69140625" style="1" customWidth="1"/>
    <col min="12" max="26" width="9.07421875" style="1" customWidth="1"/>
    <col min="27" max="29" width="14.69140625" style="1" customWidth="1"/>
    <col min="30" max="30" width="15.84375" style="1" customWidth="1"/>
    <col min="31" max="35" width="14.69140625" style="1" customWidth="1"/>
    <col min="36" max="36" width="9.07421875" style="1" customWidth="1"/>
    <col min="37" max="63" width="0" style="1" hidden="1" customWidth="1"/>
    <col min="64" max="16384" width="9.07421875" style="1" hidden="1"/>
  </cols>
  <sheetData>
    <row r="1" spans="1:36" customFormat="1" ht="19" x14ac:dyDescent="0.4">
      <c r="A1" s="10" t="s">
        <v>3434</v>
      </c>
      <c r="B1" s="10"/>
      <c r="C1" s="10"/>
      <c r="D1" s="10"/>
      <c r="E1" s="10"/>
      <c r="F1" s="10"/>
      <c r="G1" s="10"/>
      <c r="H1" s="10"/>
      <c r="I1" s="10"/>
      <c r="J1" s="10"/>
      <c r="K1" s="10"/>
      <c r="L1" s="10"/>
      <c r="M1" s="10"/>
      <c r="N1" s="10"/>
      <c r="O1" s="10"/>
      <c r="P1" s="10"/>
      <c r="Q1" s="10"/>
      <c r="R1" s="10"/>
      <c r="S1" s="10"/>
      <c r="T1" s="10"/>
      <c r="U1" s="10"/>
      <c r="V1" s="10"/>
      <c r="W1" s="10"/>
      <c r="X1" s="10"/>
      <c r="Y1" s="10"/>
      <c r="Z1" s="10"/>
      <c r="AA1" s="10" t="s">
        <v>156</v>
      </c>
      <c r="AB1" s="10"/>
      <c r="AC1" s="10"/>
      <c r="AD1" s="10"/>
      <c r="AE1" s="10"/>
      <c r="AF1" s="10"/>
      <c r="AG1" s="10"/>
      <c r="AH1" s="10"/>
      <c r="AI1" s="10"/>
      <c r="AJ1" s="10"/>
    </row>
    <row r="2" spans="1:36" s="14" customFormat="1" ht="14" thickBot="1" x14ac:dyDescent="0.4">
      <c r="A2" s="11" t="str" cm="1">
        <f t="array" aca="1" ref="A2" ca="1">MID(CELL("filename",A1),FIND("]",CELL("filename",A1))+1,255)</f>
        <v>2.2b-Product Coverage Map</v>
      </c>
      <c r="B2" s="12"/>
      <c r="C2" s="12"/>
      <c r="D2" s="12"/>
      <c r="E2" s="12"/>
      <c r="F2" s="12"/>
      <c r="G2" s="12"/>
      <c r="H2" s="12"/>
      <c r="I2" s="12"/>
      <c r="J2" s="12"/>
      <c r="K2" s="12"/>
      <c r="L2" s="13"/>
      <c r="M2" s="13"/>
      <c r="N2" s="13"/>
      <c r="O2" s="13"/>
      <c r="P2" s="13"/>
      <c r="Q2" s="13"/>
      <c r="R2" s="13"/>
      <c r="S2" s="13"/>
      <c r="T2" s="13"/>
      <c r="U2" s="13"/>
      <c r="V2" s="13"/>
      <c r="W2" s="13"/>
      <c r="X2" s="13"/>
      <c r="Y2" s="13"/>
      <c r="Z2" s="13"/>
      <c r="AA2" s="11"/>
      <c r="AB2" s="12"/>
      <c r="AC2" s="12"/>
      <c r="AD2" s="12"/>
      <c r="AE2" s="12"/>
      <c r="AF2" s="12"/>
      <c r="AG2" s="12"/>
      <c r="AH2" s="12"/>
      <c r="AI2" s="12"/>
      <c r="AJ2" s="13"/>
    </row>
    <row r="3" spans="1:36" s="15" customFormat="1" ht="30" x14ac:dyDescent="0.35">
      <c r="A3" s="59" t="str">
        <f>Data!E7</f>
        <v>Initial Access</v>
      </c>
      <c r="B3" s="130" t="s">
        <v>158</v>
      </c>
      <c r="C3" s="130" t="s">
        <v>159</v>
      </c>
      <c r="D3" s="130" t="s">
        <v>160</v>
      </c>
      <c r="E3" s="130" t="s">
        <v>161</v>
      </c>
      <c r="F3" s="130" t="s">
        <v>162</v>
      </c>
      <c r="G3" s="130" t="s">
        <v>163</v>
      </c>
      <c r="H3" s="130" t="s">
        <v>164</v>
      </c>
      <c r="I3" s="131" t="s">
        <v>165</v>
      </c>
      <c r="J3" s="103"/>
      <c r="K3" s="103"/>
      <c r="AA3" s="59" t="str">
        <f t="shared" ref="AA3:AI3" si="0">A3</f>
        <v>Initial Access</v>
      </c>
      <c r="AB3" s="59" t="str">
        <f t="shared" si="0"/>
        <v>Persistence</v>
      </c>
      <c r="AC3" s="59" t="str">
        <f t="shared" si="0"/>
        <v>Privilege Escalation</v>
      </c>
      <c r="AD3" s="59" t="str">
        <f t="shared" si="0"/>
        <v>Defense Evasion</v>
      </c>
      <c r="AE3" s="59" t="str">
        <f t="shared" si="0"/>
        <v>Credential Access</v>
      </c>
      <c r="AF3" s="59" t="str">
        <f t="shared" si="0"/>
        <v>Discovery</v>
      </c>
      <c r="AG3" s="59" t="str">
        <f t="shared" si="0"/>
        <v>Lateral Movement</v>
      </c>
      <c r="AH3" s="59" t="str">
        <f t="shared" si="0"/>
        <v>Collection</v>
      </c>
      <c r="AI3" s="59" t="str">
        <f t="shared" si="0"/>
        <v>Impact</v>
      </c>
    </row>
    <row r="4" spans="1:36" ht="45" x14ac:dyDescent="0.4">
      <c r="A4" s="132" t="str" cm="1">
        <f t="array" ref="A4">IF(ROW()-ROW(A$3)&lt;=COUNTIF(Data!$E$7:$AD$7,A$3),INDEX(Data!$E$6:$AD$8,3,MATCH(A$3,Data!$E$7:$AD$7,0)+ROW()-ROW(A$3)-1),"")</f>
        <v>Phishing</v>
      </c>
      <c r="B4" s="132" t="str" cm="1">
        <f t="array" ref="B4">IF(ROW()-ROW(B$3)&lt;=COUNTIF(Data!$E$7:$AD$7,B$3),INDEX(Data!$E$6:$AD$8,3,MATCH(B$3,Data!$E$7:$AD$7,0)+ROW()-ROW(B$3)-1),"")</f>
        <v>Account Manipulation</v>
      </c>
      <c r="C4" s="132" t="str" cm="1">
        <f t="array" ref="C4">IF(ROW()-ROW(C$3)&lt;=COUNTIF(Data!$E$7:$AD$7,C$3),INDEX(Data!$E$6:$AD$8,3,MATCH(C$3,Data!$E$7:$AD$7,0)+ROW()-ROW(C$3)-1),"")</f>
        <v>Valid Accounts</v>
      </c>
      <c r="D4" s="132" t="str" cm="1">
        <f t="array" ref="D4">IF(ROW()-ROW(D$3)&lt;=COUNTIF(Data!$E$7:$AD$7,D$3),INDEX(Data!$E$6:$AD$8,3,MATCH(D$3,Data!$E$7:$AD$7,0)+ROW()-ROW(D$3)-1),"")</f>
        <v>Impair Defenses</v>
      </c>
      <c r="E4" s="132" t="str" cm="1">
        <f t="array" ref="E4">IF(ROW()-ROW(E$3)&lt;=COUNTIF(Data!$E$7:$AD$7,E$3),INDEX(Data!$E$6:$AD$8,3,MATCH(E$3,Data!$E$7:$AD$7,0)+ROW()-ROW(E$3)-1),"")</f>
        <v>Brute Force</v>
      </c>
      <c r="F4" s="132" t="str" cm="1">
        <f t="array" ref="F4">IF(ROW()-ROW(F$3)&lt;=COUNTIF(Data!$E$7:$AD$7,F$3),INDEX(Data!$E$6:$AD$8,3,MATCH(F$3,Data!$E$7:$AD$7,0)+ROW()-ROW(F$3)-1),"")</f>
        <v>Account Discovery</v>
      </c>
      <c r="G4" s="132" t="str" cm="1">
        <f t="array" ref="G4">IF(ROW()-ROW(G$3)&lt;=COUNTIF(Data!$E$7:$AD$7,G$3),INDEX(Data!$E$6:$AD$8,3,MATCH(G$3,Data!$E$7:$AD$7,0)+ROW()-ROW(G$3)-1),"")</f>
        <v>Internal Spearphishing</v>
      </c>
      <c r="H4" s="132" t="str" cm="1">
        <f t="array" ref="H4">IF(ROW()-ROW(H$3)&lt;=COUNTIF(Data!$E$7:$AD$7,H$3),INDEX(Data!$E$6:$AD$8,3,MATCH(H$3,Data!$E$7:$AD$7,0)+ROW()-ROW(H$3)-1),"")</f>
        <v>Data from Information Repositories</v>
      </c>
      <c r="I4" s="132" t="str" cm="1">
        <f t="array" ref="I4">IF(ROW()-ROW(I$3)&lt;=COUNTIF(Data!$E$7:$AD$7,I$3),INDEX(Data!$E$6:$AD$8,3,MATCH(I$3,Data!$E$7:$AD$7,0)+ROW()-ROW(I$3)-1),"")</f>
        <v>Endpoint Denial of Service</v>
      </c>
      <c r="J4" s="104"/>
      <c r="K4" s="104"/>
      <c r="AA4" s="188" cm="1">
        <f t="array" ref="AA4">IF(ROW()-ROW(A$3)&lt;=COUNTIF(Data!$AF$7:$BE$7,A$3),INDEX(Data!$AF$3:$BE$8,1,MATCH(A$3,Data!$AF$7:$BE$7,0)+ROW()-ROW(A$3)-1),"")</f>
        <v>1</v>
      </c>
      <c r="AB4" s="188" cm="1">
        <f t="array" ref="AB4">IF(ROW()-ROW(B$3)&lt;=COUNTIF(Data!$AF$7:$BE$7,B$3),INDEX(Data!$AF$3:$BE$8,1,MATCH(B$3,Data!$AF$7:$BE$7,0)+ROW()-ROW(B$3)-1),"")</f>
        <v>0.96666666666666667</v>
      </c>
      <c r="AC4" s="188" cm="1">
        <f t="array" ref="AC4">IF(ROW()-ROW(C$3)&lt;=COUNTIF(Data!$AF$7:$BE$7,C$3),INDEX(Data!$AF$3:$BE$8,1,MATCH(C$3,Data!$AF$7:$BE$7,0)+ROW()-ROW(C$3)-1),"")</f>
        <v>0.8904109589041096</v>
      </c>
      <c r="AD4" s="188" cm="1">
        <f t="array" ref="AD4">IF(ROW()-ROW(D$3)&lt;=COUNTIF(Data!$AF$7:$BE$7,D$3),INDEX(Data!$AF$3:$BE$8,1,MATCH(D$3,Data!$AF$7:$BE$7,0)+ROW()-ROW(D$3)-1),"")</f>
        <v>0.96551724137931039</v>
      </c>
      <c r="AE4" s="188" cm="1">
        <f t="array" ref="AE4">IF(ROW()-ROW(E$3)&lt;=COUNTIF(Data!$AF$7:$BE$7,E$3),INDEX(Data!$AF$3:$BE$8,1,MATCH(E$3,Data!$AF$7:$BE$7,0)+ROW()-ROW(E$3)-1),"")</f>
        <v>1</v>
      </c>
      <c r="AF4" s="188" cm="1">
        <f t="array" ref="AF4">IF(ROW()-ROW(F$3)&lt;=COUNTIF(Data!$AF$7:$BE$7,F$3),INDEX(Data!$AF$3:$BE$8,1,MATCH(F$3,Data!$AF$7:$BE$7,0)+ROW()-ROW(F$3)-1),"")</f>
        <v>1</v>
      </c>
      <c r="AG4" s="188" cm="1">
        <f t="array" ref="AG4">IF(ROW()-ROW(G$3)&lt;=COUNTIF(Data!$AF$7:$BE$7,G$3),INDEX(Data!$AF$3:$BE$8,1,MATCH(G$3,Data!$AF$7:$BE$7,0)+ROW()-ROW(G$3)-1),"")</f>
        <v>0.88235294117647056</v>
      </c>
      <c r="AH4" s="188" cm="1">
        <f t="array" ref="AH4">IF(ROW()-ROW(H$3)&lt;=COUNTIF(Data!$AF$7:$BE$7,H$3),INDEX(Data!$AF$3:$BE$8,1,MATCH(H$3,Data!$AF$7:$BE$7,0)+ROW()-ROW(H$3)-1),"")</f>
        <v>0.9642857142857143</v>
      </c>
      <c r="AI4" s="188" cm="1">
        <f t="array" ref="AI4">IF(ROW()-ROW(I$3)&lt;=COUNTIF(Data!$AF$7:$BE$7,I$3),INDEX(Data!$AF$3:$BE$8,1,MATCH(I$3,Data!$AF$7:$BE$7,0)+ROW()-ROW(I$3)-1),"")</f>
        <v>1</v>
      </c>
    </row>
    <row r="5" spans="1:36" ht="45" x14ac:dyDescent="0.4">
      <c r="A5" s="132" t="str" cm="1">
        <f t="array" ref="A5">IF(ROW()-ROW(A$3)&lt;=COUNTIF(Data!$E$7:$AD$7,A$3),INDEX(Data!$E$6:$AD$8,3,MATCH(A$3,Data!$E$7:$AD$7,0)+ROW()-ROW(A$3)-1),"")</f>
        <v>Valid Accounts</v>
      </c>
      <c r="B5" s="132" t="str" cm="1">
        <f t="array" ref="B5">IF(ROW()-ROW(B$3)&lt;=COUNTIF(Data!$E$7:$AD$7,B$3),INDEX(Data!$E$6:$AD$8,3,MATCH(B$3,Data!$E$7:$AD$7,0)+ROW()-ROW(B$3)-1),"")</f>
        <v>Create Account</v>
      </c>
      <c r="C5" s="132" t="str" cm="1">
        <f t="array" ref="C5">IF(ROW()-ROW(C$3)&lt;=COUNTIF(Data!$E$7:$AD$7,C$3),INDEX(Data!$E$6:$AD$8,3,MATCH(C$3,Data!$E$7:$AD$7,0)+ROW()-ROW(C$3)-1),"")</f>
        <v/>
      </c>
      <c r="D5" s="132" t="str" cm="1">
        <f t="array" ref="D5">IF(ROW()-ROW(D$3)&lt;=COUNTIF(Data!$E$7:$AD$7,D$3),INDEX(Data!$E$6:$AD$8,3,MATCH(D$3,Data!$E$7:$AD$7,0)+ROW()-ROW(D$3)-1),"")</f>
        <v>Use Alternate Authentication Material</v>
      </c>
      <c r="E5" s="132" t="str" cm="1">
        <f t="array" ref="E5">IF(ROW()-ROW(E$3)&lt;=COUNTIF(Data!$E$7:$AD$7,E$3),INDEX(Data!$E$6:$AD$8,3,MATCH(E$3,Data!$E$7:$AD$7,0)+ROW()-ROW(E$3)-1),"")</f>
        <v>Forge Web Credentials</v>
      </c>
      <c r="F5" s="132" t="str" cm="1">
        <f t="array" ref="F5">IF(ROW()-ROW(F$3)&lt;=COUNTIF(Data!$E$7:$AD$7,F$3),INDEX(Data!$E$6:$AD$8,3,MATCH(F$3,Data!$E$7:$AD$7,0)+ROW()-ROW(F$3)-1),"")</f>
        <v>Cloud Service Dashboard</v>
      </c>
      <c r="G5" s="132" t="str" cm="1">
        <f t="array" ref="G5">IF(ROW()-ROW(G$3)&lt;=COUNTIF(Data!$E$7:$AD$7,G$3),INDEX(Data!$E$6:$AD$8,3,MATCH(G$3,Data!$E$7:$AD$7,0)+ROW()-ROW(G$3)-1),"")</f>
        <v>Use Alternate Authentication Material</v>
      </c>
      <c r="H5" s="132" t="str" cm="1">
        <f t="array" ref="H5">IF(ROW()-ROW(H$3)&lt;=COUNTIF(Data!$E$7:$AD$7,H$3),INDEX(Data!$E$6:$AD$8,3,MATCH(H$3,Data!$E$7:$AD$7,0)+ROW()-ROW(H$3)-1),"")</f>
        <v>Email Collection</v>
      </c>
      <c r="I5" s="132" t="str" cm="1">
        <f t="array" ref="I5">IF(ROW()-ROW(I$3)&lt;=COUNTIF(Data!$E$7:$AD$7,I$3),INDEX(Data!$E$6:$AD$8,3,MATCH(I$3,Data!$E$7:$AD$7,0)+ROW()-ROW(I$3)-1),"")</f>
        <v>Network Denial of Service</v>
      </c>
      <c r="J5" s="104"/>
      <c r="K5" s="104"/>
      <c r="AA5" s="188" cm="1">
        <f t="array" ref="AA5">IF(ROW()-ROW(A$3)&lt;=COUNTIF(Data!$AF$7:$BE$7,A$3),INDEX(Data!$AF$3:$BE$8,1,MATCH(A$3,Data!$AF$7:$BE$7,0)+ROW()-ROW(A$3)-1),"")</f>
        <v>0.91509433962264153</v>
      </c>
      <c r="AB5" s="188" cm="1">
        <f t="array" ref="AB5">IF(ROW()-ROW(B$3)&lt;=COUNTIF(Data!$AF$7:$BE$7,B$3),INDEX(Data!$AF$3:$BE$8,1,MATCH(B$3,Data!$AF$7:$BE$7,0)+ROW()-ROW(B$3)-1),"")</f>
        <v>0.95454545454545459</v>
      </c>
      <c r="AC5" s="188" t="str" cm="1">
        <f t="array" ref="AC5">IF(ROW()-ROW(C$3)&lt;=COUNTIF(Data!$AF$7:$BE$7,C$3),INDEX(Data!$AF$3:$BE$8,1,MATCH(C$3,Data!$AF$7:$BE$7,0)+ROW()-ROW(C$3)-1),"")</f>
        <v/>
      </c>
      <c r="AD5" s="188" cm="1">
        <f t="array" ref="AD5">IF(ROW()-ROW(D$3)&lt;=COUNTIF(Data!$AF$7:$BE$7,D$3),INDEX(Data!$AF$3:$BE$8,1,MATCH(D$3,Data!$AF$7:$BE$7,0)+ROW()-ROW(D$3)-1),"")</f>
        <v>0.8904109589041096</v>
      </c>
      <c r="AE5" s="188" cm="1">
        <f t="array" ref="AE5">IF(ROW()-ROW(E$3)&lt;=COUNTIF(Data!$AF$7:$BE$7,E$3),INDEX(Data!$AF$3:$BE$8,1,MATCH(E$3,Data!$AF$7:$BE$7,0)+ROW()-ROW(E$3)-1),"")</f>
        <v>0.95652173913043481</v>
      </c>
      <c r="AF5" s="188" cm="1">
        <f t="array" ref="AF5">IF(ROW()-ROW(F$3)&lt;=COUNTIF(Data!$AF$7:$BE$7,F$3),INDEX(Data!$AF$3:$BE$8,1,MATCH(F$3,Data!$AF$7:$BE$7,0)+ROW()-ROW(F$3)-1),"")</f>
        <v>1</v>
      </c>
      <c r="AG5" s="188" cm="1">
        <f t="array" ref="AG5">IF(ROW()-ROW(G$3)&lt;=COUNTIF(Data!$AF$7:$BE$7,G$3),INDEX(Data!$AF$3:$BE$8,1,MATCH(G$3,Data!$AF$7:$BE$7,0)+ROW()-ROW(G$3)-1),"")</f>
        <v>0.87096774193548387</v>
      </c>
      <c r="AH5" s="188" cm="1">
        <f t="array" ref="AH5">IF(ROW()-ROW(H$3)&lt;=COUNTIF(Data!$AF$7:$BE$7,H$3),INDEX(Data!$AF$3:$BE$8,1,MATCH(H$3,Data!$AF$7:$BE$7,0)+ROW()-ROW(H$3)-1),"")</f>
        <v>0.78125</v>
      </c>
      <c r="AI5" s="188" cm="1">
        <f t="array" ref="AI5">IF(ROW()-ROW(I$3)&lt;=COUNTIF(Data!$AF$7:$BE$7,I$3),INDEX(Data!$AF$3:$BE$8,1,MATCH(I$3,Data!$AF$7:$BE$7,0)+ROW()-ROW(I$3)-1),"")</f>
        <v>1</v>
      </c>
    </row>
    <row r="6" spans="1:36" ht="30" x14ac:dyDescent="0.4">
      <c r="A6" s="132" t="str" cm="1">
        <f t="array" ref="A6">IF(ROW()-ROW(A$3)&lt;=COUNTIF(Data!$E$7:$AD$7,A$3),INDEX(Data!$E$6:$AD$8,3,MATCH(A$3,Data!$E$7:$AD$7,0)+ROW()-ROW(A$3)-1),"")</f>
        <v/>
      </c>
      <c r="B6" s="132" t="str" cm="1">
        <f t="array" ref="B6">IF(ROW()-ROW(B$3)&lt;=COUNTIF(Data!$E$7:$AD$7,B$3),INDEX(Data!$E$6:$AD$8,3,MATCH(B$3,Data!$E$7:$AD$7,0)+ROW()-ROW(B$3)-1),"")</f>
        <v>Office Application Startup</v>
      </c>
      <c r="C6" s="132" t="str" cm="1">
        <f t="array" ref="C6">IF(ROW()-ROW(C$3)&lt;=COUNTIF(Data!$E$7:$AD$7,C$3),INDEX(Data!$E$6:$AD$8,3,MATCH(C$3,Data!$E$7:$AD$7,0)+ROW()-ROW(C$3)-1),"")</f>
        <v/>
      </c>
      <c r="D6" s="132" t="str" cm="1">
        <f t="array" ref="D6">IF(ROW()-ROW(D$3)&lt;=COUNTIF(Data!$E$7:$AD$7,D$3),INDEX(Data!$E$6:$AD$8,3,MATCH(D$3,Data!$E$7:$AD$7,0)+ROW()-ROW(D$3)-1),"")</f>
        <v>Valid Accounts</v>
      </c>
      <c r="E6" s="132" t="str" cm="1">
        <f t="array" ref="E6">IF(ROW()-ROW(E$3)&lt;=COUNTIF(Data!$E$7:$AD$7,E$3),INDEX(Data!$E$6:$AD$8,3,MATCH(E$3,Data!$E$7:$AD$7,0)+ROW()-ROW(E$3)-1),"")</f>
        <v>Steal Application Access Token</v>
      </c>
      <c r="F6" s="132" t="str" cm="1">
        <f t="array" ref="F6">IF(ROW()-ROW(F$3)&lt;=COUNTIF(Data!$E$7:$AD$7,F$3),INDEX(Data!$E$6:$AD$8,3,MATCH(F$3,Data!$E$7:$AD$7,0)+ROW()-ROW(F$3)-1),"")</f>
        <v>Cloud Service Discovery</v>
      </c>
      <c r="G6" s="132" t="str" cm="1">
        <f t="array" ref="G6">IF(ROW()-ROW(G$3)&lt;=COUNTIF(Data!$E$7:$AD$7,G$3),INDEX(Data!$E$6:$AD$8,3,MATCH(G$3,Data!$E$7:$AD$7,0)+ROW()-ROW(G$3)-1),"")</f>
        <v/>
      </c>
      <c r="H6" s="132" t="str" cm="1">
        <f t="array" ref="H6">IF(ROW()-ROW(H$3)&lt;=COUNTIF(Data!$E$7:$AD$7,H$3),INDEX(Data!$E$6:$AD$8,3,MATCH(H$3,Data!$E$7:$AD$7,0)+ROW()-ROW(H$3)-1),"")</f>
        <v/>
      </c>
      <c r="I6" s="132" t="str" cm="1">
        <f t="array" ref="I6">IF(ROW()-ROW(I$3)&lt;=COUNTIF(Data!$E$7:$AD$7,I$3),INDEX(Data!$E$6:$AD$8,3,MATCH(I$3,Data!$E$7:$AD$7,0)+ROW()-ROW(I$3)-1),"")</f>
        <v/>
      </c>
      <c r="J6" s="104"/>
      <c r="K6" s="104"/>
      <c r="AA6" s="188" t="str" cm="1">
        <f t="array" ref="AA6">IF(ROW()-ROW(A$3)&lt;=COUNTIF(Data!$AF$7:$BE$7,A$3),INDEX(Data!$AF$3:$BE$8,1,MATCH(A$3,Data!$AF$7:$BE$7,0)+ROW()-ROW(A$3)-1),"")</f>
        <v/>
      </c>
      <c r="AB6" s="188" cm="1">
        <f t="array" ref="AB6">IF(ROW()-ROW(B$3)&lt;=COUNTIF(Data!$AF$7:$BE$7,B$3),INDEX(Data!$AF$3:$BE$8,1,MATCH(B$3,Data!$AF$7:$BE$7,0)+ROW()-ROW(B$3)-1),"")</f>
        <v>0.98611111111111116</v>
      </c>
      <c r="AC6" s="188" t="str" cm="1">
        <f t="array" ref="AC6">IF(ROW()-ROW(C$3)&lt;=COUNTIF(Data!$AF$7:$BE$7,C$3),INDEX(Data!$AF$3:$BE$8,1,MATCH(C$3,Data!$AF$7:$BE$7,0)+ROW()-ROW(C$3)-1),"")</f>
        <v/>
      </c>
      <c r="AD6" s="188" cm="1">
        <f t="array" ref="AD6">IF(ROW()-ROW(D$3)&lt;=COUNTIF(Data!$AF$7:$BE$7,D$3),INDEX(Data!$AF$3:$BE$8,1,MATCH(D$3,Data!$AF$7:$BE$7,0)+ROW()-ROW(D$3)-1),"")</f>
        <v>0.8904109589041096</v>
      </c>
      <c r="AE6" s="188" cm="1">
        <f t="array" ref="AE6">IF(ROW()-ROW(E$3)&lt;=COUNTIF(Data!$AF$7:$BE$7,E$3),INDEX(Data!$AF$3:$BE$8,1,MATCH(E$3,Data!$AF$7:$BE$7,0)+ROW()-ROW(E$3)-1),"")</f>
        <v>0.95454545454545459</v>
      </c>
      <c r="AF6" s="188" cm="1">
        <f t="array" ref="AF6">IF(ROW()-ROW(F$3)&lt;=COUNTIF(Data!$AF$7:$BE$7,F$3),INDEX(Data!$AF$3:$BE$8,1,MATCH(F$3,Data!$AF$7:$BE$7,0)+ROW()-ROW(F$3)-1),"")</f>
        <v>1</v>
      </c>
      <c r="AG6" s="188" t="str" cm="1">
        <f t="array" ref="AG6">IF(ROW()-ROW(G$3)&lt;=COUNTIF(Data!$AF$7:$BE$7,G$3),INDEX(Data!$AF$3:$BE$8,1,MATCH(G$3,Data!$AF$7:$BE$7,0)+ROW()-ROW(G$3)-1),"")</f>
        <v/>
      </c>
      <c r="AH6" s="188" t="str" cm="1">
        <f t="array" ref="AH6">IF(ROW()-ROW(H$3)&lt;=COUNTIF(Data!$AF$7:$BE$7,H$3),INDEX(Data!$AF$3:$BE$8,1,MATCH(H$3,Data!$AF$7:$BE$7,0)+ROW()-ROW(H$3)-1),"")</f>
        <v/>
      </c>
      <c r="AI6" s="188" t="str" cm="1">
        <f t="array" ref="AI6">IF(ROW()-ROW(I$3)&lt;=COUNTIF(Data!$AF$7:$BE$7,I$3),INDEX(Data!$AF$3:$BE$8,1,MATCH(I$3,Data!$AF$7:$BE$7,0)+ROW()-ROW(I$3)-1),"")</f>
        <v/>
      </c>
    </row>
    <row r="7" spans="1:36" ht="30" x14ac:dyDescent="0.4">
      <c r="A7" s="132" t="str" cm="1">
        <f t="array" ref="A7">IF(ROW()-ROW(A$3)&lt;=COUNTIF(Data!$E$7:$AD$7,A$3),INDEX(Data!$E$6:$AD$8,3,MATCH(A$3,Data!$E$7:$AD$7,0)+ROW()-ROW(A$3)-1),"")</f>
        <v/>
      </c>
      <c r="B7" s="132" t="str" cm="1">
        <f t="array" ref="B7">IF(ROW()-ROW(B$3)&lt;=COUNTIF(Data!$E$7:$AD$7,B$3),INDEX(Data!$E$6:$AD$8,3,MATCH(B$3,Data!$E$7:$AD$7,0)+ROW()-ROW(B$3)-1),"")</f>
        <v>Valid Accounts</v>
      </c>
      <c r="C7" s="132" t="str" cm="1">
        <f t="array" ref="C7">IF(ROW()-ROW(C$3)&lt;=COUNTIF(Data!$E$7:$AD$7,C$3),INDEX(Data!$E$6:$AD$8,3,MATCH(C$3,Data!$E$7:$AD$7,0)+ROW()-ROW(C$3)-1),"")</f>
        <v/>
      </c>
      <c r="D7" s="132" t="str" cm="1">
        <f t="array" ref="D7">IF(ROW()-ROW(D$3)&lt;=COUNTIF(Data!$E$7:$AD$7,D$3),INDEX(Data!$E$6:$AD$8,3,MATCH(D$3,Data!$E$7:$AD$7,0)+ROW()-ROW(D$3)-1),"")</f>
        <v/>
      </c>
      <c r="E7" s="132" t="str" cm="1">
        <f t="array" ref="E7">IF(ROW()-ROW(E$3)&lt;=COUNTIF(Data!$E$7:$AD$7,E$3),INDEX(Data!$E$6:$AD$8,3,MATCH(E$3,Data!$E$7:$AD$7,0)+ROW()-ROW(E$3)-1),"")</f>
        <v>Steal Web Session Cookie</v>
      </c>
      <c r="F7" s="132" t="str" cm="1">
        <f t="array" ref="F7">IF(ROW()-ROW(F$3)&lt;=COUNTIF(Data!$E$7:$AD$7,F$3),INDEX(Data!$E$6:$AD$8,3,MATCH(F$3,Data!$E$7:$AD$7,0)+ROW()-ROW(F$3)-1),"")</f>
        <v>Permission Groups Discovery</v>
      </c>
      <c r="G7" s="132" t="str" cm="1">
        <f t="array" ref="G7">IF(ROW()-ROW(G$3)&lt;=COUNTIF(Data!$E$7:$AD$7,G$3),INDEX(Data!$E$6:$AD$8,3,MATCH(G$3,Data!$E$7:$AD$7,0)+ROW()-ROW(G$3)-1),"")</f>
        <v/>
      </c>
      <c r="H7" s="132" t="str" cm="1">
        <f t="array" ref="H7">IF(ROW()-ROW(H$3)&lt;=COUNTIF(Data!$E$7:$AD$7,H$3),INDEX(Data!$E$6:$AD$8,3,MATCH(H$3,Data!$E$7:$AD$7,0)+ROW()-ROW(H$3)-1),"")</f>
        <v/>
      </c>
      <c r="I7" s="132" t="str" cm="1">
        <f t="array" ref="I7">IF(ROW()-ROW(I$3)&lt;=COUNTIF(Data!$E$7:$AD$7,I$3),INDEX(Data!$E$6:$AD$8,3,MATCH(I$3,Data!$E$7:$AD$7,0)+ROW()-ROW(I$3)-1),"")</f>
        <v/>
      </c>
      <c r="J7" s="104"/>
      <c r="K7" s="104"/>
      <c r="AA7" s="188" t="str" cm="1">
        <f t="array" ref="AA7">IF(ROW()-ROW(A$3)&lt;=COUNTIF(Data!$AF$7:$BE$7,A$3),INDEX(Data!$AF$3:$BE$8,1,MATCH(A$3,Data!$AF$7:$BE$7,0)+ROW()-ROW(A$3)-1),"")</f>
        <v/>
      </c>
      <c r="AB7" s="188" cm="1">
        <f t="array" ref="AB7">IF(ROW()-ROW(B$3)&lt;=COUNTIF(Data!$AF$7:$BE$7,B$3),INDEX(Data!$AF$3:$BE$8,1,MATCH(B$3,Data!$AF$7:$BE$7,0)+ROW()-ROW(B$3)-1),"")</f>
        <v>0.8904109589041096</v>
      </c>
      <c r="AC7" s="188" t="str" cm="1">
        <f t="array" ref="AC7">IF(ROW()-ROW(C$3)&lt;=COUNTIF(Data!$AF$7:$BE$7,C$3),INDEX(Data!$AF$3:$BE$8,1,MATCH(C$3,Data!$AF$7:$BE$7,0)+ROW()-ROW(C$3)-1),"")</f>
        <v/>
      </c>
      <c r="AD7" s="188" t="str" cm="1">
        <f t="array" ref="AD7">IF(ROW()-ROW(D$3)&lt;=COUNTIF(Data!$AF$7:$BE$7,D$3),INDEX(Data!$AF$3:$BE$8,1,MATCH(D$3,Data!$AF$7:$BE$7,0)+ROW()-ROW(D$3)-1),"")</f>
        <v/>
      </c>
      <c r="AE7" s="188" t="str" cm="1">
        <f t="array" ref="AE7">IF(ROW()-ROW(E$3)&lt;=COUNTIF(Data!$AF$7:$BE$7,E$3),INDEX(Data!$AF$3:$BE$8,1,MATCH(E$3,Data!$AF$7:$BE$7,0)+ROW()-ROW(E$3)-1),"")</f>
        <v/>
      </c>
      <c r="AF7" s="188" cm="1">
        <f t="array" ref="AF7">IF(ROW()-ROW(F$3)&lt;=COUNTIF(Data!$AF$7:$BE$7,F$3),INDEX(Data!$AF$3:$BE$8,1,MATCH(F$3,Data!$AF$7:$BE$7,0)+ROW()-ROW(F$3)-1),"")</f>
        <v>1</v>
      </c>
      <c r="AG7" s="188" t="str" cm="1">
        <f t="array" ref="AG7">IF(ROW()-ROW(G$3)&lt;=COUNTIF(Data!$AF$7:$BE$7,G$3),INDEX(Data!$AF$3:$BE$8,1,MATCH(G$3,Data!$AF$7:$BE$7,0)+ROW()-ROW(G$3)-1),"")</f>
        <v/>
      </c>
      <c r="AH7" s="188" t="str" cm="1">
        <f t="array" ref="AH7">IF(ROW()-ROW(H$3)&lt;=COUNTIF(Data!$AF$7:$BE$7,H$3),INDEX(Data!$AF$3:$BE$8,1,MATCH(H$3,Data!$AF$7:$BE$7,0)+ROW()-ROW(H$3)-1),"")</f>
        <v/>
      </c>
      <c r="AI7" s="188" t="str" cm="1">
        <f t="array" ref="AI7">IF(ROW()-ROW(I$3)&lt;=COUNTIF(Data!$AF$7:$BE$7,I$3),INDEX(Data!$AF$3:$BE$8,1,MATCH(I$3,Data!$AF$7:$BE$7,0)+ROW()-ROW(I$3)-1),"")</f>
        <v/>
      </c>
    </row>
    <row r="8" spans="1:36" ht="30" x14ac:dyDescent="0.4">
      <c r="A8" s="132" t="str" cm="1">
        <f t="array" ref="A8">IF(ROW()-ROW(A$3)&lt;=COUNTIF(Data!$E$7:$AD$7,A$3),INDEX(Data!$E$6:$AD$8,3,MATCH(A$3,Data!$E$7:$AD$7,0)+ROW()-ROW(A$3)-1),"")</f>
        <v/>
      </c>
      <c r="B8" s="132" t="str" cm="1">
        <f t="array" ref="B8">IF(ROW()-ROW(B$3)&lt;=COUNTIF(Data!$E$7:$AD$7,B$3),INDEX(Data!$E$6:$AD$8,3,MATCH(B$3,Data!$E$7:$AD$7,0)+ROW()-ROW(B$3)-1),"")</f>
        <v/>
      </c>
      <c r="C8" s="132" t="str" cm="1">
        <f t="array" ref="C8">IF(ROW()-ROW(C$3)&lt;=COUNTIF(Data!$E$7:$AD$7,C$3),INDEX(Data!$E$6:$AD$8,3,MATCH(C$3,Data!$E$7:$AD$7,0)+ROW()-ROW(C$3)-1),"")</f>
        <v/>
      </c>
      <c r="D8" s="132" t="str" cm="1">
        <f t="array" ref="D8">IF(ROW()-ROW(D$3)&lt;=COUNTIF(Data!$E$7:$AD$7,D$3),INDEX(Data!$E$6:$AD$8,3,MATCH(D$3,Data!$E$7:$AD$7,0)+ROW()-ROW(D$3)-1),"")</f>
        <v/>
      </c>
      <c r="E8" s="132" t="str" cm="1">
        <f t="array" ref="E8">IF(ROW()-ROW(E$3)&lt;=COUNTIF(Data!$E$7:$AD$7,E$3),INDEX(Data!$E$6:$AD$8,3,MATCH(E$3,Data!$E$7:$AD$7,0)+ROW()-ROW(E$3)-1),"")</f>
        <v>Unsecured Credentials</v>
      </c>
      <c r="F8" s="132" t="str" cm="1">
        <f t="array" ref="F8">IF(ROW()-ROW(F$3)&lt;=COUNTIF(Data!$E$7:$AD$7,F$3),INDEX(Data!$E$6:$AD$8,3,MATCH(F$3,Data!$E$7:$AD$7,0)+ROW()-ROW(F$3)-1),"")</f>
        <v>Software Discovery</v>
      </c>
      <c r="G8" s="132" t="str" cm="1">
        <f t="array" ref="G8">IF(ROW()-ROW(G$3)&lt;=COUNTIF(Data!$E$7:$AD$7,G$3),INDEX(Data!$E$6:$AD$8,3,MATCH(G$3,Data!$E$7:$AD$7,0)+ROW()-ROW(G$3)-1),"")</f>
        <v/>
      </c>
      <c r="H8" s="132" t="str" cm="1">
        <f t="array" ref="H8">IF(ROW()-ROW(H$3)&lt;=COUNTIF(Data!$E$7:$AD$7,H$3),INDEX(Data!$E$6:$AD$8,3,MATCH(H$3,Data!$E$7:$AD$7,0)+ROW()-ROW(H$3)-1),"")</f>
        <v/>
      </c>
      <c r="I8" s="132" t="str" cm="1">
        <f t="array" ref="I8">IF(ROW()-ROW(I$3)&lt;=COUNTIF(Data!$E$7:$AD$7,I$3),INDEX(Data!$E$6:$AD$8,3,MATCH(I$3,Data!$E$7:$AD$7,0)+ROW()-ROW(I$3)-1),"")</f>
        <v/>
      </c>
      <c r="J8" s="104"/>
      <c r="K8" s="104"/>
      <c r="AA8" s="188" t="str" cm="1">
        <f t="array" ref="AA8">IF(ROW()-ROW(A$3)&lt;=COUNTIF(Data!$AF$7:$BE$7,A$3),INDEX(Data!$AF$3:$BE$8,1,MATCH(A$3,Data!$AF$7:$BE$7,0)+ROW()-ROW(A$3)-1),"")</f>
        <v/>
      </c>
      <c r="AB8" s="188" t="str" cm="1">
        <f t="array" ref="AB8">IF(ROW()-ROW(B$3)&lt;=COUNTIF(Data!$AF$7:$BE$7,B$3),INDEX(Data!$AF$3:$BE$8,1,MATCH(B$3,Data!$AF$7:$BE$7,0)+ROW()-ROW(B$3)-1),"")</f>
        <v/>
      </c>
      <c r="AC8" s="188" t="str" cm="1">
        <f t="array" ref="AC8">IF(ROW()-ROW(C$3)&lt;=COUNTIF(Data!$AF$7:$BE$7,C$3),INDEX(Data!$AF$3:$BE$8,1,MATCH(C$3,Data!$AF$7:$BE$7,0)+ROW()-ROW(C$3)-1),"")</f>
        <v/>
      </c>
      <c r="AD8" s="188" t="str" cm="1">
        <f t="array" ref="AD8">IF(ROW()-ROW(D$3)&lt;=COUNTIF(Data!$AF$7:$BE$7,D$3),INDEX(Data!$AF$3:$BE$8,1,MATCH(D$3,Data!$AF$7:$BE$7,0)+ROW()-ROW(D$3)-1),"")</f>
        <v/>
      </c>
      <c r="AE8" s="188" cm="1">
        <f t="array" ref="AE8">IF(ROW()-ROW(E$3)&lt;=COUNTIF(Data!$AF$7:$BE$7,E$3),INDEX(Data!$AF$3:$BE$8,1,MATCH(E$3,Data!$AF$7:$BE$7,0)+ROW()-ROW(E$3)-1),"")</f>
        <v>1</v>
      </c>
      <c r="AF8" s="188" cm="1">
        <f t="array" ref="AF8">IF(ROW()-ROW(F$3)&lt;=COUNTIF(Data!$AF$7:$BE$7,F$3),INDEX(Data!$AF$3:$BE$8,1,MATCH(F$3,Data!$AF$7:$BE$7,0)+ROW()-ROW(F$3)-1),"")</f>
        <v>1</v>
      </c>
      <c r="AG8" s="188" t="str" cm="1">
        <f t="array" ref="AG8">IF(ROW()-ROW(G$3)&lt;=COUNTIF(Data!$AF$7:$BE$7,G$3),INDEX(Data!$AF$3:$BE$8,1,MATCH(G$3,Data!$AF$7:$BE$7,0)+ROW()-ROW(G$3)-1),"")</f>
        <v/>
      </c>
      <c r="AH8" s="188" t="str" cm="1">
        <f t="array" ref="AH8">IF(ROW()-ROW(H$3)&lt;=COUNTIF(Data!$AF$7:$BE$7,H$3),INDEX(Data!$AF$3:$BE$8,1,MATCH(H$3,Data!$AF$7:$BE$7,0)+ROW()-ROW(H$3)-1),"")</f>
        <v/>
      </c>
      <c r="AI8" s="188" t="str" cm="1">
        <f t="array" ref="AI8">IF(ROW()-ROW(I$3)&lt;=COUNTIF(Data!$AF$7:$BE$7,I$3),INDEX(Data!$AF$3:$BE$8,1,MATCH(I$3,Data!$AF$7:$BE$7,0)+ROW()-ROW(I$3)-1),"")</f>
        <v/>
      </c>
    </row>
    <row r="9" spans="1:36" ht="15" x14ac:dyDescent="0.4">
      <c r="A9" s="132" t="str" cm="1">
        <f t="array" ref="A9">IF(ROW()-ROW(A$3)&lt;=COUNTIF(Data!$E$7:$AD$7,A$3),INDEX(Data!$E$6:$AD$8,3,MATCH(A$3,Data!$E$7:$AD$7,0)+ROW()-ROW(A$3)-1),"")</f>
        <v/>
      </c>
      <c r="B9" s="132" t="str" cm="1">
        <f t="array" ref="B9">IF(ROW()-ROW(B$3)&lt;=COUNTIF(Data!$E$7:$AD$7,B$3),INDEX(Data!$E$6:$AD$8,3,MATCH(B$3,Data!$E$7:$AD$7,0)+ROW()-ROW(B$3)-1),"")</f>
        <v/>
      </c>
      <c r="C9" s="132" t="str" cm="1">
        <f t="array" ref="C9">IF(ROW()-ROW(C$3)&lt;=COUNTIF(Data!$E$7:$AD$7,C$3),INDEX(Data!$E$6:$AD$8,3,MATCH(C$3,Data!$E$7:$AD$7,0)+ROW()-ROW(C$3)-1),"")</f>
        <v/>
      </c>
      <c r="D9" s="132" t="str" cm="1">
        <f t="array" ref="D9">IF(ROW()-ROW(D$3)&lt;=COUNTIF(Data!$E$7:$AD$7,D$3),INDEX(Data!$E$6:$AD$8,3,MATCH(D$3,Data!$E$7:$AD$7,0)+ROW()-ROW(D$3)-1),"")</f>
        <v/>
      </c>
      <c r="E9" s="132" t="str" cm="1">
        <f t="array" ref="E9">IF(ROW()-ROW(E$3)&lt;=COUNTIF(Data!$E$7:$AD$7,E$3),INDEX(Data!$E$6:$AD$8,3,MATCH(E$3,Data!$E$7:$AD$7,0)+ROW()-ROW(E$3)-1),"")</f>
        <v/>
      </c>
      <c r="F9" s="132" t="str" cm="1">
        <f t="array" ref="F9">IF(ROW()-ROW(F$3)&lt;=COUNTIF(Data!$E$7:$AD$7,F$3),INDEX(Data!$E$6:$AD$8,3,MATCH(F$3,Data!$E$7:$AD$7,0)+ROW()-ROW(F$3)-1),"")</f>
        <v/>
      </c>
      <c r="G9" s="132" t="str" cm="1">
        <f t="array" ref="G9">IF(ROW()-ROW(G$3)&lt;=COUNTIF(Data!$E$7:$AD$7,G$3),INDEX(Data!$E$6:$AD$8,3,MATCH(G$3,Data!$E$7:$AD$7,0)+ROW()-ROW(G$3)-1),"")</f>
        <v/>
      </c>
      <c r="H9" s="132" t="str" cm="1">
        <f t="array" ref="H9">IF(ROW()-ROW(H$3)&lt;=COUNTIF(Data!$E$7:$AD$7,H$3),INDEX(Data!$E$6:$AD$8,3,MATCH(H$3,Data!$E$7:$AD$7,0)+ROW()-ROW(H$3)-1),"")</f>
        <v/>
      </c>
      <c r="I9" s="132" t="str" cm="1">
        <f t="array" ref="I9">IF(ROW()-ROW(I$3)&lt;=COUNTIF(Data!$E$7:$AD$7,I$3),INDEX(Data!$E$6:$AD$8,3,MATCH(I$3,Data!$E$7:$AD$7,0)+ROW()-ROW(I$3)-1),"")</f>
        <v/>
      </c>
      <c r="J9" s="104"/>
      <c r="K9" s="104"/>
      <c r="AA9" s="188" t="str" cm="1">
        <f t="array" ref="AA9">IF(ROW()-ROW(A$3)&lt;=COUNTIF(Data!$AF$7:$BE$7,A$3),INDEX(Data!$AF$3:$BE$8,1,MATCH(A$3,Data!$AF$7:$BE$7,0)+ROW()-ROW(A$3)-1),"")</f>
        <v/>
      </c>
      <c r="AB9" s="188" t="str" cm="1">
        <f t="array" ref="AB9">IF(ROW()-ROW(B$3)&lt;=COUNTIF(Data!$AF$7:$BE$7,B$3),INDEX(Data!$AF$3:$BE$8,1,MATCH(B$3,Data!$AF$7:$BE$7,0)+ROW()-ROW(B$3)-1),"")</f>
        <v/>
      </c>
      <c r="AC9" s="188" t="str" cm="1">
        <f t="array" ref="AC9">IF(ROW()-ROW(C$3)&lt;=COUNTIF(Data!$AF$7:$BE$7,C$3),INDEX(Data!$AF$3:$BE$8,1,MATCH(C$3,Data!$AF$7:$BE$7,0)+ROW()-ROW(C$3)-1),"")</f>
        <v/>
      </c>
      <c r="AD9" s="188" t="str" cm="1">
        <f t="array" ref="AD9">IF(ROW()-ROW(D$3)&lt;=COUNTIF(Data!$AF$7:$BE$7,D$3),INDEX(Data!$AF$3:$BE$8,1,MATCH(D$3,Data!$AF$7:$BE$7,0)+ROW()-ROW(D$3)-1),"")</f>
        <v/>
      </c>
      <c r="AE9" s="188" t="str" cm="1">
        <f t="array" ref="AE9">IF(ROW()-ROW(E$3)&lt;=COUNTIF(Data!$AF$7:$BE$7,E$3),INDEX(Data!$AF$3:$BE$8,1,MATCH(E$3,Data!$AF$7:$BE$7,0)+ROW()-ROW(E$3)-1),"")</f>
        <v/>
      </c>
      <c r="AF9" s="188" t="str" cm="1">
        <f t="array" ref="AF9">IF(ROW()-ROW(F$3)&lt;=COUNTIF(Data!$AF$7:$BE$7,F$3),INDEX(Data!$AF$3:$BE$8,1,MATCH(F$3,Data!$AF$7:$BE$7,0)+ROW()-ROW(F$3)-1),"")</f>
        <v/>
      </c>
      <c r="AG9" s="188" t="str" cm="1">
        <f t="array" ref="AG9">IF(ROW()-ROW(G$3)&lt;=COUNTIF(Data!$AF$7:$BE$7,G$3),INDEX(Data!$AF$3:$BE$8,1,MATCH(G$3,Data!$AF$7:$BE$7,0)+ROW()-ROW(G$3)-1),"")</f>
        <v/>
      </c>
      <c r="AH9" s="188" t="str" cm="1">
        <f t="array" ref="AH9">IF(ROW()-ROW(H$3)&lt;=COUNTIF(Data!$AF$7:$BE$7,H$3),INDEX(Data!$AF$3:$BE$8,1,MATCH(H$3,Data!$AF$7:$BE$7,0)+ROW()-ROW(H$3)-1),"")</f>
        <v/>
      </c>
      <c r="AI9" s="188" t="str" cm="1">
        <f t="array" ref="AI9">IF(ROW()-ROW(I$3)&lt;=COUNTIF(Data!$AF$7:$BE$7,I$3),INDEX(Data!$AF$3:$BE$8,1,MATCH(I$3,Data!$AF$7:$BE$7,0)+ROW()-ROW(I$3)-1),"")</f>
        <v/>
      </c>
    </row>
    <row r="10" spans="1:36" ht="15" x14ac:dyDescent="0.4">
      <c r="A10" s="132" t="str" cm="1">
        <f t="array" ref="A10">IF(ROW()-ROW(A$3)&lt;=COUNTIF(Data!$E$7:$AD$7,A$3),INDEX(Data!$E$6:$AD$8,3,MATCH(A$3,Data!$E$7:$AD$7,0)+ROW()-ROW(A$3)-1),"")</f>
        <v/>
      </c>
      <c r="B10" s="132" t="str" cm="1">
        <f t="array" ref="B10">IF(ROW()-ROW(B$3)&lt;=COUNTIF(Data!$E$7:$AD$7,B$3),INDEX(Data!$E$6:$AD$8,3,MATCH(B$3,Data!$E$7:$AD$7,0)+ROW()-ROW(B$3)-1),"")</f>
        <v/>
      </c>
      <c r="C10" s="132" t="str" cm="1">
        <f t="array" ref="C10">IF(ROW()-ROW(C$3)&lt;=COUNTIF(Data!$E$7:$AD$7,C$3),INDEX(Data!$E$6:$AD$8,3,MATCH(C$3,Data!$E$7:$AD$7,0)+ROW()-ROW(C$3)-1),"")</f>
        <v/>
      </c>
      <c r="D10" s="132" t="str" cm="1">
        <f t="array" ref="D10">IF(ROW()-ROW(D$3)&lt;=COUNTIF(Data!$E$7:$AD$7,D$3),INDEX(Data!$E$6:$AD$8,3,MATCH(D$3,Data!$E$7:$AD$7,0)+ROW()-ROW(D$3)-1),"")</f>
        <v/>
      </c>
      <c r="E10" s="132" t="str" cm="1">
        <f t="array" ref="E10">IF(ROW()-ROW(E$3)&lt;=COUNTIF(Data!$E$7:$AD$7,E$3),INDEX(Data!$E$6:$AD$8,3,MATCH(E$3,Data!$E$7:$AD$7,0)+ROW()-ROW(E$3)-1),"")</f>
        <v/>
      </c>
      <c r="F10" s="132" t="str" cm="1">
        <f t="array" ref="F10">IF(ROW()-ROW(F$3)&lt;=COUNTIF(Data!$E$7:$AD$7,F$3),INDEX(Data!$E$6:$AD$8,3,MATCH(F$3,Data!$E$7:$AD$7,0)+ROW()-ROW(F$3)-1),"")</f>
        <v/>
      </c>
      <c r="G10" s="132" t="str" cm="1">
        <f t="array" ref="G10">IF(ROW()-ROW(G$3)&lt;=COUNTIF(Data!$E$7:$AD$7,G$3),INDEX(Data!$E$6:$AD$8,3,MATCH(G$3,Data!$E$7:$AD$7,0)+ROW()-ROW(G$3)-1),"")</f>
        <v/>
      </c>
      <c r="H10" s="132" t="str" cm="1">
        <f t="array" ref="H10">IF(ROW()-ROW(H$3)&lt;=COUNTIF(Data!$E$7:$AD$7,H$3),INDEX(Data!$E$6:$AD$8,3,MATCH(H$3,Data!$E$7:$AD$7,0)+ROW()-ROW(H$3)-1),"")</f>
        <v/>
      </c>
      <c r="I10" s="132" t="str" cm="1">
        <f t="array" ref="I10">IF(ROW()-ROW(I$3)&lt;=COUNTIF(Data!$E$7:$AD$7,I$3),INDEX(Data!$E$6:$AD$8,3,MATCH(I$3,Data!$E$7:$AD$7,0)+ROW()-ROW(I$3)-1),"")</f>
        <v/>
      </c>
      <c r="J10" s="104"/>
      <c r="K10" s="104"/>
      <c r="AA10" s="188" t="str" cm="1">
        <f t="array" ref="AA10">IF(ROW()-ROW(A$3)&lt;=COUNTIF(Data!$AF$7:$BE$7,A$3),INDEX(Data!$AF$3:$BE$8,1,MATCH(A$3,Data!$AF$7:$BE$7,0)+ROW()-ROW(A$3)-1),"")</f>
        <v/>
      </c>
      <c r="AB10" s="188" t="str" cm="1">
        <f t="array" ref="AB10">IF(ROW()-ROW(B$3)&lt;=COUNTIF(Data!$AF$7:$BE$7,B$3),INDEX(Data!$AF$3:$BE$8,1,MATCH(B$3,Data!$AF$7:$BE$7,0)+ROW()-ROW(B$3)-1),"")</f>
        <v/>
      </c>
      <c r="AC10" s="188" t="str" cm="1">
        <f t="array" ref="AC10">IF(ROW()-ROW(C$3)&lt;=COUNTIF(Data!$AF$7:$BE$7,C$3),INDEX(Data!$AF$3:$BE$8,1,MATCH(C$3,Data!$AF$7:$BE$7,0)+ROW()-ROW(C$3)-1),"")</f>
        <v/>
      </c>
      <c r="AD10" s="188" t="str" cm="1">
        <f t="array" ref="AD10">IF(ROW()-ROW(D$3)&lt;=COUNTIF(Data!$AF$7:$BE$7,D$3),INDEX(Data!$AF$3:$BE$8,1,MATCH(D$3,Data!$AF$7:$BE$7,0)+ROW()-ROW(D$3)-1),"")</f>
        <v/>
      </c>
      <c r="AE10" s="188" t="str" cm="1">
        <f t="array" ref="AE10">IF(ROW()-ROW(E$3)&lt;=COUNTIF(Data!$AF$7:$BE$7,E$3),INDEX(Data!$AF$3:$BE$8,1,MATCH(E$3,Data!$AF$7:$BE$7,0)+ROW()-ROW(E$3)-1),"")</f>
        <v/>
      </c>
      <c r="AF10" s="188" t="str" cm="1">
        <f t="array" ref="AF10">IF(ROW()-ROW(F$3)&lt;=COUNTIF(Data!$AF$7:$BE$7,F$3),INDEX(Data!$AF$3:$BE$8,1,MATCH(F$3,Data!$AF$7:$BE$7,0)+ROW()-ROW(F$3)-1),"")</f>
        <v/>
      </c>
      <c r="AG10" s="188" t="str" cm="1">
        <f t="array" ref="AG10">IF(ROW()-ROW(G$3)&lt;=COUNTIF(Data!$AF$7:$BE$7,G$3),INDEX(Data!$AF$3:$BE$8,1,MATCH(G$3,Data!$AF$7:$BE$7,0)+ROW()-ROW(G$3)-1),"")</f>
        <v/>
      </c>
      <c r="AH10" s="188" t="str" cm="1">
        <f t="array" ref="AH10">IF(ROW()-ROW(H$3)&lt;=COUNTIF(Data!$AF$7:$BE$7,H$3),INDEX(Data!$AF$3:$BE$8,1,MATCH(H$3,Data!$AF$7:$BE$7,0)+ROW()-ROW(H$3)-1),"")</f>
        <v/>
      </c>
      <c r="AI10" s="188" t="str" cm="1">
        <f t="array" ref="AI10">IF(ROW()-ROW(I$3)&lt;=COUNTIF(Data!$AF$7:$BE$7,I$3),INDEX(Data!$AF$3:$BE$8,1,MATCH(I$3,Data!$AF$7:$BE$7,0)+ROW()-ROW(I$3)-1),"")</f>
        <v/>
      </c>
    </row>
    <row r="11" spans="1:36" ht="15" x14ac:dyDescent="0.4">
      <c r="A11" s="132" t="str" cm="1">
        <f t="array" ref="A11">IF(ROW()-ROW(A$3)&lt;=COUNTIF(Data!$E$7:$AD$7,A$3),INDEX(Data!$E$6:$AD$8,3,MATCH(A$3,Data!$E$7:$AD$7,0)+ROW()-ROW(A$3)-1),"")</f>
        <v/>
      </c>
      <c r="B11" s="132" t="str" cm="1">
        <f t="array" ref="B11">IF(ROW()-ROW(B$3)&lt;=COUNTIF(Data!$E$7:$AD$7,B$3),INDEX(Data!$E$6:$AD$8,3,MATCH(B$3,Data!$E$7:$AD$7,0)+ROW()-ROW(B$3)-1),"")</f>
        <v/>
      </c>
      <c r="C11" s="132" t="str" cm="1">
        <f t="array" ref="C11">IF(ROW()-ROW(C$3)&lt;=COUNTIF(Data!$E$7:$AD$7,C$3),INDEX(Data!$E$6:$AD$8,3,MATCH(C$3,Data!$E$7:$AD$7,0)+ROW()-ROW(C$3)-1),"")</f>
        <v/>
      </c>
      <c r="D11" s="132" t="str" cm="1">
        <f t="array" ref="D11">IF(ROW()-ROW(D$3)&lt;=COUNTIF(Data!$E$7:$AD$7,D$3),INDEX(Data!$E$6:$AD$8,3,MATCH(D$3,Data!$E$7:$AD$7,0)+ROW()-ROW(D$3)-1),"")</f>
        <v/>
      </c>
      <c r="E11" s="132" t="str" cm="1">
        <f t="array" ref="E11">IF(ROW()-ROW(E$3)&lt;=COUNTIF(Data!$E$7:$AD$7,E$3),INDEX(Data!$E$6:$AD$8,3,MATCH(E$3,Data!$E$7:$AD$7,0)+ROW()-ROW(E$3)-1),"")</f>
        <v/>
      </c>
      <c r="F11" s="132" t="str" cm="1">
        <f t="array" ref="F11">IF(ROW()-ROW(F$3)&lt;=COUNTIF(Data!$E$7:$AD$7,F$3),INDEX(Data!$E$6:$AD$8,3,MATCH(F$3,Data!$E$7:$AD$7,0)+ROW()-ROW(F$3)-1),"")</f>
        <v/>
      </c>
      <c r="G11" s="132" t="str" cm="1">
        <f t="array" ref="G11">IF(ROW()-ROW(G$3)&lt;=COUNTIF(Data!$E$7:$AD$7,G$3),INDEX(Data!$E$6:$AD$8,3,MATCH(G$3,Data!$E$7:$AD$7,0)+ROW()-ROW(G$3)-1),"")</f>
        <v/>
      </c>
      <c r="H11" s="132" t="str" cm="1">
        <f t="array" ref="H11">IF(ROW()-ROW(H$3)&lt;=COUNTIF(Data!$E$7:$AD$7,H$3),INDEX(Data!$E$6:$AD$8,3,MATCH(H$3,Data!$E$7:$AD$7,0)+ROW()-ROW(H$3)-1),"")</f>
        <v/>
      </c>
      <c r="I11" s="132" t="str" cm="1">
        <f t="array" ref="I11">IF(ROW()-ROW(I$3)&lt;=COUNTIF(Data!$E$7:$AD$7,I$3),INDEX(Data!$E$6:$AD$8,3,MATCH(I$3,Data!$E$7:$AD$7,0)+ROW()-ROW(I$3)-1),"")</f>
        <v/>
      </c>
      <c r="J11" s="104"/>
      <c r="K11" s="104"/>
      <c r="AA11" s="188" t="str" cm="1">
        <f t="array" ref="AA11">IF(ROW()-ROW(A$3)&lt;=COUNTIF(Data!$AF$7:$BE$7,A$3),INDEX(Data!$AF$3:$BE$8,1,MATCH(A$3,Data!$AF$7:$BE$7,0)+ROW()-ROW(A$3)-1),"")</f>
        <v/>
      </c>
      <c r="AB11" s="188" t="str" cm="1">
        <f t="array" ref="AB11">IF(ROW()-ROW(B$3)&lt;=COUNTIF(Data!$AF$7:$BE$7,B$3),INDEX(Data!$AF$3:$BE$8,1,MATCH(B$3,Data!$AF$7:$BE$7,0)+ROW()-ROW(B$3)-1),"")</f>
        <v/>
      </c>
      <c r="AC11" s="188" t="str" cm="1">
        <f t="array" ref="AC11">IF(ROW()-ROW(C$3)&lt;=COUNTIF(Data!$AF$7:$BE$7,C$3),INDEX(Data!$AF$3:$BE$8,1,MATCH(C$3,Data!$AF$7:$BE$7,0)+ROW()-ROW(C$3)-1),"")</f>
        <v/>
      </c>
      <c r="AD11" s="188" t="str" cm="1">
        <f t="array" ref="AD11">IF(ROW()-ROW(D$3)&lt;=COUNTIF(Data!$AF$7:$BE$7,D$3),INDEX(Data!$AF$3:$BE$8,1,MATCH(D$3,Data!$AF$7:$BE$7,0)+ROW()-ROW(D$3)-1),"")</f>
        <v/>
      </c>
      <c r="AE11" s="188" t="str" cm="1">
        <f t="array" ref="AE11">IF(ROW()-ROW(E$3)&lt;=COUNTIF(Data!$AF$7:$BE$7,E$3),INDEX(Data!$AF$3:$BE$8,1,MATCH(E$3,Data!$AF$7:$BE$7,0)+ROW()-ROW(E$3)-1),"")</f>
        <v/>
      </c>
      <c r="AF11" s="188" t="str" cm="1">
        <f t="array" ref="AF11">IF(ROW()-ROW(F$3)&lt;=COUNTIF(Data!$AF$7:$BE$7,F$3),INDEX(Data!$AF$3:$BE$8,1,MATCH(F$3,Data!$AF$7:$BE$7,0)+ROW()-ROW(F$3)-1),"")</f>
        <v/>
      </c>
      <c r="AG11" s="188" t="str" cm="1">
        <f t="array" ref="AG11">IF(ROW()-ROW(G$3)&lt;=COUNTIF(Data!$AF$7:$BE$7,G$3),INDEX(Data!$AF$3:$BE$8,1,MATCH(G$3,Data!$AF$7:$BE$7,0)+ROW()-ROW(G$3)-1),"")</f>
        <v/>
      </c>
      <c r="AH11" s="188" t="str" cm="1">
        <f t="array" ref="AH11">IF(ROW()-ROW(H$3)&lt;=COUNTIF(Data!$AF$7:$BE$7,H$3),INDEX(Data!$AF$3:$BE$8,1,MATCH(H$3,Data!$AF$7:$BE$7,0)+ROW()-ROW(H$3)-1),"")</f>
        <v/>
      </c>
      <c r="AI11" s="188" t="str" cm="1">
        <f t="array" ref="AI11">IF(ROW()-ROW(I$3)&lt;=COUNTIF(Data!$AF$7:$BE$7,I$3),INDEX(Data!$AF$3:$BE$8,1,MATCH(I$3,Data!$AF$7:$BE$7,0)+ROW()-ROW(I$3)-1),"")</f>
        <v/>
      </c>
    </row>
    <row r="12" spans="1:36" ht="15" x14ac:dyDescent="0.4">
      <c r="A12" s="105"/>
      <c r="B12" s="105"/>
      <c r="C12" s="105"/>
      <c r="D12" s="105"/>
      <c r="E12" s="105"/>
      <c r="F12" s="104"/>
      <c r="G12" s="105"/>
      <c r="H12" s="104"/>
      <c r="I12" s="105"/>
      <c r="J12" s="104"/>
      <c r="K12" s="104"/>
      <c r="AA12" s="105"/>
      <c r="AB12" s="105"/>
      <c r="AC12" s="105"/>
      <c r="AD12" s="105"/>
      <c r="AE12" s="105"/>
      <c r="AF12" s="104"/>
      <c r="AG12" s="105"/>
      <c r="AH12" s="104"/>
      <c r="AI12" s="105"/>
    </row>
    <row r="13" spans="1:36" ht="15" x14ac:dyDescent="0.4">
      <c r="A13" s="105"/>
      <c r="B13" s="105"/>
      <c r="C13" s="105"/>
      <c r="D13" s="105"/>
      <c r="E13" s="105"/>
      <c r="F13" s="104"/>
      <c r="G13" s="105"/>
      <c r="H13" s="104"/>
      <c r="I13" s="105"/>
      <c r="J13" s="104"/>
      <c r="K13" s="104"/>
      <c r="AA13" s="105"/>
      <c r="AB13" s="105"/>
      <c r="AC13" s="105"/>
      <c r="AD13" s="105"/>
      <c r="AE13" s="105"/>
      <c r="AF13" s="104"/>
      <c r="AG13" s="105"/>
      <c r="AH13" s="104"/>
      <c r="AI13" s="105"/>
    </row>
    <row r="14" spans="1:36" ht="15" x14ac:dyDescent="0.4">
      <c r="A14" s="104"/>
      <c r="B14" s="104"/>
      <c r="C14" s="104"/>
      <c r="D14" s="104"/>
      <c r="E14" s="104"/>
      <c r="F14" s="104"/>
      <c r="G14" s="104"/>
      <c r="H14" s="104"/>
      <c r="I14" s="104"/>
      <c r="J14" s="104"/>
      <c r="K14" s="104"/>
      <c r="AA14" s="104"/>
      <c r="AB14" s="104"/>
      <c r="AC14" s="104"/>
      <c r="AD14" s="104"/>
      <c r="AE14" s="104"/>
      <c r="AF14" s="104"/>
      <c r="AG14" s="104"/>
      <c r="AH14" s="104"/>
      <c r="AI14" s="104"/>
    </row>
    <row r="15" spans="1:36" ht="15" x14ac:dyDescent="0.4">
      <c r="A15" s="104"/>
      <c r="B15" s="104"/>
      <c r="C15" s="104"/>
      <c r="D15" s="104"/>
      <c r="E15" s="104"/>
      <c r="F15" s="104"/>
      <c r="G15" s="104"/>
      <c r="H15" s="104"/>
      <c r="I15" s="104"/>
      <c r="J15" s="104"/>
      <c r="K15" s="104"/>
      <c r="AA15" s="104"/>
      <c r="AB15" s="104"/>
      <c r="AC15" s="104"/>
      <c r="AD15" s="104"/>
      <c r="AE15" s="104"/>
      <c r="AF15" s="104"/>
      <c r="AG15" s="104"/>
      <c r="AH15" s="104"/>
      <c r="AI15" s="104"/>
    </row>
    <row r="16" spans="1:36" ht="15" x14ac:dyDescent="0.4"/>
    <row r="17" spans="1:6" ht="15.5" thickBot="1" x14ac:dyDescent="0.45"/>
    <row r="18" spans="1:6" ht="15" x14ac:dyDescent="0.4">
      <c r="A18" s="621" t="s">
        <v>228</v>
      </c>
      <c r="B18" s="622"/>
      <c r="C18" s="622"/>
      <c r="D18" s="622"/>
      <c r="E18" s="622"/>
      <c r="F18" s="623"/>
    </row>
    <row r="19" spans="1:6" ht="15" x14ac:dyDescent="0.4">
      <c r="A19" s="248" t="s">
        <v>229</v>
      </c>
      <c r="B19" s="624" t="s">
        <v>7</v>
      </c>
      <c r="C19" s="625"/>
      <c r="D19" s="625"/>
      <c r="E19" s="625"/>
      <c r="F19" s="626"/>
    </row>
    <row r="20" spans="1:6" ht="15" x14ac:dyDescent="0.4">
      <c r="A20" s="209" t="s">
        <v>230</v>
      </c>
      <c r="B20" s="729" t="s">
        <v>253</v>
      </c>
      <c r="C20" s="729"/>
      <c r="D20" s="729"/>
      <c r="E20" s="729"/>
      <c r="F20" s="730"/>
    </row>
    <row r="21" spans="1:6" ht="15" x14ac:dyDescent="0.4">
      <c r="A21" s="210" t="s">
        <v>254</v>
      </c>
      <c r="B21" s="729" t="s">
        <v>255</v>
      </c>
      <c r="C21" s="729"/>
      <c r="D21" s="729"/>
      <c r="E21" s="729"/>
      <c r="F21" s="730"/>
    </row>
    <row r="22" spans="1:6" ht="15" x14ac:dyDescent="0.4">
      <c r="A22" s="211" t="s">
        <v>256</v>
      </c>
      <c r="B22" s="729" t="s">
        <v>257</v>
      </c>
      <c r="C22" s="729"/>
      <c r="D22" s="729"/>
      <c r="E22" s="729"/>
      <c r="F22" s="730"/>
    </row>
    <row r="23" spans="1:6" ht="15.5" thickBot="1" x14ac:dyDescent="0.45">
      <c r="A23" s="250" t="s">
        <v>258</v>
      </c>
      <c r="B23" s="731" t="s">
        <v>259</v>
      </c>
      <c r="C23" s="731"/>
      <c r="D23" s="731"/>
      <c r="E23" s="731"/>
      <c r="F23" s="732"/>
    </row>
    <row r="24" spans="1:6" ht="15" x14ac:dyDescent="0.4"/>
    <row r="25" spans="1:6" ht="15" x14ac:dyDescent="0.4"/>
    <row r="26" spans="1:6" ht="15" x14ac:dyDescent="0.4"/>
    <row r="27" spans="1:6" ht="15" x14ac:dyDescent="0.4"/>
    <row r="28" spans="1:6" ht="15" x14ac:dyDescent="0.4"/>
    <row r="29" spans="1:6" ht="15" x14ac:dyDescent="0.4"/>
    <row r="30" spans="1:6" ht="15" x14ac:dyDescent="0.4"/>
    <row r="31" spans="1:6" ht="15" x14ac:dyDescent="0.4"/>
  </sheetData>
  <mergeCells count="6">
    <mergeCell ref="B20:F20"/>
    <mergeCell ref="B21:F21"/>
    <mergeCell ref="B22:F22"/>
    <mergeCell ref="B23:F23"/>
    <mergeCell ref="A18:F18"/>
    <mergeCell ref="B19:F19"/>
  </mergeCells>
  <conditionalFormatting sqref="A4:I11">
    <cfRule type="expression" dxfId="69" priority="1">
      <formula>AND(AA4=0,A4&lt;&gt;"")</formula>
    </cfRule>
    <cfRule type="expression" dxfId="68" priority="2">
      <formula>AND(AA4&gt;0,AA4&lt;1,A4&lt;&gt;"")</formula>
    </cfRule>
    <cfRule type="expression" dxfId="67" priority="3">
      <formula>AND(AA4=1,A4&lt;&gt;"")</formula>
    </cfRule>
    <cfRule type="expression" dxfId="66" priority="5">
      <formula>A4&lt;&gt;""</formula>
    </cfRule>
  </conditionalFormatting>
  <conditionalFormatting sqref="AA4:AI11">
    <cfRule type="expression" dxfId="65" priority="4">
      <formula>AA4&lt;&gt;""</formula>
    </cfRule>
  </conditionalFormatting>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D9B53-5ABB-40CD-A70F-D93740BBAF00}">
  <sheetPr>
    <tabColor theme="5" tint="0.39997558519241921"/>
  </sheetPr>
  <dimension ref="A1:BK31"/>
  <sheetViews>
    <sheetView zoomScaleNormal="100" workbookViewId="0">
      <selection activeCell="B22" sqref="B22:G22"/>
    </sheetView>
  </sheetViews>
  <sheetFormatPr defaultColWidth="0" defaultRowHeight="0" customHeight="1" zeroHeight="1" x14ac:dyDescent="0.4"/>
  <cols>
    <col min="1" max="3" width="14.69140625" style="1" customWidth="1"/>
    <col min="4" max="4" width="15.84375" style="1" customWidth="1"/>
    <col min="5" max="11" width="14.69140625" style="1" customWidth="1"/>
    <col min="12" max="26" width="9.07421875" style="1" customWidth="1"/>
    <col min="27" max="29" width="14.69140625" style="1" customWidth="1"/>
    <col min="30" max="30" width="15.84375" style="1" customWidth="1"/>
    <col min="31" max="35" width="14.69140625" style="1" customWidth="1"/>
    <col min="36" max="36" width="9.07421875" style="1" customWidth="1"/>
    <col min="37" max="63" width="0" style="1" hidden="1" customWidth="1"/>
    <col min="64" max="16384" width="9.07421875" style="1" hidden="1"/>
  </cols>
  <sheetData>
    <row r="1" spans="1:36" customFormat="1" ht="19" x14ac:dyDescent="0.4">
      <c r="A1" s="10" t="s">
        <v>3435</v>
      </c>
      <c r="B1" s="10"/>
      <c r="C1" s="10"/>
      <c r="D1" s="10"/>
      <c r="E1" s="10"/>
      <c r="F1" s="10"/>
      <c r="G1" s="10"/>
      <c r="H1" s="10"/>
      <c r="I1" s="10"/>
      <c r="J1" s="10"/>
      <c r="K1" s="10"/>
      <c r="L1" s="10"/>
      <c r="M1" s="10"/>
      <c r="N1" s="10"/>
      <c r="O1" s="10"/>
      <c r="P1" s="10"/>
      <c r="Q1" s="10"/>
      <c r="R1" s="10"/>
      <c r="S1" s="10"/>
      <c r="T1" s="10"/>
      <c r="U1" s="10"/>
      <c r="V1" s="10"/>
      <c r="W1" s="10"/>
      <c r="X1" s="10"/>
      <c r="Y1" s="10"/>
      <c r="Z1" s="10"/>
      <c r="AA1" s="10" t="s">
        <v>156</v>
      </c>
      <c r="AB1" s="10"/>
      <c r="AC1" s="10"/>
      <c r="AD1" s="10"/>
      <c r="AE1" s="10"/>
      <c r="AF1" s="10"/>
      <c r="AG1" s="10"/>
      <c r="AH1" s="10"/>
      <c r="AI1" s="10"/>
      <c r="AJ1" s="10"/>
    </row>
    <row r="2" spans="1:36" s="14" customFormat="1" ht="14" thickBot="1" x14ac:dyDescent="0.4">
      <c r="A2" s="11" t="str" cm="1">
        <f t="array" aca="1" ref="A2" ca="1">MID(CELL("filename",A1),FIND("]",CELL("filename",A1))+1,255)</f>
        <v>Visibility Pattern Example</v>
      </c>
      <c r="B2" s="12"/>
      <c r="C2" s="12"/>
      <c r="D2" s="12"/>
      <c r="E2" s="12"/>
      <c r="F2" s="12"/>
      <c r="G2" s="12"/>
      <c r="H2" s="12"/>
      <c r="I2" s="12"/>
      <c r="J2" s="12"/>
      <c r="K2" s="12"/>
      <c r="L2" s="13"/>
      <c r="M2" s="13"/>
      <c r="N2" s="13"/>
      <c r="O2" s="13"/>
      <c r="P2" s="13"/>
      <c r="Q2" s="13"/>
      <c r="R2" s="13"/>
      <c r="S2" s="13"/>
      <c r="T2" s="13"/>
      <c r="U2" s="13"/>
      <c r="V2" s="13"/>
      <c r="W2" s="13"/>
      <c r="X2" s="13"/>
      <c r="Y2" s="13"/>
      <c r="Z2" s="13"/>
      <c r="AA2" s="11"/>
      <c r="AB2" s="12"/>
      <c r="AC2" s="12"/>
      <c r="AD2" s="12"/>
      <c r="AE2" s="12"/>
      <c r="AF2" s="12"/>
      <c r="AG2" s="12"/>
      <c r="AH2" s="12"/>
      <c r="AI2" s="12"/>
      <c r="AJ2" s="13"/>
    </row>
    <row r="3" spans="1:36" s="15" customFormat="1" ht="30" x14ac:dyDescent="0.35">
      <c r="A3" s="59" t="str">
        <f>Data!E7</f>
        <v>Initial Access</v>
      </c>
      <c r="B3" s="130" t="s">
        <v>158</v>
      </c>
      <c r="C3" s="130" t="s">
        <v>159</v>
      </c>
      <c r="D3" s="130" t="s">
        <v>160</v>
      </c>
      <c r="E3" s="130" t="s">
        <v>161</v>
      </c>
      <c r="F3" s="130" t="s">
        <v>162</v>
      </c>
      <c r="G3" s="130" t="s">
        <v>163</v>
      </c>
      <c r="H3" s="130" t="s">
        <v>164</v>
      </c>
      <c r="I3" s="131" t="s">
        <v>165</v>
      </c>
      <c r="J3" s="103"/>
      <c r="K3" s="103"/>
      <c r="AA3" s="59" t="str">
        <f t="shared" ref="AA3:AI3" si="0">A3</f>
        <v>Initial Access</v>
      </c>
      <c r="AB3" s="59" t="str">
        <f t="shared" si="0"/>
        <v>Persistence</v>
      </c>
      <c r="AC3" s="59" t="str">
        <f t="shared" si="0"/>
        <v>Privilege Escalation</v>
      </c>
      <c r="AD3" s="59" t="str">
        <f t="shared" si="0"/>
        <v>Defense Evasion</v>
      </c>
      <c r="AE3" s="59" t="str">
        <f t="shared" si="0"/>
        <v>Credential Access</v>
      </c>
      <c r="AF3" s="59" t="str">
        <f t="shared" si="0"/>
        <v>Discovery</v>
      </c>
      <c r="AG3" s="59" t="str">
        <f t="shared" si="0"/>
        <v>Lateral Movement</v>
      </c>
      <c r="AH3" s="59" t="str">
        <f t="shared" si="0"/>
        <v>Collection</v>
      </c>
      <c r="AI3" s="59" t="str">
        <f t="shared" si="0"/>
        <v>Impact</v>
      </c>
    </row>
    <row r="4" spans="1:36" ht="45" x14ac:dyDescent="0.4">
      <c r="A4" s="132" t="str" cm="1">
        <f t="array" ref="A4">IF(ROW()-ROW(A$3)&lt;=COUNTIF(Data!$E$7:$AD$7,A$3),INDEX(Data!$E$6:$AD$8,3,MATCH(A$3,Data!$E$7:$AD$7,0)+ROW()-ROW(A$3)-1),"")</f>
        <v>Phishing</v>
      </c>
      <c r="B4" s="132" t="str" cm="1">
        <f t="array" ref="B4">IF(ROW()-ROW(B$3)&lt;=COUNTIF(Data!$E$7:$AD$7,B$3),INDEX(Data!$E$6:$AD$8,3,MATCH(B$3,Data!$E$7:$AD$7,0)+ROW()-ROW(B$3)-1),"")</f>
        <v>Account Manipulation</v>
      </c>
      <c r="C4" s="132" t="str" cm="1">
        <f t="array" ref="C4">IF(ROW()-ROW(C$3)&lt;=COUNTIF(Data!$E$7:$AD$7,C$3),INDEX(Data!$E$6:$AD$8,3,MATCH(C$3,Data!$E$7:$AD$7,0)+ROW()-ROW(C$3)-1),"")</f>
        <v>Valid Accounts</v>
      </c>
      <c r="D4" s="132" t="str" cm="1">
        <f t="array" ref="D4">IF(ROW()-ROW(D$3)&lt;=COUNTIF(Data!$E$7:$AD$7,D$3),INDEX(Data!$E$6:$AD$8,3,MATCH(D$3,Data!$E$7:$AD$7,0)+ROW()-ROW(D$3)-1),"")</f>
        <v>Impair Defenses</v>
      </c>
      <c r="E4" s="132" t="str" cm="1">
        <f t="array" ref="E4">IF(ROW()-ROW(E$3)&lt;=COUNTIF(Data!$E$7:$AD$7,E$3),INDEX(Data!$E$6:$AD$8,3,MATCH(E$3,Data!$E$7:$AD$7,0)+ROW()-ROW(E$3)-1),"")</f>
        <v>Brute Force</v>
      </c>
      <c r="F4" s="132" t="str" cm="1">
        <f t="array" ref="F4">IF(ROW()-ROW(F$3)&lt;=COUNTIF(Data!$E$7:$AD$7,F$3),INDEX(Data!$E$6:$AD$8,3,MATCH(F$3,Data!$E$7:$AD$7,0)+ROW()-ROW(F$3)-1),"")</f>
        <v>Account Discovery</v>
      </c>
      <c r="G4" s="132" t="str" cm="1">
        <f t="array" ref="G4">IF(ROW()-ROW(G$3)&lt;=COUNTIF(Data!$E$7:$AD$7,G$3),INDEX(Data!$E$6:$AD$8,3,MATCH(G$3,Data!$E$7:$AD$7,0)+ROW()-ROW(G$3)-1),"")</f>
        <v>Internal Spearphishing</v>
      </c>
      <c r="H4" s="132" t="str" cm="1">
        <f t="array" ref="H4">IF(ROW()-ROW(H$3)&lt;=COUNTIF(Data!$E$7:$AD$7,H$3),INDEX(Data!$E$6:$AD$8,3,MATCH(H$3,Data!$E$7:$AD$7,0)+ROW()-ROW(H$3)-1),"")</f>
        <v>Data from Information Repositories</v>
      </c>
      <c r="I4" s="132" t="str" cm="1">
        <f t="array" ref="I4">IF(ROW()-ROW(I$3)&lt;=COUNTIF(Data!$E$7:$AD$7,I$3),INDEX(Data!$E$6:$AD$8,3,MATCH(I$3,Data!$E$7:$AD$7,0)+ROW()-ROW(I$3)-1),"")</f>
        <v>Endpoint Denial of Service</v>
      </c>
      <c r="J4" s="104"/>
      <c r="K4" s="104"/>
      <c r="AA4" s="188" cm="1">
        <f t="array" ref="AA4">IF(ROW()-ROW(A$3)&lt;=COUNTIF(Data!$CH$7:$DG$7,A$3),INDEX(Data!$CH$3:$DG$8,1,MATCH(A$3,Data!$CH$7:$DG$7,0)+ROW()-ROW(A$3)-1),"")</f>
        <v>0.92307692307692313</v>
      </c>
      <c r="AB4" s="188" cm="1">
        <f t="array" ref="AB4">IF(ROW()-ROW(B$3)&lt;=COUNTIF(Data!$CH$7:$DG$7,B$3),INDEX(Data!$CH$3:$DG$8,1,MATCH(B$3,Data!$CH$7:$DG$7,0)+ROW()-ROW(B$3)-1),"")</f>
        <v>0.95833333333333337</v>
      </c>
      <c r="AC4" s="188" cm="1">
        <f t="array" ref="AC4">IF(ROW()-ROW(C$3)&lt;=COUNTIF(Data!$CH$7:$DG$7,C$3),INDEX(Data!$CH$3:$DG$8,1,MATCH(C$3,Data!$CH$7:$DG$7,0)+ROW()-ROW(C$3)-1),"")</f>
        <v>0.9375</v>
      </c>
      <c r="AD4" s="188" cm="1">
        <f t="array" ref="AD4">IF(ROW()-ROW(D$3)&lt;=COUNTIF(Data!$CH$7:$DG$7,D$3),INDEX(Data!$CH$3:$DG$8,1,MATCH(D$3,Data!$CH$7:$DG$7,0)+ROW()-ROW(D$3)-1),"")</f>
        <v>0.95833333333333337</v>
      </c>
      <c r="AE4" s="188" cm="1">
        <f t="array" ref="AE4">IF(ROW()-ROW(E$3)&lt;=COUNTIF(Data!$CH$7:$DG$7,E$3),INDEX(Data!$CH$3:$DG$8,1,MATCH(E$3,Data!$CH$7:$DG$7,0)+ROW()-ROW(E$3)-1),"")</f>
        <v>1</v>
      </c>
      <c r="AF4" s="188" cm="1">
        <f t="array" ref="AF4">IF(ROW()-ROW(F$3)&lt;=COUNTIF(Data!$CH$7:$DG$7,F$3),INDEX(Data!$CH$3:$DG$8,1,MATCH(F$3,Data!$CH$7:$DG$7,0)+ROW()-ROW(F$3)-1),"")</f>
        <v>0.9</v>
      </c>
      <c r="AG4" s="188" cm="1">
        <f t="array" ref="AG4">IF(ROW()-ROW(G$3)&lt;=COUNTIF(Data!$CH$7:$DG$7,G$3),INDEX(Data!$CH$3:$DG$8,1,MATCH(G$3,Data!$CH$7:$DG$7,0)+ROW()-ROW(G$3)-1),"")</f>
        <v>0.89189189189189189</v>
      </c>
      <c r="AH4" s="188" cm="1">
        <f t="array" ref="AH4">IF(ROW()-ROW(H$3)&lt;=COUNTIF(Data!$CH$7:$DG$7,H$3),INDEX(Data!$CH$3:$DG$8,1,MATCH(H$3,Data!$CH$7:$DG$7,0)+ROW()-ROW(H$3)-1),"")</f>
        <v>1</v>
      </c>
      <c r="AI4" s="188" cm="1">
        <f t="array" ref="AI4">IF(ROW()-ROW(I$3)&lt;=COUNTIF(Data!$CH$7:$DG$7,I$3),INDEX(Data!$CH$3:$DG$8,1,MATCH(I$3,Data!$CH$7:$DG$7,0)+ROW()-ROW(I$3)-1),"")</f>
        <v>1</v>
      </c>
    </row>
    <row r="5" spans="1:36" ht="45" x14ac:dyDescent="0.4">
      <c r="A5" s="132" t="str" cm="1">
        <f t="array" ref="A5">IF(ROW()-ROW(A$3)&lt;=COUNTIF(Data!$E$7:$AD$7,A$3),INDEX(Data!$E$6:$AD$8,3,MATCH(A$3,Data!$E$7:$AD$7,0)+ROW()-ROW(A$3)-1),"")</f>
        <v>Valid Accounts</v>
      </c>
      <c r="B5" s="132" t="str" cm="1">
        <f t="array" ref="B5">IF(ROW()-ROW(B$3)&lt;=COUNTIF(Data!$E$7:$AD$7,B$3),INDEX(Data!$E$6:$AD$8,3,MATCH(B$3,Data!$E$7:$AD$7,0)+ROW()-ROW(B$3)-1),"")</f>
        <v>Create Account</v>
      </c>
      <c r="C5" s="132" t="str" cm="1">
        <f t="array" ref="C5">IF(ROW()-ROW(C$3)&lt;=COUNTIF(Data!$E$7:$AD$7,C$3),INDEX(Data!$E$6:$AD$8,3,MATCH(C$3,Data!$E$7:$AD$7,0)+ROW()-ROW(C$3)-1),"")</f>
        <v/>
      </c>
      <c r="D5" s="132" t="str" cm="1">
        <f t="array" ref="D5">IF(ROW()-ROW(D$3)&lt;=COUNTIF(Data!$E$7:$AD$7,D$3),INDEX(Data!$E$6:$AD$8,3,MATCH(D$3,Data!$E$7:$AD$7,0)+ROW()-ROW(D$3)-1),"")</f>
        <v>Use Alternate Authentication Material</v>
      </c>
      <c r="E5" s="132" t="str" cm="1">
        <f t="array" ref="E5">IF(ROW()-ROW(E$3)&lt;=COUNTIF(Data!$E$7:$AD$7,E$3),INDEX(Data!$E$6:$AD$8,3,MATCH(E$3,Data!$E$7:$AD$7,0)+ROW()-ROW(E$3)-1),"")</f>
        <v>Forge Web Credentials</v>
      </c>
      <c r="F5" s="132" t="str" cm="1">
        <f t="array" ref="F5">IF(ROW()-ROW(F$3)&lt;=COUNTIF(Data!$E$7:$AD$7,F$3),INDEX(Data!$E$6:$AD$8,3,MATCH(F$3,Data!$E$7:$AD$7,0)+ROW()-ROW(F$3)-1),"")</f>
        <v>Cloud Service Dashboard</v>
      </c>
      <c r="G5" s="132" t="str" cm="1">
        <f t="array" ref="G5">IF(ROW()-ROW(G$3)&lt;=COUNTIF(Data!$E$7:$AD$7,G$3),INDEX(Data!$E$6:$AD$8,3,MATCH(G$3,Data!$E$7:$AD$7,0)+ROW()-ROW(G$3)-1),"")</f>
        <v>Use Alternate Authentication Material</v>
      </c>
      <c r="H5" s="132" t="str" cm="1">
        <f t="array" ref="H5">IF(ROW()-ROW(H$3)&lt;=COUNTIF(Data!$E$7:$AD$7,H$3),INDEX(Data!$E$6:$AD$8,3,MATCH(H$3,Data!$E$7:$AD$7,0)+ROW()-ROW(H$3)-1),"")</f>
        <v>Email Collection</v>
      </c>
      <c r="I5" s="132" t="str" cm="1">
        <f t="array" ref="I5">IF(ROW()-ROW(I$3)&lt;=COUNTIF(Data!$E$7:$AD$7,I$3),INDEX(Data!$E$6:$AD$8,3,MATCH(I$3,Data!$E$7:$AD$7,0)+ROW()-ROW(I$3)-1),"")</f>
        <v>Network Denial of Service</v>
      </c>
      <c r="J5" s="104"/>
      <c r="K5" s="104"/>
      <c r="AA5" s="188" cm="1">
        <f t="array" ref="AA5">IF(ROW()-ROW(A$3)&lt;=COUNTIF(Data!$CH$7:$DG$7,A$3),INDEX(Data!$CH$3:$DG$8,1,MATCH(A$3,Data!$CH$7:$DG$7,0)+ROW()-ROW(A$3)-1),"")</f>
        <v>0.93181818181818177</v>
      </c>
      <c r="AB5" s="188" cm="1">
        <f t="array" ref="AB5">IF(ROW()-ROW(B$3)&lt;=COUNTIF(Data!$CH$7:$DG$7,B$3),INDEX(Data!$CH$3:$DG$8,1,MATCH(B$3,Data!$CH$7:$DG$7,0)+ROW()-ROW(B$3)-1),"")</f>
        <v>0.875</v>
      </c>
      <c r="AC5" s="188" t="str" cm="1">
        <f t="array" ref="AC5">IF(ROW()-ROW(C$3)&lt;=COUNTIF(Data!$CH$7:$DG$7,C$3),INDEX(Data!$CH$3:$DG$8,1,MATCH(C$3,Data!$CH$7:$DG$7,0)+ROW()-ROW(C$3)-1),"")</f>
        <v/>
      </c>
      <c r="AD5" s="188" cm="1">
        <f t="array" ref="AD5">IF(ROW()-ROW(D$3)&lt;=COUNTIF(Data!$CH$7:$DG$7,D$3),INDEX(Data!$CH$3:$DG$8,1,MATCH(D$3,Data!$CH$7:$DG$7,0)+ROW()-ROW(D$3)-1),"")</f>
        <v>0.9375</v>
      </c>
      <c r="AE5" s="188" cm="1">
        <f t="array" ref="AE5">IF(ROW()-ROW(E$3)&lt;=COUNTIF(Data!$CH$7:$DG$7,E$3),INDEX(Data!$CH$3:$DG$8,1,MATCH(E$3,Data!$CH$7:$DG$7,0)+ROW()-ROW(E$3)-1),"")</f>
        <v>1</v>
      </c>
      <c r="AF5" s="188" cm="1">
        <f t="array" ref="AF5">IF(ROW()-ROW(F$3)&lt;=COUNTIF(Data!$CH$7:$DG$7,F$3),INDEX(Data!$CH$3:$DG$8,1,MATCH(F$3,Data!$CH$7:$DG$7,0)+ROW()-ROW(F$3)-1),"")</f>
        <v>1</v>
      </c>
      <c r="AG5" s="188" cm="1">
        <f t="array" ref="AG5">IF(ROW()-ROW(G$3)&lt;=COUNTIF(Data!$CH$7:$DG$7,G$3),INDEX(Data!$CH$3:$DG$8,1,MATCH(G$3,Data!$CH$7:$DG$7,0)+ROW()-ROW(G$3)-1),"")</f>
        <v>0.92592592592592593</v>
      </c>
      <c r="AH5" s="188" cm="1">
        <f t="array" ref="AH5">IF(ROW()-ROW(H$3)&lt;=COUNTIF(Data!$CH$7:$DG$7,H$3),INDEX(Data!$CH$3:$DG$8,1,MATCH(H$3,Data!$CH$7:$DG$7,0)+ROW()-ROW(H$3)-1),"")</f>
        <v>0.84615384615384615</v>
      </c>
      <c r="AI5" s="188" cm="1">
        <f t="array" ref="AI5">IF(ROW()-ROW(I$3)&lt;=COUNTIF(Data!$CH$7:$DG$7,I$3),INDEX(Data!$CH$3:$DG$8,1,MATCH(I$3,Data!$CH$7:$DG$7,0)+ROW()-ROW(I$3)-1),"")</f>
        <v>1</v>
      </c>
    </row>
    <row r="6" spans="1:36" ht="30" x14ac:dyDescent="0.4">
      <c r="A6" s="132" t="str" cm="1">
        <f t="array" ref="A6">IF(ROW()-ROW(A$3)&lt;=COUNTIF(Data!$E$7:$AD$7,A$3),INDEX(Data!$E$6:$AD$8,3,MATCH(A$3,Data!$E$7:$AD$7,0)+ROW()-ROW(A$3)-1),"")</f>
        <v/>
      </c>
      <c r="B6" s="132" t="str" cm="1">
        <f t="array" ref="B6">IF(ROW()-ROW(B$3)&lt;=COUNTIF(Data!$E$7:$AD$7,B$3),INDEX(Data!$E$6:$AD$8,3,MATCH(B$3,Data!$E$7:$AD$7,0)+ROW()-ROW(B$3)-1),"")</f>
        <v>Office Application Startup</v>
      </c>
      <c r="C6" s="132" t="str" cm="1">
        <f t="array" ref="C6">IF(ROW()-ROW(C$3)&lt;=COUNTIF(Data!$E$7:$AD$7,C$3),INDEX(Data!$E$6:$AD$8,3,MATCH(C$3,Data!$E$7:$AD$7,0)+ROW()-ROW(C$3)-1),"")</f>
        <v/>
      </c>
      <c r="D6" s="132" t="str" cm="1">
        <f t="array" ref="D6">IF(ROW()-ROW(D$3)&lt;=COUNTIF(Data!$E$7:$AD$7,D$3),INDEX(Data!$E$6:$AD$8,3,MATCH(D$3,Data!$E$7:$AD$7,0)+ROW()-ROW(D$3)-1),"")</f>
        <v>Valid Accounts</v>
      </c>
      <c r="E6" s="132" t="str" cm="1">
        <f t="array" ref="E6">IF(ROW()-ROW(E$3)&lt;=COUNTIF(Data!$E$7:$AD$7,E$3),INDEX(Data!$E$6:$AD$8,3,MATCH(E$3,Data!$E$7:$AD$7,0)+ROW()-ROW(E$3)-1),"")</f>
        <v>Steal Application Access Token</v>
      </c>
      <c r="F6" s="132" t="str" cm="1">
        <f t="array" ref="F6">IF(ROW()-ROW(F$3)&lt;=COUNTIF(Data!$E$7:$AD$7,F$3),INDEX(Data!$E$6:$AD$8,3,MATCH(F$3,Data!$E$7:$AD$7,0)+ROW()-ROW(F$3)-1),"")</f>
        <v>Cloud Service Discovery</v>
      </c>
      <c r="G6" s="132" t="str" cm="1">
        <f t="array" ref="G6">IF(ROW()-ROW(G$3)&lt;=COUNTIF(Data!$E$7:$AD$7,G$3),INDEX(Data!$E$6:$AD$8,3,MATCH(G$3,Data!$E$7:$AD$7,0)+ROW()-ROW(G$3)-1),"")</f>
        <v/>
      </c>
      <c r="H6" s="132" t="str" cm="1">
        <f t="array" ref="H6">IF(ROW()-ROW(H$3)&lt;=COUNTIF(Data!$E$7:$AD$7,H$3),INDEX(Data!$E$6:$AD$8,3,MATCH(H$3,Data!$E$7:$AD$7,0)+ROW()-ROW(H$3)-1),"")</f>
        <v/>
      </c>
      <c r="I6" s="132" t="str" cm="1">
        <f t="array" ref="I6">IF(ROW()-ROW(I$3)&lt;=COUNTIF(Data!$E$7:$AD$7,I$3),INDEX(Data!$E$6:$AD$8,3,MATCH(I$3,Data!$E$7:$AD$7,0)+ROW()-ROW(I$3)-1),"")</f>
        <v/>
      </c>
      <c r="J6" s="104"/>
      <c r="K6" s="104"/>
      <c r="AA6" s="188" t="str" cm="1">
        <f t="array" ref="AA6">IF(ROW()-ROW(A$3)&lt;=COUNTIF(Data!$CH$7:$DG$7,A$3),INDEX(Data!$CH$3:$DG$8,1,MATCH(A$3,Data!$CH$7:$DG$7,0)+ROW()-ROW(A$3)-1),"")</f>
        <v/>
      </c>
      <c r="AB6" s="188" cm="1">
        <f t="array" ref="AB6">IF(ROW()-ROW(B$3)&lt;=COUNTIF(Data!$CH$7:$DG$7,B$3),INDEX(Data!$CH$3:$DG$8,1,MATCH(B$3,Data!$CH$7:$DG$7,0)+ROW()-ROW(B$3)-1),"")</f>
        <v>0.93548387096774188</v>
      </c>
      <c r="AC6" s="188" t="str" cm="1">
        <f t="array" ref="AC6">IF(ROW()-ROW(C$3)&lt;=COUNTIF(Data!$CH$7:$DG$7,C$3),INDEX(Data!$CH$3:$DG$8,1,MATCH(C$3,Data!$CH$7:$DG$7,0)+ROW()-ROW(C$3)-1),"")</f>
        <v/>
      </c>
      <c r="AD6" s="188" cm="1">
        <f t="array" ref="AD6">IF(ROW()-ROW(D$3)&lt;=COUNTIF(Data!$CH$7:$DG$7,D$3),INDEX(Data!$CH$3:$DG$8,1,MATCH(D$3,Data!$CH$7:$DG$7,0)+ROW()-ROW(D$3)-1),"")</f>
        <v>0.9375</v>
      </c>
      <c r="AE6" s="188" cm="1">
        <f t="array" ref="AE6">IF(ROW()-ROW(E$3)&lt;=COUNTIF(Data!$CH$7:$DG$7,E$3),INDEX(Data!$CH$3:$DG$8,1,MATCH(E$3,Data!$CH$7:$DG$7,0)+ROW()-ROW(E$3)-1),"")</f>
        <v>1</v>
      </c>
      <c r="AF6" s="188" cm="1">
        <f t="array" ref="AF6">IF(ROW()-ROW(F$3)&lt;=COUNTIF(Data!$CH$7:$DG$7,F$3),INDEX(Data!$CH$3:$DG$8,1,MATCH(F$3,Data!$CH$7:$DG$7,0)+ROW()-ROW(F$3)-1),"")</f>
        <v>1</v>
      </c>
      <c r="AG6" s="188" t="str" cm="1">
        <f t="array" ref="AG6">IF(ROW()-ROW(G$3)&lt;=COUNTIF(Data!$CH$7:$DG$7,G$3),INDEX(Data!$CH$3:$DG$8,1,MATCH(G$3,Data!$CH$7:$DG$7,0)+ROW()-ROW(G$3)-1),"")</f>
        <v/>
      </c>
      <c r="AH6" s="188" t="str" cm="1">
        <f t="array" ref="AH6">IF(ROW()-ROW(H$3)&lt;=COUNTIF(Data!$CH$7:$DG$7,H$3),INDEX(Data!$CH$3:$DG$8,1,MATCH(H$3,Data!$CH$7:$DG$7,0)+ROW()-ROW(H$3)-1),"")</f>
        <v/>
      </c>
      <c r="AI6" s="188" t="str" cm="1">
        <f t="array" ref="AI6">IF(ROW()-ROW(I$3)&lt;=COUNTIF(Data!$CH$7:$DG$7,I$3),INDEX(Data!$CH$3:$DG$8,1,MATCH(I$3,Data!$CH$7:$DG$7,0)+ROW()-ROW(I$3)-1),"")</f>
        <v/>
      </c>
    </row>
    <row r="7" spans="1:36" ht="30" x14ac:dyDescent="0.4">
      <c r="A7" s="132" t="str" cm="1">
        <f t="array" ref="A7">IF(ROW()-ROW(A$3)&lt;=COUNTIF(Data!$E$7:$AD$7,A$3),INDEX(Data!$E$6:$AD$8,3,MATCH(A$3,Data!$E$7:$AD$7,0)+ROW()-ROW(A$3)-1),"")</f>
        <v/>
      </c>
      <c r="B7" s="132" t="str" cm="1">
        <f t="array" ref="B7">IF(ROW()-ROW(B$3)&lt;=COUNTIF(Data!$E$7:$AD$7,B$3),INDEX(Data!$E$6:$AD$8,3,MATCH(B$3,Data!$E$7:$AD$7,0)+ROW()-ROW(B$3)-1),"")</f>
        <v>Valid Accounts</v>
      </c>
      <c r="C7" s="132" t="str" cm="1">
        <f t="array" ref="C7">IF(ROW()-ROW(C$3)&lt;=COUNTIF(Data!$E$7:$AD$7,C$3),INDEX(Data!$E$6:$AD$8,3,MATCH(C$3,Data!$E$7:$AD$7,0)+ROW()-ROW(C$3)-1),"")</f>
        <v/>
      </c>
      <c r="D7" s="132" t="str" cm="1">
        <f t="array" ref="D7">IF(ROW()-ROW(D$3)&lt;=COUNTIF(Data!$E$7:$AD$7,D$3),INDEX(Data!$E$6:$AD$8,3,MATCH(D$3,Data!$E$7:$AD$7,0)+ROW()-ROW(D$3)-1),"")</f>
        <v/>
      </c>
      <c r="E7" s="132" t="str" cm="1">
        <f t="array" ref="E7">IF(ROW()-ROW(E$3)&lt;=COUNTIF(Data!$E$7:$AD$7,E$3),INDEX(Data!$E$6:$AD$8,3,MATCH(E$3,Data!$E$7:$AD$7,0)+ROW()-ROW(E$3)-1),"")</f>
        <v>Steal Web Session Cookie</v>
      </c>
      <c r="F7" s="132" t="str" cm="1">
        <f t="array" ref="F7">IF(ROW()-ROW(F$3)&lt;=COUNTIF(Data!$E$7:$AD$7,F$3),INDEX(Data!$E$6:$AD$8,3,MATCH(F$3,Data!$E$7:$AD$7,0)+ROW()-ROW(F$3)-1),"")</f>
        <v>Permission Groups Discovery</v>
      </c>
      <c r="G7" s="132" t="str" cm="1">
        <f t="array" ref="G7">IF(ROW()-ROW(G$3)&lt;=COUNTIF(Data!$E$7:$AD$7,G$3),INDEX(Data!$E$6:$AD$8,3,MATCH(G$3,Data!$E$7:$AD$7,0)+ROW()-ROW(G$3)-1),"")</f>
        <v/>
      </c>
      <c r="H7" s="132" t="str" cm="1">
        <f t="array" ref="H7">IF(ROW()-ROW(H$3)&lt;=COUNTIF(Data!$E$7:$AD$7,H$3),INDEX(Data!$E$6:$AD$8,3,MATCH(H$3,Data!$E$7:$AD$7,0)+ROW()-ROW(H$3)-1),"")</f>
        <v/>
      </c>
      <c r="I7" s="132" t="str" cm="1">
        <f t="array" ref="I7">IF(ROW()-ROW(I$3)&lt;=COUNTIF(Data!$E$7:$AD$7,I$3),INDEX(Data!$E$6:$AD$8,3,MATCH(I$3,Data!$E$7:$AD$7,0)+ROW()-ROW(I$3)-1),"")</f>
        <v/>
      </c>
      <c r="J7" s="104"/>
      <c r="K7" s="104"/>
      <c r="AA7" s="188" t="str" cm="1">
        <f t="array" ref="AA7">IF(ROW()-ROW(A$3)&lt;=COUNTIF(Data!$CH$7:$DG$7,A$3),INDEX(Data!$CH$3:$DG$8,1,MATCH(A$3,Data!$CH$7:$DG$7,0)+ROW()-ROW(A$3)-1),"")</f>
        <v/>
      </c>
      <c r="AB7" s="188" cm="1">
        <f t="array" ref="AB7">IF(ROW()-ROW(B$3)&lt;=COUNTIF(Data!$CH$7:$DG$7,B$3),INDEX(Data!$CH$3:$DG$8,1,MATCH(B$3,Data!$CH$7:$DG$7,0)+ROW()-ROW(B$3)-1),"")</f>
        <v>0.9375</v>
      </c>
      <c r="AC7" s="188" t="str" cm="1">
        <f t="array" ref="AC7">IF(ROW()-ROW(C$3)&lt;=COUNTIF(Data!$CH$7:$DG$7,C$3),INDEX(Data!$CH$3:$DG$8,1,MATCH(C$3,Data!$CH$7:$DG$7,0)+ROW()-ROW(C$3)-1),"")</f>
        <v/>
      </c>
      <c r="AD7" s="188" t="str" cm="1">
        <f t="array" ref="AD7">IF(ROW()-ROW(D$3)&lt;=COUNTIF(Data!$CH$7:$DG$7,D$3),INDEX(Data!$CH$3:$DG$8,1,MATCH(D$3,Data!$CH$7:$DG$7,0)+ROW()-ROW(D$3)-1),"")</f>
        <v/>
      </c>
      <c r="AE7" s="188" t="str" cm="1">
        <f t="array" ref="AE7">IF(ROW()-ROW(E$3)&lt;=COUNTIF(Data!$CH$7:$DG$7,E$3),INDEX(Data!$CH$3:$DG$8,1,MATCH(E$3,Data!$CH$7:$DG$7,0)+ROW()-ROW(E$3)-1),"")</f>
        <v/>
      </c>
      <c r="AF7" s="188" cm="1">
        <f t="array" ref="AF7">IF(ROW()-ROW(F$3)&lt;=COUNTIF(Data!$CH$7:$DG$7,F$3),INDEX(Data!$CH$3:$DG$8,1,MATCH(F$3,Data!$CH$7:$DG$7,0)+ROW()-ROW(F$3)-1),"")</f>
        <v>1</v>
      </c>
      <c r="AG7" s="188" t="str" cm="1">
        <f t="array" ref="AG7">IF(ROW()-ROW(G$3)&lt;=COUNTIF(Data!$CH$7:$DG$7,G$3),INDEX(Data!$CH$3:$DG$8,1,MATCH(G$3,Data!$CH$7:$DG$7,0)+ROW()-ROW(G$3)-1),"")</f>
        <v/>
      </c>
      <c r="AH7" s="188" t="str" cm="1">
        <f t="array" ref="AH7">IF(ROW()-ROW(H$3)&lt;=COUNTIF(Data!$CH$7:$DG$7,H$3),INDEX(Data!$CH$3:$DG$8,1,MATCH(H$3,Data!$CH$7:$DG$7,0)+ROW()-ROW(H$3)-1),"")</f>
        <v/>
      </c>
      <c r="AI7" s="188" t="str" cm="1">
        <f t="array" ref="AI7">IF(ROW()-ROW(I$3)&lt;=COUNTIF(Data!$CH$7:$DG$7,I$3),INDEX(Data!$CH$3:$DG$8,1,MATCH(I$3,Data!$CH$7:$DG$7,0)+ROW()-ROW(I$3)-1),"")</f>
        <v/>
      </c>
    </row>
    <row r="8" spans="1:36" ht="30" x14ac:dyDescent="0.4">
      <c r="A8" s="132" t="str" cm="1">
        <f t="array" ref="A8">IF(ROW()-ROW(A$3)&lt;=COUNTIF(Data!$E$7:$AD$7,A$3),INDEX(Data!$E$6:$AD$8,3,MATCH(A$3,Data!$E$7:$AD$7,0)+ROW()-ROW(A$3)-1),"")</f>
        <v/>
      </c>
      <c r="B8" s="132" t="str" cm="1">
        <f t="array" ref="B8">IF(ROW()-ROW(B$3)&lt;=COUNTIF(Data!$E$7:$AD$7,B$3),INDEX(Data!$E$6:$AD$8,3,MATCH(B$3,Data!$E$7:$AD$7,0)+ROW()-ROW(B$3)-1),"")</f>
        <v/>
      </c>
      <c r="C8" s="132" t="str" cm="1">
        <f t="array" ref="C8">IF(ROW()-ROW(C$3)&lt;=COUNTIF(Data!$E$7:$AD$7,C$3),INDEX(Data!$E$6:$AD$8,3,MATCH(C$3,Data!$E$7:$AD$7,0)+ROW()-ROW(C$3)-1),"")</f>
        <v/>
      </c>
      <c r="D8" s="132" t="str" cm="1">
        <f t="array" ref="D8">IF(ROW()-ROW(D$3)&lt;=COUNTIF(Data!$E$7:$AD$7,D$3),INDEX(Data!$E$6:$AD$8,3,MATCH(D$3,Data!$E$7:$AD$7,0)+ROW()-ROW(D$3)-1),"")</f>
        <v/>
      </c>
      <c r="E8" s="132" t="str" cm="1">
        <f t="array" ref="E8">IF(ROW()-ROW(E$3)&lt;=COUNTIF(Data!$E$7:$AD$7,E$3),INDEX(Data!$E$6:$AD$8,3,MATCH(E$3,Data!$E$7:$AD$7,0)+ROW()-ROW(E$3)-1),"")</f>
        <v>Unsecured Credentials</v>
      </c>
      <c r="F8" s="132" t="str" cm="1">
        <f t="array" ref="F8">IF(ROW()-ROW(F$3)&lt;=COUNTIF(Data!$E$7:$AD$7,F$3),INDEX(Data!$E$6:$AD$8,3,MATCH(F$3,Data!$E$7:$AD$7,0)+ROW()-ROW(F$3)-1),"")</f>
        <v>Software Discovery</v>
      </c>
      <c r="G8" s="132" t="str" cm="1">
        <f t="array" ref="G8">IF(ROW()-ROW(G$3)&lt;=COUNTIF(Data!$E$7:$AD$7,G$3),INDEX(Data!$E$6:$AD$8,3,MATCH(G$3,Data!$E$7:$AD$7,0)+ROW()-ROW(G$3)-1),"")</f>
        <v/>
      </c>
      <c r="H8" s="132" t="str" cm="1">
        <f t="array" ref="H8">IF(ROW()-ROW(H$3)&lt;=COUNTIF(Data!$E$7:$AD$7,H$3),INDEX(Data!$E$6:$AD$8,3,MATCH(H$3,Data!$E$7:$AD$7,0)+ROW()-ROW(H$3)-1),"")</f>
        <v/>
      </c>
      <c r="I8" s="132" t="str" cm="1">
        <f t="array" ref="I8">IF(ROW()-ROW(I$3)&lt;=COUNTIF(Data!$E$7:$AD$7,I$3),INDEX(Data!$E$6:$AD$8,3,MATCH(I$3,Data!$E$7:$AD$7,0)+ROW()-ROW(I$3)-1),"")</f>
        <v/>
      </c>
      <c r="J8" s="104"/>
      <c r="K8" s="104"/>
      <c r="AA8" s="188" t="str" cm="1">
        <f t="array" ref="AA8">IF(ROW()-ROW(A$3)&lt;=COUNTIF(Data!$CH$7:$DG$7,A$3),INDEX(Data!$CH$3:$DG$8,1,MATCH(A$3,Data!$CH$7:$DG$7,0)+ROW()-ROW(A$3)-1),"")</f>
        <v/>
      </c>
      <c r="AB8" s="188" t="str" cm="1">
        <f t="array" ref="AB8">IF(ROW()-ROW(B$3)&lt;=COUNTIF(Data!$CH$7:$DG$7,B$3),INDEX(Data!$CH$3:$DG$8,1,MATCH(B$3,Data!$CH$7:$DG$7,0)+ROW()-ROW(B$3)-1),"")</f>
        <v/>
      </c>
      <c r="AC8" s="188" t="str" cm="1">
        <f t="array" ref="AC8">IF(ROW()-ROW(C$3)&lt;=COUNTIF(Data!$CH$7:$DG$7,C$3),INDEX(Data!$CH$3:$DG$8,1,MATCH(C$3,Data!$CH$7:$DG$7,0)+ROW()-ROW(C$3)-1),"")</f>
        <v/>
      </c>
      <c r="AD8" s="188" t="str" cm="1">
        <f t="array" ref="AD8">IF(ROW()-ROW(D$3)&lt;=COUNTIF(Data!$CH$7:$DG$7,D$3),INDEX(Data!$CH$3:$DG$8,1,MATCH(D$3,Data!$CH$7:$DG$7,0)+ROW()-ROW(D$3)-1),"")</f>
        <v/>
      </c>
      <c r="AE8" s="188" cm="1">
        <f t="array" ref="AE8">IF(ROW()-ROW(E$3)&lt;=COUNTIF(Data!$CH$7:$DG$7,E$3),INDEX(Data!$CH$3:$DG$8,1,MATCH(E$3,Data!$CH$7:$DG$7,0)+ROW()-ROW(E$3)-1),"")</f>
        <v>1</v>
      </c>
      <c r="AF8" s="188" cm="1">
        <f t="array" ref="AF8">IF(ROW()-ROW(F$3)&lt;=COUNTIF(Data!$CH$7:$DG$7,F$3),INDEX(Data!$CH$3:$DG$8,1,MATCH(F$3,Data!$CH$7:$DG$7,0)+ROW()-ROW(F$3)-1),"")</f>
        <v>1</v>
      </c>
      <c r="AG8" s="188" t="str" cm="1">
        <f t="array" ref="AG8">IF(ROW()-ROW(G$3)&lt;=COUNTIF(Data!$CH$7:$DG$7,G$3),INDEX(Data!$CH$3:$DG$8,1,MATCH(G$3,Data!$CH$7:$DG$7,0)+ROW()-ROW(G$3)-1),"")</f>
        <v/>
      </c>
      <c r="AH8" s="188" t="str" cm="1">
        <f t="array" ref="AH8">IF(ROW()-ROW(H$3)&lt;=COUNTIF(Data!$CH$7:$DG$7,H$3),INDEX(Data!$CH$3:$DG$8,1,MATCH(H$3,Data!$CH$7:$DG$7,0)+ROW()-ROW(H$3)-1),"")</f>
        <v/>
      </c>
      <c r="AI8" s="188" t="str" cm="1">
        <f t="array" ref="AI8">IF(ROW()-ROW(I$3)&lt;=COUNTIF(Data!$CH$7:$DG$7,I$3),INDEX(Data!$CH$3:$DG$8,1,MATCH(I$3,Data!$CH$7:$DG$7,0)+ROW()-ROW(I$3)-1),"")</f>
        <v/>
      </c>
    </row>
    <row r="9" spans="1:36" ht="15" x14ac:dyDescent="0.4">
      <c r="A9" s="132" t="str" cm="1">
        <f t="array" ref="A9">IF(ROW()-ROW(A$3)&lt;=COUNTIF(Data!$E$7:$AD$7,A$3),INDEX(Data!$E$6:$AD$8,3,MATCH(A$3,Data!$E$7:$AD$7,0)+ROW()-ROW(A$3)-1),"")</f>
        <v/>
      </c>
      <c r="B9" s="132" t="str" cm="1">
        <f t="array" ref="B9">IF(ROW()-ROW(B$3)&lt;=COUNTIF(Data!$E$7:$AD$7,B$3),INDEX(Data!$E$6:$AD$8,3,MATCH(B$3,Data!$E$7:$AD$7,0)+ROW()-ROW(B$3)-1),"")</f>
        <v/>
      </c>
      <c r="C9" s="132" t="str" cm="1">
        <f t="array" ref="C9">IF(ROW()-ROW(C$3)&lt;=COUNTIF(Data!$E$7:$AD$7,C$3),INDEX(Data!$E$6:$AD$8,3,MATCH(C$3,Data!$E$7:$AD$7,0)+ROW()-ROW(C$3)-1),"")</f>
        <v/>
      </c>
      <c r="D9" s="132" t="str" cm="1">
        <f t="array" ref="D9">IF(ROW()-ROW(D$3)&lt;=COUNTIF(Data!$E$7:$AD$7,D$3),INDEX(Data!$E$6:$AD$8,3,MATCH(D$3,Data!$E$7:$AD$7,0)+ROW()-ROW(D$3)-1),"")</f>
        <v/>
      </c>
      <c r="E9" s="132" t="str" cm="1">
        <f t="array" ref="E9">IF(ROW()-ROW(E$3)&lt;=COUNTIF(Data!$E$7:$AD$7,E$3),INDEX(Data!$E$6:$AD$8,3,MATCH(E$3,Data!$E$7:$AD$7,0)+ROW()-ROW(E$3)-1),"")</f>
        <v/>
      </c>
      <c r="F9" s="132" t="str" cm="1">
        <f t="array" ref="F9">IF(ROW()-ROW(F$3)&lt;=COUNTIF(Data!$E$7:$AD$7,F$3),INDEX(Data!$E$6:$AD$8,3,MATCH(F$3,Data!$E$7:$AD$7,0)+ROW()-ROW(F$3)-1),"")</f>
        <v/>
      </c>
      <c r="G9" s="132" t="str" cm="1">
        <f t="array" ref="G9">IF(ROW()-ROW(G$3)&lt;=COUNTIF(Data!$E$7:$AD$7,G$3),INDEX(Data!$E$6:$AD$8,3,MATCH(G$3,Data!$E$7:$AD$7,0)+ROW()-ROW(G$3)-1),"")</f>
        <v/>
      </c>
      <c r="H9" s="132" t="str" cm="1">
        <f t="array" ref="H9">IF(ROW()-ROW(H$3)&lt;=COUNTIF(Data!$E$7:$AD$7,H$3),INDEX(Data!$E$6:$AD$8,3,MATCH(H$3,Data!$E$7:$AD$7,0)+ROW()-ROW(H$3)-1),"")</f>
        <v/>
      </c>
      <c r="I9" s="132" t="str" cm="1">
        <f t="array" ref="I9">IF(ROW()-ROW(I$3)&lt;=COUNTIF(Data!$E$7:$AD$7,I$3),INDEX(Data!$E$6:$AD$8,3,MATCH(I$3,Data!$E$7:$AD$7,0)+ROW()-ROW(I$3)-1),"")</f>
        <v/>
      </c>
      <c r="J9" s="104"/>
      <c r="K9" s="104"/>
      <c r="AA9" s="188" t="str" cm="1">
        <f t="array" ref="AA9">IF(ROW()-ROW(A$3)&lt;=COUNTIF(Data!$CH$7:$DG$7,A$3),INDEX(Data!$CH$3:$DG$8,1,MATCH(A$3,Data!$CH$7:$DG$7,0)+ROW()-ROW(A$3)-1),"")</f>
        <v/>
      </c>
      <c r="AB9" s="188" t="str" cm="1">
        <f t="array" ref="AB9">IF(ROW()-ROW(B$3)&lt;=COUNTIF(Data!$CH$7:$DG$7,B$3),INDEX(Data!$CH$3:$DG$8,1,MATCH(B$3,Data!$CH$7:$DG$7,0)+ROW()-ROW(B$3)-1),"")</f>
        <v/>
      </c>
      <c r="AC9" s="188" t="str" cm="1">
        <f t="array" ref="AC9">IF(ROW()-ROW(C$3)&lt;=COUNTIF(Data!$CH$7:$DG$7,C$3),INDEX(Data!$CH$3:$DG$8,1,MATCH(C$3,Data!$CH$7:$DG$7,0)+ROW()-ROW(C$3)-1),"")</f>
        <v/>
      </c>
      <c r="AD9" s="188" t="str" cm="1">
        <f t="array" ref="AD9">IF(ROW()-ROW(D$3)&lt;=COUNTIF(Data!$CH$7:$DG$7,D$3),INDEX(Data!$CH$3:$DG$8,1,MATCH(D$3,Data!$CH$7:$DG$7,0)+ROW()-ROW(D$3)-1),"")</f>
        <v/>
      </c>
      <c r="AE9" s="188" t="str" cm="1">
        <f t="array" ref="AE9">IF(ROW()-ROW(E$3)&lt;=COUNTIF(Data!$CH$7:$DG$7,E$3),INDEX(Data!$CH$3:$DG$8,1,MATCH(E$3,Data!$CH$7:$DG$7,0)+ROW()-ROW(E$3)-1),"")</f>
        <v/>
      </c>
      <c r="AF9" s="188" t="str" cm="1">
        <f t="array" ref="AF9">IF(ROW()-ROW(F$3)&lt;=COUNTIF(Data!$CH$7:$DG$7,F$3),INDEX(Data!$CH$3:$DG$8,1,MATCH(F$3,Data!$CH$7:$DG$7,0)+ROW()-ROW(F$3)-1),"")</f>
        <v/>
      </c>
      <c r="AG9" s="188" t="str" cm="1">
        <f t="array" ref="AG9">IF(ROW()-ROW(G$3)&lt;=COUNTIF(Data!$CH$7:$DG$7,G$3),INDEX(Data!$CH$3:$DG$8,1,MATCH(G$3,Data!$CH$7:$DG$7,0)+ROW()-ROW(G$3)-1),"")</f>
        <v/>
      </c>
      <c r="AH9" s="188" t="str" cm="1">
        <f t="array" ref="AH9">IF(ROW()-ROW(H$3)&lt;=COUNTIF(Data!$CH$7:$DG$7,H$3),INDEX(Data!$CH$3:$DG$8,1,MATCH(H$3,Data!$CH$7:$DG$7,0)+ROW()-ROW(H$3)-1),"")</f>
        <v/>
      </c>
      <c r="AI9" s="188" t="str" cm="1">
        <f t="array" ref="AI9">IF(ROW()-ROW(I$3)&lt;=COUNTIF(Data!$CH$7:$DG$7,I$3),INDEX(Data!$CH$3:$DG$8,1,MATCH(I$3,Data!$CH$7:$DG$7,0)+ROW()-ROW(I$3)-1),"")</f>
        <v/>
      </c>
    </row>
    <row r="10" spans="1:36" ht="15" x14ac:dyDescent="0.4">
      <c r="A10" s="132" t="str" cm="1">
        <f t="array" ref="A10">IF(ROW()-ROW(A$3)&lt;=COUNTIF(Data!$E$7:$AD$7,A$3),INDEX(Data!$E$6:$AD$8,3,MATCH(A$3,Data!$E$7:$AD$7,0)+ROW()-ROW(A$3)-1),"")</f>
        <v/>
      </c>
      <c r="B10" s="132" t="str" cm="1">
        <f t="array" ref="B10">IF(ROW()-ROW(B$3)&lt;=COUNTIF(Data!$E$7:$AD$7,B$3),INDEX(Data!$E$6:$AD$8,3,MATCH(B$3,Data!$E$7:$AD$7,0)+ROW()-ROW(B$3)-1),"")</f>
        <v/>
      </c>
      <c r="C10" s="132" t="str" cm="1">
        <f t="array" ref="C10">IF(ROW()-ROW(C$3)&lt;=COUNTIF(Data!$E$7:$AD$7,C$3),INDEX(Data!$E$6:$AD$8,3,MATCH(C$3,Data!$E$7:$AD$7,0)+ROW()-ROW(C$3)-1),"")</f>
        <v/>
      </c>
      <c r="D10" s="132" t="str" cm="1">
        <f t="array" ref="D10">IF(ROW()-ROW(D$3)&lt;=COUNTIF(Data!$E$7:$AD$7,D$3),INDEX(Data!$E$6:$AD$8,3,MATCH(D$3,Data!$E$7:$AD$7,0)+ROW()-ROW(D$3)-1),"")</f>
        <v/>
      </c>
      <c r="E10" s="132" t="str" cm="1">
        <f t="array" ref="E10">IF(ROW()-ROW(E$3)&lt;=COUNTIF(Data!$E$7:$AD$7,E$3),INDEX(Data!$E$6:$AD$8,3,MATCH(E$3,Data!$E$7:$AD$7,0)+ROW()-ROW(E$3)-1),"")</f>
        <v/>
      </c>
      <c r="F10" s="132" t="str" cm="1">
        <f t="array" ref="F10">IF(ROW()-ROW(F$3)&lt;=COUNTIF(Data!$E$7:$AD$7,F$3),INDEX(Data!$E$6:$AD$8,3,MATCH(F$3,Data!$E$7:$AD$7,0)+ROW()-ROW(F$3)-1),"")</f>
        <v/>
      </c>
      <c r="G10" s="132" t="str" cm="1">
        <f t="array" ref="G10">IF(ROW()-ROW(G$3)&lt;=COUNTIF(Data!$E$7:$AD$7,G$3),INDEX(Data!$E$6:$AD$8,3,MATCH(G$3,Data!$E$7:$AD$7,0)+ROW()-ROW(G$3)-1),"")</f>
        <v/>
      </c>
      <c r="H10" s="132" t="str" cm="1">
        <f t="array" ref="H10">IF(ROW()-ROW(H$3)&lt;=COUNTIF(Data!$E$7:$AD$7,H$3),INDEX(Data!$E$6:$AD$8,3,MATCH(H$3,Data!$E$7:$AD$7,0)+ROW()-ROW(H$3)-1),"")</f>
        <v/>
      </c>
      <c r="I10" s="132" t="str" cm="1">
        <f t="array" ref="I10">IF(ROW()-ROW(I$3)&lt;=COUNTIF(Data!$E$7:$AD$7,I$3),INDEX(Data!$E$6:$AD$8,3,MATCH(I$3,Data!$E$7:$AD$7,0)+ROW()-ROW(I$3)-1),"")</f>
        <v/>
      </c>
      <c r="J10" s="104"/>
      <c r="K10" s="104"/>
      <c r="AA10" s="188" t="str" cm="1">
        <f t="array" ref="AA10">IF(ROW()-ROW(A$3)&lt;=COUNTIF(Data!$CH$7:$DG$7,A$3),INDEX(Data!$CH$3:$DG$8,1,MATCH(A$3,Data!$CH$7:$DG$7,0)+ROW()-ROW(A$3)-1),"")</f>
        <v/>
      </c>
      <c r="AB10" s="188" t="str" cm="1">
        <f t="array" ref="AB10">IF(ROW()-ROW(B$3)&lt;=COUNTIF(Data!$CH$7:$DG$7,B$3),INDEX(Data!$CH$3:$DG$8,1,MATCH(B$3,Data!$CH$7:$DG$7,0)+ROW()-ROW(B$3)-1),"")</f>
        <v/>
      </c>
      <c r="AC10" s="188" t="str" cm="1">
        <f t="array" ref="AC10">IF(ROW()-ROW(C$3)&lt;=COUNTIF(Data!$CH$7:$DG$7,C$3),INDEX(Data!$CH$3:$DG$8,1,MATCH(C$3,Data!$CH$7:$DG$7,0)+ROW()-ROW(C$3)-1),"")</f>
        <v/>
      </c>
      <c r="AD10" s="188" t="str" cm="1">
        <f t="array" ref="AD10">IF(ROW()-ROW(D$3)&lt;=COUNTIF(Data!$CH$7:$DG$7,D$3),INDEX(Data!$CH$3:$DG$8,1,MATCH(D$3,Data!$CH$7:$DG$7,0)+ROW()-ROW(D$3)-1),"")</f>
        <v/>
      </c>
      <c r="AE10" s="188" t="str" cm="1">
        <f t="array" ref="AE10">IF(ROW()-ROW(E$3)&lt;=COUNTIF(Data!$CH$7:$DG$7,E$3),INDEX(Data!$CH$3:$DG$8,1,MATCH(E$3,Data!$CH$7:$DG$7,0)+ROW()-ROW(E$3)-1),"")</f>
        <v/>
      </c>
      <c r="AF10" s="188" t="str" cm="1">
        <f t="array" ref="AF10">IF(ROW()-ROW(F$3)&lt;=COUNTIF(Data!$CH$7:$DG$7,F$3),INDEX(Data!$CH$3:$DG$8,1,MATCH(F$3,Data!$CH$7:$DG$7,0)+ROW()-ROW(F$3)-1),"")</f>
        <v/>
      </c>
      <c r="AG10" s="188" t="str" cm="1">
        <f t="array" ref="AG10">IF(ROW()-ROW(G$3)&lt;=COUNTIF(Data!$CH$7:$DG$7,G$3),INDEX(Data!$CH$3:$DG$8,1,MATCH(G$3,Data!$CH$7:$DG$7,0)+ROW()-ROW(G$3)-1),"")</f>
        <v/>
      </c>
      <c r="AH10" s="188" t="str" cm="1">
        <f t="array" ref="AH10">IF(ROW()-ROW(H$3)&lt;=COUNTIF(Data!$CH$7:$DG$7,H$3),INDEX(Data!$CH$3:$DG$8,1,MATCH(H$3,Data!$CH$7:$DG$7,0)+ROW()-ROW(H$3)-1),"")</f>
        <v/>
      </c>
      <c r="AI10" s="188" t="str" cm="1">
        <f t="array" ref="AI10">IF(ROW()-ROW(I$3)&lt;=COUNTIF(Data!$CH$7:$DG$7,I$3),INDEX(Data!$CH$3:$DG$8,1,MATCH(I$3,Data!$CH$7:$DG$7,0)+ROW()-ROW(I$3)-1),"")</f>
        <v/>
      </c>
    </row>
    <row r="11" spans="1:36" ht="15" x14ac:dyDescent="0.4">
      <c r="A11" s="132" t="str" cm="1">
        <f t="array" ref="A11">IF(ROW()-ROW(A$3)&lt;=COUNTIF(Data!$E$7:$AD$7,A$3),INDEX(Data!$E$6:$AD$8,3,MATCH(A$3,Data!$E$7:$AD$7,0)+ROW()-ROW(A$3)-1),"")</f>
        <v/>
      </c>
      <c r="B11" s="132" t="str" cm="1">
        <f t="array" ref="B11">IF(ROW()-ROW(B$3)&lt;=COUNTIF(Data!$E$7:$AD$7,B$3),INDEX(Data!$E$6:$AD$8,3,MATCH(B$3,Data!$E$7:$AD$7,0)+ROW()-ROW(B$3)-1),"")</f>
        <v/>
      </c>
      <c r="C11" s="132" t="str" cm="1">
        <f t="array" ref="C11">IF(ROW()-ROW(C$3)&lt;=COUNTIF(Data!$E$7:$AD$7,C$3),INDEX(Data!$E$6:$AD$8,3,MATCH(C$3,Data!$E$7:$AD$7,0)+ROW()-ROW(C$3)-1),"")</f>
        <v/>
      </c>
      <c r="D11" s="132" t="str" cm="1">
        <f t="array" ref="D11">IF(ROW()-ROW(D$3)&lt;=COUNTIF(Data!$E$7:$AD$7,D$3),INDEX(Data!$E$6:$AD$8,3,MATCH(D$3,Data!$E$7:$AD$7,0)+ROW()-ROW(D$3)-1),"")</f>
        <v/>
      </c>
      <c r="E11" s="132" t="str" cm="1">
        <f t="array" ref="E11">IF(ROW()-ROW(E$3)&lt;=COUNTIF(Data!$E$7:$AD$7,E$3),INDEX(Data!$E$6:$AD$8,3,MATCH(E$3,Data!$E$7:$AD$7,0)+ROW()-ROW(E$3)-1),"")</f>
        <v/>
      </c>
      <c r="F11" s="132" t="str" cm="1">
        <f t="array" ref="F11">IF(ROW()-ROW(F$3)&lt;=COUNTIF(Data!$E$7:$AD$7,F$3),INDEX(Data!$E$6:$AD$8,3,MATCH(F$3,Data!$E$7:$AD$7,0)+ROW()-ROW(F$3)-1),"")</f>
        <v/>
      </c>
      <c r="G11" s="132" t="str" cm="1">
        <f t="array" ref="G11">IF(ROW()-ROW(G$3)&lt;=COUNTIF(Data!$E$7:$AD$7,G$3),INDEX(Data!$E$6:$AD$8,3,MATCH(G$3,Data!$E$7:$AD$7,0)+ROW()-ROW(G$3)-1),"")</f>
        <v/>
      </c>
      <c r="H11" s="132" t="str" cm="1">
        <f t="array" ref="H11">IF(ROW()-ROW(H$3)&lt;=COUNTIF(Data!$E$7:$AD$7,H$3),INDEX(Data!$E$6:$AD$8,3,MATCH(H$3,Data!$E$7:$AD$7,0)+ROW()-ROW(H$3)-1),"")</f>
        <v/>
      </c>
      <c r="I11" s="132" t="str" cm="1">
        <f t="array" ref="I11">IF(ROW()-ROW(I$3)&lt;=COUNTIF(Data!$E$7:$AD$7,I$3),INDEX(Data!$E$6:$AD$8,3,MATCH(I$3,Data!$E$7:$AD$7,0)+ROW()-ROW(I$3)-1),"")</f>
        <v/>
      </c>
      <c r="J11" s="104"/>
      <c r="K11" s="104"/>
      <c r="AA11" s="188" t="str" cm="1">
        <f t="array" ref="AA11">IF(ROW()-ROW(A$3)&lt;=COUNTIF(Data!$CH$7:$DG$7,A$3),INDEX(Data!$CH$3:$DG$8,1,MATCH(A$3,Data!$CH$7:$DG$7,0)+ROW()-ROW(A$3)-1),"")</f>
        <v/>
      </c>
      <c r="AB11" s="188" t="str" cm="1">
        <f t="array" ref="AB11">IF(ROW()-ROW(B$3)&lt;=COUNTIF(Data!$CH$7:$DG$7,B$3),INDEX(Data!$CH$3:$DG$8,1,MATCH(B$3,Data!$CH$7:$DG$7,0)+ROW()-ROW(B$3)-1),"")</f>
        <v/>
      </c>
      <c r="AC11" s="188" t="str" cm="1">
        <f t="array" ref="AC11">IF(ROW()-ROW(C$3)&lt;=COUNTIF(Data!$CH$7:$DG$7,C$3),INDEX(Data!$CH$3:$DG$8,1,MATCH(C$3,Data!$CH$7:$DG$7,0)+ROW()-ROW(C$3)-1),"")</f>
        <v/>
      </c>
      <c r="AD11" s="188" t="str" cm="1">
        <f t="array" ref="AD11">IF(ROW()-ROW(D$3)&lt;=COUNTIF(Data!$CH$7:$DG$7,D$3),INDEX(Data!$CH$3:$DG$8,1,MATCH(D$3,Data!$CH$7:$DG$7,0)+ROW()-ROW(D$3)-1),"")</f>
        <v/>
      </c>
      <c r="AE11" s="188" t="str" cm="1">
        <f t="array" ref="AE11">IF(ROW()-ROW(E$3)&lt;=COUNTIF(Data!$CH$7:$DG$7,E$3),INDEX(Data!$CH$3:$DG$8,1,MATCH(E$3,Data!$CH$7:$DG$7,0)+ROW()-ROW(E$3)-1),"")</f>
        <v/>
      </c>
      <c r="AF11" s="188" t="str" cm="1">
        <f t="array" ref="AF11">IF(ROW()-ROW(F$3)&lt;=COUNTIF(Data!$CH$7:$DG$7,F$3),INDEX(Data!$CH$3:$DG$8,1,MATCH(F$3,Data!$CH$7:$DG$7,0)+ROW()-ROW(F$3)-1),"")</f>
        <v/>
      </c>
      <c r="AG11" s="188" t="str" cm="1">
        <f t="array" ref="AG11">IF(ROW()-ROW(G$3)&lt;=COUNTIF(Data!$CH$7:$DG$7,G$3),INDEX(Data!$CH$3:$DG$8,1,MATCH(G$3,Data!$CH$7:$DG$7,0)+ROW()-ROW(G$3)-1),"")</f>
        <v/>
      </c>
      <c r="AH11" s="188" t="str" cm="1">
        <f t="array" ref="AH11">IF(ROW()-ROW(H$3)&lt;=COUNTIF(Data!$CH$7:$DG$7,H$3),INDEX(Data!$CH$3:$DG$8,1,MATCH(H$3,Data!$CH$7:$DG$7,0)+ROW()-ROW(H$3)-1),"")</f>
        <v/>
      </c>
      <c r="AI11" s="188" t="str" cm="1">
        <f t="array" ref="AI11">IF(ROW()-ROW(I$3)&lt;=COUNTIF(Data!$CH$7:$DG$7,I$3),INDEX(Data!$CH$3:$DG$8,1,MATCH(I$3,Data!$CH$7:$DG$7,0)+ROW()-ROW(I$3)-1),"")</f>
        <v/>
      </c>
    </row>
    <row r="12" spans="1:36" ht="15" x14ac:dyDescent="0.4">
      <c r="A12" s="105"/>
      <c r="B12" s="105"/>
      <c r="C12" s="105"/>
      <c r="D12" s="105"/>
      <c r="E12" s="105"/>
      <c r="F12" s="104"/>
      <c r="G12" s="105"/>
      <c r="H12" s="104"/>
      <c r="I12" s="105"/>
      <c r="J12" s="104"/>
      <c r="K12" s="104"/>
      <c r="AA12" s="105"/>
      <c r="AB12" s="105"/>
      <c r="AC12" s="105"/>
      <c r="AD12" s="105"/>
      <c r="AE12" s="105"/>
      <c r="AF12" s="104"/>
      <c r="AG12" s="105"/>
      <c r="AH12" s="104"/>
      <c r="AI12" s="105"/>
    </row>
    <row r="13" spans="1:36" ht="15" x14ac:dyDescent="0.4">
      <c r="A13" s="105"/>
      <c r="B13" s="105"/>
      <c r="C13" s="105"/>
      <c r="D13" s="105"/>
      <c r="E13" s="105"/>
      <c r="F13" s="104"/>
      <c r="G13" s="105"/>
      <c r="H13" s="104"/>
      <c r="I13" s="105"/>
      <c r="J13" s="104"/>
      <c r="K13" s="104"/>
      <c r="AA13" s="105"/>
      <c r="AB13" s="105"/>
      <c r="AC13" s="105"/>
      <c r="AD13" s="105"/>
      <c r="AE13" s="105"/>
      <c r="AF13" s="104"/>
      <c r="AG13" s="105"/>
      <c r="AH13" s="104"/>
      <c r="AI13" s="105"/>
    </row>
    <row r="14" spans="1:36" ht="15" x14ac:dyDescent="0.4">
      <c r="A14" s="104"/>
      <c r="B14" s="104"/>
      <c r="C14" s="104"/>
      <c r="D14" s="104"/>
      <c r="F14" s="104"/>
      <c r="G14" s="104"/>
      <c r="H14" s="104"/>
      <c r="I14" s="104"/>
      <c r="J14" s="104"/>
      <c r="K14" s="104"/>
      <c r="AA14" s="104"/>
      <c r="AB14" s="104"/>
      <c r="AC14" s="104"/>
      <c r="AD14" s="104"/>
      <c r="AE14" s="104"/>
      <c r="AF14" s="104"/>
      <c r="AG14" s="104"/>
      <c r="AH14" s="104"/>
      <c r="AI14" s="104"/>
    </row>
    <row r="15" spans="1:36" ht="15" x14ac:dyDescent="0.4">
      <c r="A15" s="104"/>
      <c r="B15" s="104"/>
      <c r="C15" s="104"/>
      <c r="D15" s="104"/>
      <c r="E15" s="104"/>
      <c r="F15" s="104"/>
      <c r="G15" s="104"/>
      <c r="H15" s="104"/>
      <c r="I15" s="104"/>
      <c r="J15" s="104"/>
      <c r="K15" s="104"/>
      <c r="AA15" s="104"/>
      <c r="AB15" s="104"/>
      <c r="AC15" s="104"/>
      <c r="AD15" s="104"/>
      <c r="AE15" s="104"/>
      <c r="AF15" s="104"/>
      <c r="AG15" s="104"/>
      <c r="AH15" s="104"/>
      <c r="AI15" s="104"/>
    </row>
    <row r="16" spans="1:36" ht="15" x14ac:dyDescent="0.4"/>
    <row r="17" spans="1:7" ht="15.5" thickBot="1" x14ac:dyDescent="0.45"/>
    <row r="18" spans="1:7" ht="15" x14ac:dyDescent="0.4">
      <c r="A18" s="637" t="s">
        <v>228</v>
      </c>
      <c r="B18" s="638"/>
      <c r="C18" s="638"/>
      <c r="D18" s="638"/>
      <c r="E18" s="638"/>
      <c r="F18" s="638"/>
      <c r="G18" s="639"/>
    </row>
    <row r="19" spans="1:7" ht="15" x14ac:dyDescent="0.4">
      <c r="A19" s="248" t="s">
        <v>229</v>
      </c>
      <c r="B19" s="640" t="s">
        <v>7</v>
      </c>
      <c r="C19" s="640"/>
      <c r="D19" s="640"/>
      <c r="E19" s="640"/>
      <c r="F19" s="640"/>
      <c r="G19" s="641"/>
    </row>
    <row r="20" spans="1:7" ht="15" x14ac:dyDescent="0.4">
      <c r="A20" s="209" t="s">
        <v>230</v>
      </c>
      <c r="B20" s="642" t="s">
        <v>253</v>
      </c>
      <c r="C20" s="642"/>
      <c r="D20" s="642"/>
      <c r="E20" s="642"/>
      <c r="F20" s="642"/>
      <c r="G20" s="643"/>
    </row>
    <row r="21" spans="1:7" ht="15" x14ac:dyDescent="0.4">
      <c r="A21" s="212" t="s">
        <v>254</v>
      </c>
      <c r="B21" s="642" t="s">
        <v>255</v>
      </c>
      <c r="C21" s="642"/>
      <c r="D21" s="642"/>
      <c r="E21" s="642"/>
      <c r="F21" s="642"/>
      <c r="G21" s="643"/>
    </row>
    <row r="22" spans="1:7" ht="15" x14ac:dyDescent="0.4">
      <c r="A22" s="211" t="s">
        <v>256</v>
      </c>
      <c r="B22" s="642" t="s">
        <v>257</v>
      </c>
      <c r="C22" s="642"/>
      <c r="D22" s="642"/>
      <c r="E22" s="642"/>
      <c r="F22" s="642"/>
      <c r="G22" s="643"/>
    </row>
    <row r="23" spans="1:7" ht="15.5" thickBot="1" x14ac:dyDescent="0.45">
      <c r="A23" s="249" t="s">
        <v>258</v>
      </c>
      <c r="B23" s="635" t="s">
        <v>259</v>
      </c>
      <c r="C23" s="635"/>
      <c r="D23" s="635"/>
      <c r="E23" s="635"/>
      <c r="F23" s="635"/>
      <c r="G23" s="636"/>
    </row>
    <row r="24" spans="1:7" ht="15" x14ac:dyDescent="0.4"/>
    <row r="25" spans="1:7" ht="15" x14ac:dyDescent="0.4"/>
    <row r="26" spans="1:7" ht="15" x14ac:dyDescent="0.4"/>
    <row r="27" spans="1:7" ht="15" x14ac:dyDescent="0.4"/>
    <row r="28" spans="1:7" ht="15" x14ac:dyDescent="0.4"/>
    <row r="29" spans="1:7" ht="15" x14ac:dyDescent="0.4"/>
    <row r="30" spans="1:7" ht="15" x14ac:dyDescent="0.4"/>
    <row r="31" spans="1:7" ht="15" x14ac:dyDescent="0.4"/>
  </sheetData>
  <mergeCells count="6">
    <mergeCell ref="A18:G18"/>
    <mergeCell ref="B20:G20"/>
    <mergeCell ref="B21:G21"/>
    <mergeCell ref="B22:G22"/>
    <mergeCell ref="B23:G23"/>
    <mergeCell ref="B19:G19"/>
  </mergeCells>
  <conditionalFormatting sqref="A4:I11">
    <cfRule type="expression" dxfId="64" priority="1">
      <formula>AND(AA4=0,A4&lt;&gt;"")</formula>
    </cfRule>
    <cfRule type="expression" dxfId="63" priority="2">
      <formula>AND(AA4&gt;0,AA4&lt;1,A4&lt;&gt;"")</formula>
    </cfRule>
    <cfRule type="expression" dxfId="62" priority="3">
      <formula>AND(AA4=1,A4&lt;&gt;"")</formula>
    </cfRule>
    <cfRule type="expression" dxfId="61" priority="6">
      <formula>A4&lt;&gt;""</formula>
    </cfRule>
  </conditionalFormatting>
  <conditionalFormatting sqref="AA4:AI11">
    <cfRule type="expression" dxfId="60" priority="5">
      <formula>AA4&lt;&gt;""</formula>
    </cfRule>
  </conditionalFormatting>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0D65-33CF-4C72-8D44-B5E428A62E81}">
  <dimension ref="A1:IA113"/>
  <sheetViews>
    <sheetView zoomScale="85" zoomScaleNormal="85" workbookViewId="0">
      <selection activeCell="B3" sqref="B3"/>
    </sheetView>
  </sheetViews>
  <sheetFormatPr defaultColWidth="8.84375" defaultRowHeight="15" customHeight="1" x14ac:dyDescent="0.4"/>
  <cols>
    <col min="1" max="1" width="12.69140625" style="17" customWidth="1"/>
    <col min="2" max="2" width="31.69140625" style="17" bestFit="1" customWidth="1"/>
    <col min="3" max="3" width="13.3046875" style="17" bestFit="1" customWidth="1"/>
    <col min="4" max="4" width="3.84375" customWidth="1"/>
    <col min="140" max="204" width="11.3046875" customWidth="1"/>
  </cols>
  <sheetData>
    <row r="1" spans="1:235" ht="15" customHeight="1" x14ac:dyDescent="0.4">
      <c r="A1" s="246" t="str" cm="1">
        <f t="array" aca="1" ref="A1" ca="1">MID(CELL("filename",A1),FIND("]",CELL("filename",A1))+1,255)</f>
        <v>Data</v>
      </c>
      <c r="E1" s="133" t="str">
        <f ca="1">'1.5-Visibility Surface Map'!A2</f>
        <v>1.5-Visibility Surface Map</v>
      </c>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F1" s="138" t="str">
        <f ca="1">'2.1b-OriginalProduct Visibility'!A2&amp;" -- PRODUCT SUITE AVAILABLE VISIBILITY"</f>
        <v>2.1b-OriginalProduct Visibility -- PRODUCT SUITE AVAILABLE VISIBILITY</v>
      </c>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G1" s="189" t="str">
        <f ca="1">'2.1b-OriginalProduct Visibility'!A2&amp;" -- INTERMEDIATE FOR APPLICATIONS NOT USED"</f>
        <v>2.1b-OriginalProduct Visibility -- INTERMEDIATE FOR APPLICATIONS NOT USED</v>
      </c>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H1" s="194" t="str">
        <f ca="1">'2.1a-Agency Visibility'!A2&amp;" -- CURRENT IMPLEMENTED STATE DIFF AGAINST PRODUCT OFFERING"</f>
        <v>2.1a-Agency Visibility -- CURRENT IMPLEMENTED STATE DIFF AGAINST PRODUCT OFFERING</v>
      </c>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I1" s="143" t="str">
        <f ca="1">'2.1a-Agency Visibility'!A2&amp;" -- CURRENT IMPLEMENTED STATE DIFF AGAINST ATT&amp;CK OVERLAY"</f>
        <v>2.1a-Agency Visibility -- CURRENT IMPLEMENTED STATE DIFF AGAINST ATT&amp;CK OVERLAY</v>
      </c>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J1" s="127" t="str">
        <f ca="1">'1.4-ATT&amp;CK Overlay'!A2&amp;" -- PART OF VISIBILITY SURFACE DEFINITION"</f>
        <v>1.4-ATT&amp;CK Overlay -- PART OF VISIBILITY SURFACE DEFINITION</v>
      </c>
      <c r="GX1" s="127" t="str">
        <f ca="1">'2.1b-OriginalProduct Visibility'!A2&amp;" -- PRODUCT SUITE AVAILABLE VISIBILITY"</f>
        <v>2.1b-OriginalProduct Visibility -- PRODUCT SUITE AVAILABLE VISIBILITY</v>
      </c>
      <c r="HK1" s="127" t="str">
        <f ca="1">'2.1a-Agency Visibility'!A2&amp;" -- CURRENT IMPLEMENTED STATE"</f>
        <v>2.1a-Agency Visibility -- CURRENT IMPLEMENTED STATE</v>
      </c>
    </row>
    <row r="2" spans="1:235" ht="15" customHeight="1" x14ac:dyDescent="0.4">
      <c r="E2" s="134" t="s">
        <v>3436</v>
      </c>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F2" s="139" t="s">
        <v>3437</v>
      </c>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G2" s="190" t="s">
        <v>3438</v>
      </c>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H2" s="195" t="s">
        <v>3439</v>
      </c>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I2" s="144" t="s">
        <v>3440</v>
      </c>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J2" s="127"/>
      <c r="GX2" s="127"/>
      <c r="HK2" s="127"/>
    </row>
    <row r="3" spans="1:235" ht="15" customHeight="1" thickBot="1" x14ac:dyDescent="0.45">
      <c r="E3" s="200">
        <f t="shared" ref="E3:AD3" si="0">IFERROR((E6-E4)/E6,"")</f>
        <v>1</v>
      </c>
      <c r="F3" s="200">
        <f t="shared" si="0"/>
        <v>1</v>
      </c>
      <c r="G3" s="200">
        <f t="shared" si="0"/>
        <v>1</v>
      </c>
      <c r="H3" s="200">
        <f t="shared" si="0"/>
        <v>1</v>
      </c>
      <c r="I3" s="200">
        <f t="shared" si="0"/>
        <v>1</v>
      </c>
      <c r="J3" s="200">
        <f t="shared" si="0"/>
        <v>1</v>
      </c>
      <c r="K3" s="200">
        <f t="shared" si="0"/>
        <v>1</v>
      </c>
      <c r="L3" s="200">
        <f t="shared" si="0"/>
        <v>1</v>
      </c>
      <c r="M3" s="200">
        <f t="shared" si="0"/>
        <v>1</v>
      </c>
      <c r="N3" s="200">
        <f t="shared" si="0"/>
        <v>1</v>
      </c>
      <c r="O3" s="200">
        <f t="shared" si="0"/>
        <v>1</v>
      </c>
      <c r="P3" s="200">
        <f t="shared" si="0"/>
        <v>1</v>
      </c>
      <c r="Q3" s="200">
        <f t="shared" si="0"/>
        <v>1</v>
      </c>
      <c r="R3" s="200" t="str">
        <f t="shared" si="0"/>
        <v/>
      </c>
      <c r="S3" s="200">
        <f t="shared" si="0"/>
        <v>1</v>
      </c>
      <c r="T3" s="200">
        <f t="shared" si="0"/>
        <v>1</v>
      </c>
      <c r="U3" s="200">
        <f t="shared" si="0"/>
        <v>1</v>
      </c>
      <c r="V3" s="200">
        <f t="shared" si="0"/>
        <v>1</v>
      </c>
      <c r="W3" s="200">
        <f t="shared" si="0"/>
        <v>1</v>
      </c>
      <c r="X3" s="200">
        <f t="shared" si="0"/>
        <v>1</v>
      </c>
      <c r="Y3" s="200">
        <f t="shared" si="0"/>
        <v>1</v>
      </c>
      <c r="Z3" s="200">
        <f t="shared" si="0"/>
        <v>1</v>
      </c>
      <c r="AA3" s="200">
        <f t="shared" si="0"/>
        <v>1</v>
      </c>
      <c r="AB3" s="200">
        <f t="shared" si="0"/>
        <v>1</v>
      </c>
      <c r="AC3" s="200">
        <f t="shared" si="0"/>
        <v>1</v>
      </c>
      <c r="AD3" s="200">
        <f t="shared" si="0"/>
        <v>1</v>
      </c>
      <c r="AF3" s="187">
        <f t="shared" ref="AF3:BE3" si="1">IFERROR((AF6-AF4)/AF6,"")</f>
        <v>1</v>
      </c>
      <c r="AG3" s="187">
        <f t="shared" si="1"/>
        <v>0.91509433962264153</v>
      </c>
      <c r="AH3" s="187">
        <f t="shared" si="1"/>
        <v>0.96666666666666667</v>
      </c>
      <c r="AI3" s="187">
        <f t="shared" si="1"/>
        <v>0.95454545454545459</v>
      </c>
      <c r="AJ3" s="187">
        <f t="shared" si="1"/>
        <v>0.98611111111111116</v>
      </c>
      <c r="AK3" s="187">
        <f t="shared" si="1"/>
        <v>0.8904109589041096</v>
      </c>
      <c r="AL3" s="187">
        <f t="shared" si="1"/>
        <v>0.8904109589041096</v>
      </c>
      <c r="AM3" s="187">
        <f t="shared" si="1"/>
        <v>0.96551724137931039</v>
      </c>
      <c r="AN3" s="187">
        <f t="shared" si="1"/>
        <v>0.8904109589041096</v>
      </c>
      <c r="AO3" s="187">
        <f t="shared" si="1"/>
        <v>0.8904109589041096</v>
      </c>
      <c r="AP3" s="187">
        <f t="shared" si="1"/>
        <v>1</v>
      </c>
      <c r="AQ3" s="187">
        <f t="shared" si="1"/>
        <v>0.95652173913043481</v>
      </c>
      <c r="AR3" s="187">
        <f t="shared" si="1"/>
        <v>0.95454545454545459</v>
      </c>
      <c r="AS3" s="187" t="str">
        <f t="shared" si="1"/>
        <v/>
      </c>
      <c r="AT3" s="187">
        <f t="shared" si="1"/>
        <v>1</v>
      </c>
      <c r="AU3" s="187">
        <f t="shared" si="1"/>
        <v>1</v>
      </c>
      <c r="AV3" s="187">
        <f t="shared" si="1"/>
        <v>1</v>
      </c>
      <c r="AW3" s="187">
        <f t="shared" si="1"/>
        <v>1</v>
      </c>
      <c r="AX3" s="187">
        <f t="shared" si="1"/>
        <v>1</v>
      </c>
      <c r="AY3" s="187">
        <f t="shared" si="1"/>
        <v>1</v>
      </c>
      <c r="AZ3" s="187">
        <f t="shared" si="1"/>
        <v>0.88235294117647056</v>
      </c>
      <c r="BA3" s="187">
        <f t="shared" si="1"/>
        <v>0.87096774193548387</v>
      </c>
      <c r="BB3" s="187">
        <f t="shared" si="1"/>
        <v>0.9642857142857143</v>
      </c>
      <c r="BC3" s="187">
        <f t="shared" si="1"/>
        <v>0.78125</v>
      </c>
      <c r="BD3" s="187">
        <f t="shared" si="1"/>
        <v>1</v>
      </c>
      <c r="BE3" s="187">
        <f t="shared" si="1"/>
        <v>1</v>
      </c>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t="s">
        <v>3441</v>
      </c>
      <c r="CH3" s="196">
        <f>IFERROR((CH6-CH4)/CH6,"")</f>
        <v>0.92307692307692313</v>
      </c>
      <c r="CI3" s="196">
        <f t="shared" ref="CI3:DG3" si="2">IFERROR((CI6-CI4)/CI6,"")</f>
        <v>0.93181818181818177</v>
      </c>
      <c r="CJ3" s="196">
        <f t="shared" si="2"/>
        <v>0.95833333333333337</v>
      </c>
      <c r="CK3" s="196">
        <f t="shared" si="2"/>
        <v>0.875</v>
      </c>
      <c r="CL3" s="196">
        <f t="shared" si="2"/>
        <v>0.93548387096774188</v>
      </c>
      <c r="CM3" s="196">
        <f t="shared" si="2"/>
        <v>0.9375</v>
      </c>
      <c r="CN3" s="196">
        <f t="shared" si="2"/>
        <v>0.9375</v>
      </c>
      <c r="CO3" s="196">
        <f t="shared" si="2"/>
        <v>0.95833333333333337</v>
      </c>
      <c r="CP3" s="196">
        <f t="shared" si="2"/>
        <v>0.9375</v>
      </c>
      <c r="CQ3" s="196">
        <f t="shared" si="2"/>
        <v>0.9375</v>
      </c>
      <c r="CR3" s="196">
        <f t="shared" si="2"/>
        <v>1</v>
      </c>
      <c r="CS3" s="196">
        <f t="shared" si="2"/>
        <v>1</v>
      </c>
      <c r="CT3" s="196">
        <f t="shared" si="2"/>
        <v>1</v>
      </c>
      <c r="CU3" s="196" t="str">
        <f t="shared" si="2"/>
        <v/>
      </c>
      <c r="CV3" s="196">
        <f t="shared" si="2"/>
        <v>1</v>
      </c>
      <c r="CW3" s="196">
        <f t="shared" si="2"/>
        <v>0.9</v>
      </c>
      <c r="CX3" s="196">
        <f t="shared" si="2"/>
        <v>1</v>
      </c>
      <c r="CY3" s="196">
        <f t="shared" si="2"/>
        <v>1</v>
      </c>
      <c r="CZ3" s="196">
        <f t="shared" si="2"/>
        <v>1</v>
      </c>
      <c r="DA3" s="196">
        <f t="shared" si="2"/>
        <v>1</v>
      </c>
      <c r="DB3" s="196">
        <f t="shared" si="2"/>
        <v>0.89189189189189189</v>
      </c>
      <c r="DC3" s="196">
        <f t="shared" si="2"/>
        <v>0.92592592592592593</v>
      </c>
      <c r="DD3" s="196">
        <f t="shared" si="2"/>
        <v>1</v>
      </c>
      <c r="DE3" s="196">
        <f t="shared" si="2"/>
        <v>0.84615384615384615</v>
      </c>
      <c r="DF3" s="196">
        <f t="shared" si="2"/>
        <v>1</v>
      </c>
      <c r="DG3" s="196">
        <f t="shared" si="2"/>
        <v>1</v>
      </c>
      <c r="DH3" t="s">
        <v>3441</v>
      </c>
      <c r="DI3" s="186">
        <f t="shared" ref="DI3:EH3" si="3">IFERROR((DI6-DI4)/DI6,"")</f>
        <v>0.73076923076923073</v>
      </c>
      <c r="DJ3" s="186">
        <f t="shared" si="3"/>
        <v>0.5</v>
      </c>
      <c r="DK3" s="186">
        <f t="shared" si="3"/>
        <v>0.75</v>
      </c>
      <c r="DL3" s="186">
        <f t="shared" si="3"/>
        <v>0.75</v>
      </c>
      <c r="DM3" s="186">
        <f t="shared" si="3"/>
        <v>0.70967741935483875</v>
      </c>
      <c r="DN3" s="186">
        <f t="shared" si="3"/>
        <v>0.46875</v>
      </c>
      <c r="DO3" s="186">
        <f t="shared" si="3"/>
        <v>0.46875</v>
      </c>
      <c r="DP3" s="186">
        <f t="shared" si="3"/>
        <v>0.79166666666666663</v>
      </c>
      <c r="DQ3" s="186">
        <f t="shared" si="3"/>
        <v>0.46875</v>
      </c>
      <c r="DR3" s="186">
        <f t="shared" si="3"/>
        <v>0.46875</v>
      </c>
      <c r="DS3" s="186">
        <f t="shared" si="3"/>
        <v>0.6</v>
      </c>
      <c r="DT3" s="186">
        <f t="shared" si="3"/>
        <v>0.72727272727272729</v>
      </c>
      <c r="DU3" s="186">
        <f t="shared" si="3"/>
        <v>0.77777777777777779</v>
      </c>
      <c r="DV3" s="186" t="str">
        <f t="shared" si="3"/>
        <v/>
      </c>
      <c r="DW3" s="186">
        <f t="shared" si="3"/>
        <v>0.66666666666666663</v>
      </c>
      <c r="DX3" s="186">
        <f t="shared" si="3"/>
        <v>0.55000000000000004</v>
      </c>
      <c r="DY3" s="186">
        <f t="shared" si="3"/>
        <v>0.66666666666666663</v>
      </c>
      <c r="DZ3" s="186">
        <f t="shared" si="3"/>
        <v>0.5</v>
      </c>
      <c r="EA3" s="186">
        <f t="shared" si="3"/>
        <v>0.5</v>
      </c>
      <c r="EB3" s="186">
        <f t="shared" si="3"/>
        <v>0.6</v>
      </c>
      <c r="EC3" s="186">
        <f t="shared" si="3"/>
        <v>0.54054054054054057</v>
      </c>
      <c r="ED3" s="186">
        <f t="shared" si="3"/>
        <v>0.40740740740740738</v>
      </c>
      <c r="EE3" s="186">
        <f t="shared" si="3"/>
        <v>0.69230769230769229</v>
      </c>
      <c r="EF3" s="186">
        <f t="shared" si="3"/>
        <v>0</v>
      </c>
      <c r="EG3" s="186">
        <f t="shared" si="3"/>
        <v>1</v>
      </c>
      <c r="EH3" s="186">
        <f t="shared" si="3"/>
        <v>1</v>
      </c>
      <c r="EJ3" s="127"/>
      <c r="GX3" s="127"/>
      <c r="HK3" s="127"/>
    </row>
    <row r="4" spans="1:235" ht="15" customHeight="1" thickBot="1" x14ac:dyDescent="0.45">
      <c r="D4" s="247" t="s">
        <v>3442</v>
      </c>
      <c r="E4" s="136">
        <v>0</v>
      </c>
      <c r="F4" s="136">
        <v>0</v>
      </c>
      <c r="G4" s="136">
        <v>0</v>
      </c>
      <c r="H4" s="136">
        <v>0</v>
      </c>
      <c r="I4" s="136">
        <v>0</v>
      </c>
      <c r="J4" s="136">
        <v>0</v>
      </c>
      <c r="K4" s="136">
        <v>0</v>
      </c>
      <c r="L4" s="136">
        <v>0</v>
      </c>
      <c r="M4" s="136">
        <v>0</v>
      </c>
      <c r="N4" s="136">
        <v>0</v>
      </c>
      <c r="O4" s="136">
        <v>0</v>
      </c>
      <c r="P4" s="136">
        <v>0</v>
      </c>
      <c r="Q4" s="136">
        <v>0</v>
      </c>
      <c r="R4" s="136">
        <v>0</v>
      </c>
      <c r="S4" s="136">
        <v>0</v>
      </c>
      <c r="T4" s="136">
        <v>0</v>
      </c>
      <c r="U4" s="136">
        <v>0</v>
      </c>
      <c r="V4" s="136">
        <v>0</v>
      </c>
      <c r="W4" s="136">
        <v>0</v>
      </c>
      <c r="X4" s="136">
        <v>0</v>
      </c>
      <c r="Y4" s="136">
        <v>0</v>
      </c>
      <c r="Z4" s="136">
        <v>0</v>
      </c>
      <c r="AA4" s="136">
        <v>0</v>
      </c>
      <c r="AB4" s="136">
        <v>0</v>
      </c>
      <c r="AC4" s="136">
        <v>0</v>
      </c>
      <c r="AD4" s="136">
        <v>0</v>
      </c>
      <c r="AE4" t="s">
        <v>3443</v>
      </c>
      <c r="AF4" s="140">
        <f>IF(AF6="","",COUNTIF(AF9:AF106,0))</f>
        <v>0</v>
      </c>
      <c r="AG4" s="140">
        <f t="shared" ref="AG4:BE4" si="4">IF(AG6="","",COUNTIF(AG9:AG106,0))</f>
        <v>9</v>
      </c>
      <c r="AH4" s="140">
        <f t="shared" si="4"/>
        <v>2</v>
      </c>
      <c r="AI4" s="140">
        <f t="shared" si="4"/>
        <v>1</v>
      </c>
      <c r="AJ4" s="140">
        <f t="shared" si="4"/>
        <v>1</v>
      </c>
      <c r="AK4" s="140">
        <f t="shared" si="4"/>
        <v>8</v>
      </c>
      <c r="AL4" s="140">
        <f t="shared" si="4"/>
        <v>8</v>
      </c>
      <c r="AM4" s="140">
        <f t="shared" si="4"/>
        <v>2</v>
      </c>
      <c r="AN4" s="140">
        <f t="shared" si="4"/>
        <v>8</v>
      </c>
      <c r="AO4" s="140">
        <f t="shared" si="4"/>
        <v>8</v>
      </c>
      <c r="AP4" s="140">
        <f t="shared" si="4"/>
        <v>0</v>
      </c>
      <c r="AQ4" s="140">
        <f t="shared" si="4"/>
        <v>1</v>
      </c>
      <c r="AR4" s="140">
        <f t="shared" si="4"/>
        <v>1</v>
      </c>
      <c r="AS4" s="140" t="str">
        <f t="shared" si="4"/>
        <v/>
      </c>
      <c r="AT4" s="140">
        <f t="shared" si="4"/>
        <v>0</v>
      </c>
      <c r="AU4" s="140">
        <f t="shared" si="4"/>
        <v>0</v>
      </c>
      <c r="AV4" s="140">
        <f t="shared" si="4"/>
        <v>0</v>
      </c>
      <c r="AW4" s="140">
        <f t="shared" si="4"/>
        <v>0</v>
      </c>
      <c r="AX4" s="140">
        <f t="shared" si="4"/>
        <v>0</v>
      </c>
      <c r="AY4" s="140">
        <f t="shared" si="4"/>
        <v>0</v>
      </c>
      <c r="AZ4" s="140">
        <f t="shared" si="4"/>
        <v>8</v>
      </c>
      <c r="BA4" s="140">
        <f t="shared" si="4"/>
        <v>8</v>
      </c>
      <c r="BB4" s="140">
        <f t="shared" si="4"/>
        <v>1</v>
      </c>
      <c r="BC4" s="140">
        <f t="shared" si="4"/>
        <v>7</v>
      </c>
      <c r="BD4" s="140">
        <f t="shared" si="4"/>
        <v>0</v>
      </c>
      <c r="BE4" s="140">
        <f t="shared" si="4"/>
        <v>0</v>
      </c>
      <c r="BF4" t="s">
        <v>3443</v>
      </c>
      <c r="BG4" s="191">
        <f>IF(BG6="","",COUNTIF(BG9:BG106,0))</f>
        <v>5</v>
      </c>
      <c r="BH4" s="191">
        <f t="shared" ref="BH4:CF4" si="5">IF(BH6="","",COUNTIF(BH9:BH106,0))</f>
        <v>10</v>
      </c>
      <c r="BI4" s="191">
        <f t="shared" si="5"/>
        <v>3</v>
      </c>
      <c r="BJ4" s="191">
        <f t="shared" si="5"/>
        <v>0</v>
      </c>
      <c r="BK4" s="191">
        <f t="shared" si="5"/>
        <v>6</v>
      </c>
      <c r="BL4" s="191">
        <f t="shared" si="5"/>
        <v>7</v>
      </c>
      <c r="BM4" s="191">
        <f t="shared" si="5"/>
        <v>7</v>
      </c>
      <c r="BN4" s="191">
        <f t="shared" si="5"/>
        <v>2</v>
      </c>
      <c r="BO4" s="191">
        <f t="shared" si="5"/>
        <v>7</v>
      </c>
      <c r="BP4" s="191">
        <f t="shared" si="5"/>
        <v>7</v>
      </c>
      <c r="BQ4" s="191">
        <f t="shared" si="5"/>
        <v>4</v>
      </c>
      <c r="BR4" s="191">
        <f t="shared" si="5"/>
        <v>2</v>
      </c>
      <c r="BS4" s="191">
        <f t="shared" si="5"/>
        <v>1</v>
      </c>
      <c r="BT4" s="191">
        <f t="shared" si="5"/>
        <v>0</v>
      </c>
      <c r="BU4" s="191">
        <f t="shared" si="5"/>
        <v>2</v>
      </c>
      <c r="BV4" s="191">
        <f t="shared" si="5"/>
        <v>7</v>
      </c>
      <c r="BW4" s="191">
        <f t="shared" si="5"/>
        <v>2</v>
      </c>
      <c r="BX4" s="191">
        <f t="shared" si="5"/>
        <v>3</v>
      </c>
      <c r="BY4" s="191">
        <f t="shared" si="5"/>
        <v>4</v>
      </c>
      <c r="BZ4" s="191">
        <f t="shared" si="5"/>
        <v>2</v>
      </c>
      <c r="CA4" s="191">
        <f t="shared" si="5"/>
        <v>5</v>
      </c>
      <c r="CB4" s="191">
        <f t="shared" si="5"/>
        <v>6</v>
      </c>
      <c r="CC4" s="191">
        <f t="shared" si="5"/>
        <v>3</v>
      </c>
      <c r="CD4" s="191">
        <f t="shared" si="5"/>
        <v>4</v>
      </c>
      <c r="CE4" s="191">
        <f t="shared" si="5"/>
        <v>0</v>
      </c>
      <c r="CF4" s="191">
        <f t="shared" si="5"/>
        <v>0</v>
      </c>
      <c r="CG4" t="s">
        <v>3443</v>
      </c>
      <c r="CH4" s="197">
        <f>IF(CH6="","",COUNTIF(CH9:CH106,0))</f>
        <v>2</v>
      </c>
      <c r="CI4" s="197">
        <f t="shared" ref="CI4:DG4" si="6">IF(CI6="","",COUNTIF(CI9:CI106,0))</f>
        <v>3</v>
      </c>
      <c r="CJ4" s="197">
        <f t="shared" si="6"/>
        <v>1</v>
      </c>
      <c r="CK4" s="197">
        <f t="shared" si="6"/>
        <v>1</v>
      </c>
      <c r="CL4" s="197">
        <f t="shared" si="6"/>
        <v>2</v>
      </c>
      <c r="CM4" s="197">
        <f t="shared" si="6"/>
        <v>2</v>
      </c>
      <c r="CN4" s="197">
        <f t="shared" si="6"/>
        <v>2</v>
      </c>
      <c r="CO4" s="197">
        <f t="shared" si="6"/>
        <v>1</v>
      </c>
      <c r="CP4" s="197">
        <f t="shared" si="6"/>
        <v>2</v>
      </c>
      <c r="CQ4" s="197">
        <f t="shared" si="6"/>
        <v>2</v>
      </c>
      <c r="CR4" s="197">
        <f t="shared" si="6"/>
        <v>0</v>
      </c>
      <c r="CS4" s="197">
        <f t="shared" si="6"/>
        <v>0</v>
      </c>
      <c r="CT4" s="197">
        <f t="shared" si="6"/>
        <v>0</v>
      </c>
      <c r="CU4" s="197" t="str">
        <f t="shared" si="6"/>
        <v/>
      </c>
      <c r="CV4" s="197">
        <f t="shared" si="6"/>
        <v>0</v>
      </c>
      <c r="CW4" s="197">
        <f t="shared" si="6"/>
        <v>2</v>
      </c>
      <c r="CX4" s="197">
        <f t="shared" si="6"/>
        <v>0</v>
      </c>
      <c r="CY4" s="197">
        <f t="shared" si="6"/>
        <v>0</v>
      </c>
      <c r="CZ4" s="197">
        <f t="shared" si="6"/>
        <v>0</v>
      </c>
      <c r="DA4" s="197">
        <f t="shared" si="6"/>
        <v>0</v>
      </c>
      <c r="DB4" s="197">
        <f t="shared" si="6"/>
        <v>4</v>
      </c>
      <c r="DC4" s="197">
        <f t="shared" si="6"/>
        <v>2</v>
      </c>
      <c r="DD4" s="197">
        <f t="shared" si="6"/>
        <v>0</v>
      </c>
      <c r="DE4" s="197">
        <f t="shared" si="6"/>
        <v>2</v>
      </c>
      <c r="DF4" s="197">
        <f t="shared" si="6"/>
        <v>0</v>
      </c>
      <c r="DG4" s="197">
        <f t="shared" si="6"/>
        <v>0</v>
      </c>
      <c r="DH4" t="s">
        <v>3443</v>
      </c>
      <c r="DI4" s="145">
        <f>IF(DI6="","",COUNTIF(DI9:DI106,0))</f>
        <v>7</v>
      </c>
      <c r="DJ4" s="145">
        <f t="shared" ref="DJ4:EH4" si="7">IF(DJ6="","",COUNTIF(DJ9:DJ106,0))</f>
        <v>22</v>
      </c>
      <c r="DK4" s="145">
        <f t="shared" si="7"/>
        <v>6</v>
      </c>
      <c r="DL4" s="145">
        <f t="shared" si="7"/>
        <v>2</v>
      </c>
      <c r="DM4" s="145">
        <f t="shared" si="7"/>
        <v>9</v>
      </c>
      <c r="DN4" s="145">
        <f t="shared" si="7"/>
        <v>17</v>
      </c>
      <c r="DO4" s="145">
        <f t="shared" si="7"/>
        <v>17</v>
      </c>
      <c r="DP4" s="145">
        <f t="shared" si="7"/>
        <v>5</v>
      </c>
      <c r="DQ4" s="145">
        <f t="shared" si="7"/>
        <v>17</v>
      </c>
      <c r="DR4" s="145">
        <f t="shared" si="7"/>
        <v>17</v>
      </c>
      <c r="DS4" s="145">
        <f t="shared" si="7"/>
        <v>4</v>
      </c>
      <c r="DT4" s="145">
        <f t="shared" si="7"/>
        <v>3</v>
      </c>
      <c r="DU4" s="145">
        <f t="shared" si="7"/>
        <v>2</v>
      </c>
      <c r="DV4" s="145" t="str">
        <f t="shared" si="7"/>
        <v/>
      </c>
      <c r="DW4" s="145">
        <f t="shared" si="7"/>
        <v>2</v>
      </c>
      <c r="DX4" s="145">
        <f t="shared" si="7"/>
        <v>9</v>
      </c>
      <c r="DY4" s="145">
        <f t="shared" si="7"/>
        <v>2</v>
      </c>
      <c r="DZ4" s="145">
        <f t="shared" si="7"/>
        <v>3</v>
      </c>
      <c r="EA4" s="145">
        <f t="shared" si="7"/>
        <v>4</v>
      </c>
      <c r="EB4" s="145">
        <f t="shared" si="7"/>
        <v>2</v>
      </c>
      <c r="EC4" s="145">
        <f t="shared" si="7"/>
        <v>17</v>
      </c>
      <c r="ED4" s="145">
        <f t="shared" si="7"/>
        <v>16</v>
      </c>
      <c r="EE4" s="145">
        <f t="shared" si="7"/>
        <v>4</v>
      </c>
      <c r="EF4" s="145">
        <f t="shared" si="7"/>
        <v>13</v>
      </c>
      <c r="EG4" s="145">
        <f t="shared" si="7"/>
        <v>0</v>
      </c>
      <c r="EH4" s="145">
        <f t="shared" si="7"/>
        <v>0</v>
      </c>
      <c r="EJ4" s="124" t="s">
        <v>157</v>
      </c>
      <c r="EK4" s="124" t="s">
        <v>157</v>
      </c>
      <c r="EL4" s="125" t="s">
        <v>157</v>
      </c>
      <c r="EM4" s="125" t="s">
        <v>157</v>
      </c>
      <c r="EN4" s="110" t="s">
        <v>157</v>
      </c>
      <c r="EO4" s="107" t="s">
        <v>158</v>
      </c>
      <c r="EP4" s="107" t="s">
        <v>158</v>
      </c>
      <c r="EQ4" s="107" t="s">
        <v>158</v>
      </c>
      <c r="ER4" s="107" t="s">
        <v>158</v>
      </c>
      <c r="ES4" s="107" t="s">
        <v>158</v>
      </c>
      <c r="ET4" s="107" t="s">
        <v>158</v>
      </c>
      <c r="EU4" s="107" t="s">
        <v>158</v>
      </c>
      <c r="EV4" s="107" t="s">
        <v>158</v>
      </c>
      <c r="EW4" s="107" t="s">
        <v>158</v>
      </c>
      <c r="EX4" s="107" t="s">
        <v>158</v>
      </c>
      <c r="EY4" s="107" t="s">
        <v>158</v>
      </c>
      <c r="EZ4" s="107" t="s">
        <v>158</v>
      </c>
      <c r="FA4" s="107" t="s">
        <v>158</v>
      </c>
      <c r="FB4" s="107" t="s">
        <v>158</v>
      </c>
      <c r="FC4" s="108" t="s">
        <v>158</v>
      </c>
      <c r="FD4" s="107" t="s">
        <v>159</v>
      </c>
      <c r="FE4" s="107" t="s">
        <v>159</v>
      </c>
      <c r="FF4" s="108" t="s">
        <v>159</v>
      </c>
      <c r="FG4" s="124" t="s">
        <v>160</v>
      </c>
      <c r="FH4" s="124" t="s">
        <v>160</v>
      </c>
      <c r="FI4" s="124" t="s">
        <v>160</v>
      </c>
      <c r="FJ4" s="125" t="s">
        <v>160</v>
      </c>
      <c r="FK4" s="125" t="s">
        <v>160</v>
      </c>
      <c r="FL4" s="125" t="s">
        <v>160</v>
      </c>
      <c r="FM4" s="110" t="s">
        <v>160</v>
      </c>
      <c r="FN4" s="122" t="s">
        <v>161</v>
      </c>
      <c r="FO4" s="107" t="s">
        <v>161</v>
      </c>
      <c r="FP4" s="107" t="s">
        <v>161</v>
      </c>
      <c r="FQ4" s="107" t="s">
        <v>161</v>
      </c>
      <c r="FR4" s="107" t="s">
        <v>161</v>
      </c>
      <c r="FS4" s="107" t="s">
        <v>161</v>
      </c>
      <c r="FT4" s="107" t="s">
        <v>161</v>
      </c>
      <c r="FU4" s="107" t="s">
        <v>161</v>
      </c>
      <c r="FV4" s="107" t="s">
        <v>161</v>
      </c>
      <c r="FW4" s="108" t="s">
        <v>161</v>
      </c>
      <c r="FX4" s="122" t="s">
        <v>162</v>
      </c>
      <c r="FY4" s="107" t="s">
        <v>162</v>
      </c>
      <c r="FZ4" s="107" t="s">
        <v>162</v>
      </c>
      <c r="GA4" s="107" t="s">
        <v>162</v>
      </c>
      <c r="GB4" s="107" t="s">
        <v>162</v>
      </c>
      <c r="GC4" s="107" t="s">
        <v>162</v>
      </c>
      <c r="GD4" s="107" t="s">
        <v>162</v>
      </c>
      <c r="GE4" s="107" t="s">
        <v>162</v>
      </c>
      <c r="GF4" s="107" t="s">
        <v>162</v>
      </c>
      <c r="GG4" s="109" t="s">
        <v>163</v>
      </c>
      <c r="GH4" s="107" t="s">
        <v>163</v>
      </c>
      <c r="GI4" s="107" t="s">
        <v>163</v>
      </c>
      <c r="GJ4" s="110" t="s">
        <v>163</v>
      </c>
      <c r="GK4" s="123" t="s">
        <v>164</v>
      </c>
      <c r="GL4" s="124" t="s">
        <v>164</v>
      </c>
      <c r="GM4" s="125" t="s">
        <v>164</v>
      </c>
      <c r="GN4" s="125" t="s">
        <v>164</v>
      </c>
      <c r="GO4" s="110" t="s">
        <v>164</v>
      </c>
      <c r="GP4" s="109" t="s">
        <v>165</v>
      </c>
      <c r="GQ4" s="124" t="s">
        <v>165</v>
      </c>
      <c r="GR4" s="124" t="s">
        <v>165</v>
      </c>
      <c r="GS4" s="124" t="s">
        <v>165</v>
      </c>
      <c r="GT4" s="124" t="s">
        <v>165</v>
      </c>
      <c r="GU4" s="124" t="s">
        <v>165</v>
      </c>
      <c r="GV4" s="110" t="s">
        <v>165</v>
      </c>
    </row>
    <row r="5" spans="1:235" ht="15" customHeight="1" thickBot="1" x14ac:dyDescent="0.45">
      <c r="A5" s="733" t="s">
        <v>3444</v>
      </c>
      <c r="B5" s="734"/>
      <c r="C5" s="737"/>
      <c r="E5" s="135" t="str">
        <f t="shared" ref="E5:AD5" si="8">E7&amp;E8</f>
        <v>Initial AccessPhishing</v>
      </c>
      <c r="F5" s="135" t="str">
        <f t="shared" si="8"/>
        <v>Initial AccessValid Accounts</v>
      </c>
      <c r="G5" s="135" t="str">
        <f t="shared" si="8"/>
        <v>PersistenceAccount Manipulation</v>
      </c>
      <c r="H5" s="135" t="str">
        <f t="shared" si="8"/>
        <v>PersistenceCreate Account</v>
      </c>
      <c r="I5" s="135" t="str">
        <f t="shared" si="8"/>
        <v>PersistenceOffice Application Startup</v>
      </c>
      <c r="J5" s="135" t="str">
        <f t="shared" si="8"/>
        <v>PersistenceValid Accounts</v>
      </c>
      <c r="K5" s="135" t="str">
        <f t="shared" si="8"/>
        <v>Privilege EscalationValid Accounts</v>
      </c>
      <c r="L5" s="135" t="str">
        <f t="shared" si="8"/>
        <v>Defense EvasionImpair Defenses</v>
      </c>
      <c r="M5" s="135" t="str">
        <f t="shared" si="8"/>
        <v>Defense EvasionUse Alternate Authentication Material</v>
      </c>
      <c r="N5" s="135" t="str">
        <f t="shared" si="8"/>
        <v>Defense EvasionValid Accounts</v>
      </c>
      <c r="O5" s="135" t="str">
        <f t="shared" si="8"/>
        <v>Credential AccessBrute Force</v>
      </c>
      <c r="P5" s="135" t="str">
        <f t="shared" si="8"/>
        <v>Credential AccessForge Web Credentials</v>
      </c>
      <c r="Q5" s="135" t="str">
        <f t="shared" si="8"/>
        <v>Credential AccessSteal Application Access Token</v>
      </c>
      <c r="R5" s="135" t="str">
        <f t="shared" si="8"/>
        <v>Credential AccessSteal Web Session Cookie</v>
      </c>
      <c r="S5" s="135" t="str">
        <f t="shared" si="8"/>
        <v>Credential AccessUnsecured Credentials</v>
      </c>
      <c r="T5" s="135" t="str">
        <f t="shared" si="8"/>
        <v>DiscoveryAccount Discovery</v>
      </c>
      <c r="U5" s="135" t="str">
        <f t="shared" si="8"/>
        <v>DiscoveryCloud Service Dashboard</v>
      </c>
      <c r="V5" s="135" t="str">
        <f t="shared" si="8"/>
        <v>DiscoveryCloud Service Discovery</v>
      </c>
      <c r="W5" s="135" t="str">
        <f t="shared" si="8"/>
        <v>DiscoveryPermission Groups Discovery</v>
      </c>
      <c r="X5" s="135" t="str">
        <f t="shared" si="8"/>
        <v>DiscoverySoftware Discovery</v>
      </c>
      <c r="Y5" s="135" t="str">
        <f t="shared" si="8"/>
        <v>Lateral MovementInternal Spearphishing</v>
      </c>
      <c r="Z5" s="135" t="str">
        <f t="shared" si="8"/>
        <v>Lateral MovementUse Alternate Authentication Material</v>
      </c>
      <c r="AA5" s="135" t="str">
        <f t="shared" si="8"/>
        <v>CollectionData from Information Repositories</v>
      </c>
      <c r="AB5" s="135" t="str">
        <f t="shared" si="8"/>
        <v>CollectionEmail Collection</v>
      </c>
      <c r="AC5" s="135" t="str">
        <f t="shared" si="8"/>
        <v>ImpactEndpoint Denial of Service</v>
      </c>
      <c r="AD5" s="135" t="str">
        <f t="shared" si="8"/>
        <v>ImpactNetwork Denial of Service</v>
      </c>
      <c r="AF5" s="141" t="str">
        <f t="shared" ref="AF5:BE5" si="9">AF7&amp;AF8</f>
        <v>Initial AccessPhishing</v>
      </c>
      <c r="AG5" s="141" t="str">
        <f t="shared" si="9"/>
        <v>Initial AccessValid Accounts</v>
      </c>
      <c r="AH5" s="141" t="str">
        <f t="shared" si="9"/>
        <v>PersistenceAccount Manipulation</v>
      </c>
      <c r="AI5" s="141" t="str">
        <f t="shared" si="9"/>
        <v>PersistenceCreate Account</v>
      </c>
      <c r="AJ5" s="141" t="str">
        <f t="shared" si="9"/>
        <v>PersistenceOffice Application Startup</v>
      </c>
      <c r="AK5" s="141" t="str">
        <f t="shared" si="9"/>
        <v>PersistenceValid Accounts</v>
      </c>
      <c r="AL5" s="141" t="str">
        <f t="shared" si="9"/>
        <v>Privilege EscalationValid Accounts</v>
      </c>
      <c r="AM5" s="141" t="str">
        <f t="shared" si="9"/>
        <v>Defense EvasionImpair Defenses</v>
      </c>
      <c r="AN5" s="141" t="str">
        <f t="shared" si="9"/>
        <v>Defense EvasionUse Alternate Authentication Material</v>
      </c>
      <c r="AO5" s="141" t="str">
        <f t="shared" si="9"/>
        <v>Defense EvasionValid Accounts</v>
      </c>
      <c r="AP5" s="141" t="str">
        <f t="shared" si="9"/>
        <v>Credential AccessBrute Force</v>
      </c>
      <c r="AQ5" s="141" t="str">
        <f t="shared" si="9"/>
        <v>Credential AccessForge Web Credentials</v>
      </c>
      <c r="AR5" s="141" t="str">
        <f t="shared" si="9"/>
        <v>Credential AccessSteal Application Access Token</v>
      </c>
      <c r="AS5" s="141" t="str">
        <f t="shared" si="9"/>
        <v>Credential AccessSteal Web Session Cookie</v>
      </c>
      <c r="AT5" s="141" t="str">
        <f t="shared" si="9"/>
        <v>Credential AccessUnsecured Credentials</v>
      </c>
      <c r="AU5" s="141" t="str">
        <f t="shared" si="9"/>
        <v>DiscoveryAccount Discovery</v>
      </c>
      <c r="AV5" s="141" t="str">
        <f t="shared" si="9"/>
        <v>DiscoveryCloud Service Dashboard</v>
      </c>
      <c r="AW5" s="141" t="str">
        <f t="shared" si="9"/>
        <v>DiscoveryCloud Service Discovery</v>
      </c>
      <c r="AX5" s="141" t="str">
        <f t="shared" si="9"/>
        <v>DiscoveryPermission Groups Discovery</v>
      </c>
      <c r="AY5" s="141" t="str">
        <f t="shared" si="9"/>
        <v>DiscoverySoftware Discovery</v>
      </c>
      <c r="AZ5" s="141" t="str">
        <f t="shared" si="9"/>
        <v>Lateral MovementInternal Spearphishing</v>
      </c>
      <c r="BA5" s="141" t="str">
        <f t="shared" si="9"/>
        <v>Lateral MovementUse Alternate Authentication Material</v>
      </c>
      <c r="BB5" s="141" t="str">
        <f t="shared" si="9"/>
        <v>CollectionData from Information Repositories</v>
      </c>
      <c r="BC5" s="141" t="str">
        <f t="shared" si="9"/>
        <v>CollectionEmail Collection</v>
      </c>
      <c r="BD5" s="141" t="str">
        <f t="shared" si="9"/>
        <v>ImpactEndpoint Denial of Service</v>
      </c>
      <c r="BE5" s="141" t="str">
        <f t="shared" si="9"/>
        <v>ImpactNetwork Denial of Service</v>
      </c>
      <c r="BG5" s="192" t="str">
        <f t="shared" ref="BG5:CF5" si="10">BG7&amp;BG8</f>
        <v>Initial AccessPhishing</v>
      </c>
      <c r="BH5" s="192" t="str">
        <f t="shared" si="10"/>
        <v>Initial AccessValid Accounts</v>
      </c>
      <c r="BI5" s="192" t="str">
        <f t="shared" si="10"/>
        <v>PersistenceAccount Manipulation</v>
      </c>
      <c r="BJ5" s="192" t="str">
        <f t="shared" si="10"/>
        <v>PersistenceCreate Account</v>
      </c>
      <c r="BK5" s="192" t="str">
        <f t="shared" si="10"/>
        <v>PersistenceOffice Application Startup</v>
      </c>
      <c r="BL5" s="192" t="str">
        <f t="shared" si="10"/>
        <v>PersistenceValid Accounts</v>
      </c>
      <c r="BM5" s="192" t="str">
        <f t="shared" si="10"/>
        <v>Privilege EscalationValid Accounts</v>
      </c>
      <c r="BN5" s="192" t="str">
        <f t="shared" si="10"/>
        <v>Defense EvasionImpair Defenses</v>
      </c>
      <c r="BO5" s="192" t="str">
        <f t="shared" si="10"/>
        <v>Defense EvasionUse Alternate Authentication Material</v>
      </c>
      <c r="BP5" s="192" t="str">
        <f t="shared" si="10"/>
        <v>Defense EvasionValid Accounts</v>
      </c>
      <c r="BQ5" s="192" t="str">
        <f t="shared" si="10"/>
        <v>Credential AccessBrute Force</v>
      </c>
      <c r="BR5" s="192" t="str">
        <f t="shared" si="10"/>
        <v>Credential AccessForge Web Credentials</v>
      </c>
      <c r="BS5" s="192" t="str">
        <f t="shared" si="10"/>
        <v>Credential AccessSteal Application Access Token</v>
      </c>
      <c r="BT5" s="192" t="str">
        <f t="shared" si="10"/>
        <v>Credential AccessSteal Web Session Cookie</v>
      </c>
      <c r="BU5" s="192" t="str">
        <f t="shared" si="10"/>
        <v>Credential AccessUnsecured Credentials</v>
      </c>
      <c r="BV5" s="192" t="str">
        <f t="shared" si="10"/>
        <v>DiscoveryAccount Discovery</v>
      </c>
      <c r="BW5" s="192" t="str">
        <f t="shared" si="10"/>
        <v>DiscoveryCloud Service Dashboard</v>
      </c>
      <c r="BX5" s="192" t="str">
        <f t="shared" si="10"/>
        <v>DiscoveryCloud Service Discovery</v>
      </c>
      <c r="BY5" s="192" t="str">
        <f t="shared" si="10"/>
        <v>DiscoveryPermission Groups Discovery</v>
      </c>
      <c r="BZ5" s="192" t="str">
        <f t="shared" si="10"/>
        <v>DiscoverySoftware Discovery</v>
      </c>
      <c r="CA5" s="192" t="str">
        <f t="shared" si="10"/>
        <v>Lateral MovementInternal Spearphishing</v>
      </c>
      <c r="CB5" s="192" t="str">
        <f t="shared" si="10"/>
        <v>Lateral MovementUse Alternate Authentication Material</v>
      </c>
      <c r="CC5" s="192" t="str">
        <f t="shared" si="10"/>
        <v>CollectionData from Information Repositories</v>
      </c>
      <c r="CD5" s="192" t="str">
        <f t="shared" si="10"/>
        <v>CollectionEmail Collection</v>
      </c>
      <c r="CE5" s="192" t="str">
        <f t="shared" si="10"/>
        <v>ImpactEndpoint Denial of Service</v>
      </c>
      <c r="CF5" s="192" t="str">
        <f t="shared" si="10"/>
        <v>ImpactNetwork Denial of Service</v>
      </c>
      <c r="CH5" s="198" t="str">
        <f t="shared" ref="CH5:DG5" si="11">CH7&amp;CH8</f>
        <v>Initial AccessPhishing</v>
      </c>
      <c r="CI5" s="198" t="str">
        <f t="shared" si="11"/>
        <v>Initial AccessValid Accounts</v>
      </c>
      <c r="CJ5" s="198" t="str">
        <f t="shared" si="11"/>
        <v>PersistenceAccount Manipulation</v>
      </c>
      <c r="CK5" s="198" t="str">
        <f t="shared" si="11"/>
        <v>PersistenceCreate Account</v>
      </c>
      <c r="CL5" s="198" t="str">
        <f t="shared" si="11"/>
        <v>PersistenceOffice Application Startup</v>
      </c>
      <c r="CM5" s="198" t="str">
        <f t="shared" si="11"/>
        <v>PersistenceValid Accounts</v>
      </c>
      <c r="CN5" s="198" t="str">
        <f t="shared" si="11"/>
        <v>Privilege EscalationValid Accounts</v>
      </c>
      <c r="CO5" s="198" t="str">
        <f t="shared" si="11"/>
        <v>Defense EvasionImpair Defenses</v>
      </c>
      <c r="CP5" s="198" t="str">
        <f t="shared" si="11"/>
        <v>Defense EvasionUse Alternate Authentication Material</v>
      </c>
      <c r="CQ5" s="198" t="str">
        <f t="shared" si="11"/>
        <v>Defense EvasionValid Accounts</v>
      </c>
      <c r="CR5" s="198" t="str">
        <f t="shared" si="11"/>
        <v>Credential AccessBrute Force</v>
      </c>
      <c r="CS5" s="198" t="str">
        <f t="shared" si="11"/>
        <v>Credential AccessForge Web Credentials</v>
      </c>
      <c r="CT5" s="198" t="str">
        <f t="shared" si="11"/>
        <v>Credential AccessSteal Application Access Token</v>
      </c>
      <c r="CU5" s="198" t="str">
        <f t="shared" si="11"/>
        <v>Credential AccessSteal Web Session Cookie</v>
      </c>
      <c r="CV5" s="198" t="str">
        <f t="shared" si="11"/>
        <v>Credential AccessUnsecured Credentials</v>
      </c>
      <c r="CW5" s="198" t="str">
        <f t="shared" si="11"/>
        <v>DiscoveryAccount Discovery</v>
      </c>
      <c r="CX5" s="198" t="str">
        <f t="shared" si="11"/>
        <v>DiscoveryCloud Service Dashboard</v>
      </c>
      <c r="CY5" s="198" t="str">
        <f t="shared" si="11"/>
        <v>DiscoveryCloud Service Discovery</v>
      </c>
      <c r="CZ5" s="198" t="str">
        <f t="shared" si="11"/>
        <v>DiscoveryPermission Groups Discovery</v>
      </c>
      <c r="DA5" s="198" t="str">
        <f t="shared" si="11"/>
        <v>DiscoverySoftware Discovery</v>
      </c>
      <c r="DB5" s="198" t="str">
        <f t="shared" si="11"/>
        <v>Lateral MovementInternal Spearphishing</v>
      </c>
      <c r="DC5" s="198" t="str">
        <f t="shared" si="11"/>
        <v>Lateral MovementUse Alternate Authentication Material</v>
      </c>
      <c r="DD5" s="198" t="str">
        <f t="shared" si="11"/>
        <v>CollectionData from Information Repositories</v>
      </c>
      <c r="DE5" s="198" t="str">
        <f t="shared" si="11"/>
        <v>CollectionEmail Collection</v>
      </c>
      <c r="DF5" s="198" t="str">
        <f t="shared" si="11"/>
        <v>ImpactEndpoint Denial of Service</v>
      </c>
      <c r="DG5" s="198" t="str">
        <f t="shared" si="11"/>
        <v>ImpactNetwork Denial of Service</v>
      </c>
      <c r="DI5" s="146" t="str">
        <f t="shared" ref="DI5:EH5" si="12">DI7&amp;DI8</f>
        <v>Initial AccessPhishing</v>
      </c>
      <c r="DJ5" s="146" t="str">
        <f t="shared" si="12"/>
        <v>Initial AccessValid Accounts</v>
      </c>
      <c r="DK5" s="146" t="str">
        <f t="shared" si="12"/>
        <v>PersistenceAccount Manipulation</v>
      </c>
      <c r="DL5" s="146" t="str">
        <f t="shared" si="12"/>
        <v>PersistenceCreate Account</v>
      </c>
      <c r="DM5" s="146" t="str">
        <f t="shared" si="12"/>
        <v>PersistenceOffice Application Startup</v>
      </c>
      <c r="DN5" s="146" t="str">
        <f t="shared" si="12"/>
        <v>PersistenceValid Accounts</v>
      </c>
      <c r="DO5" s="146" t="str">
        <f t="shared" si="12"/>
        <v>Privilege EscalationValid Accounts</v>
      </c>
      <c r="DP5" s="146" t="str">
        <f t="shared" si="12"/>
        <v>Defense EvasionImpair Defenses</v>
      </c>
      <c r="DQ5" s="146" t="str">
        <f t="shared" si="12"/>
        <v>Defense EvasionUse Alternate Authentication Material</v>
      </c>
      <c r="DR5" s="146" t="str">
        <f t="shared" si="12"/>
        <v>Defense EvasionValid Accounts</v>
      </c>
      <c r="DS5" s="146" t="str">
        <f t="shared" si="12"/>
        <v>Credential AccessBrute Force</v>
      </c>
      <c r="DT5" s="146" t="str">
        <f t="shared" si="12"/>
        <v>Credential AccessForge Web Credentials</v>
      </c>
      <c r="DU5" s="146" t="str">
        <f t="shared" si="12"/>
        <v>Credential AccessSteal Application Access Token</v>
      </c>
      <c r="DV5" s="146" t="str">
        <f t="shared" si="12"/>
        <v>Credential AccessSteal Web Session Cookie</v>
      </c>
      <c r="DW5" s="146" t="str">
        <f t="shared" si="12"/>
        <v>Credential AccessUnsecured Credentials</v>
      </c>
      <c r="DX5" s="146" t="str">
        <f t="shared" si="12"/>
        <v>DiscoveryAccount Discovery</v>
      </c>
      <c r="DY5" s="146" t="str">
        <f t="shared" si="12"/>
        <v>DiscoveryCloud Service Dashboard</v>
      </c>
      <c r="DZ5" s="146" t="str">
        <f t="shared" si="12"/>
        <v>DiscoveryCloud Service Discovery</v>
      </c>
      <c r="EA5" s="146" t="str">
        <f t="shared" si="12"/>
        <v>DiscoveryPermission Groups Discovery</v>
      </c>
      <c r="EB5" s="146" t="str">
        <f t="shared" si="12"/>
        <v>DiscoverySoftware Discovery</v>
      </c>
      <c r="EC5" s="146" t="str">
        <f t="shared" si="12"/>
        <v>Lateral MovementInternal Spearphishing</v>
      </c>
      <c r="ED5" s="146" t="str">
        <f t="shared" si="12"/>
        <v>Lateral MovementUse Alternate Authentication Material</v>
      </c>
      <c r="EE5" s="146" t="str">
        <f t="shared" si="12"/>
        <v>CollectionData from Information Repositories</v>
      </c>
      <c r="EF5" s="146" t="str">
        <f t="shared" si="12"/>
        <v>CollectionEmail Collection</v>
      </c>
      <c r="EG5" s="146" t="str">
        <f t="shared" si="12"/>
        <v>ImpactEndpoint Denial of Service</v>
      </c>
      <c r="EH5" s="146" t="str">
        <f t="shared" si="12"/>
        <v>ImpactNetwork Denial of Service</v>
      </c>
      <c r="EJ5" s="121" t="s">
        <v>166</v>
      </c>
      <c r="EK5" s="126" t="s">
        <v>166</v>
      </c>
      <c r="EL5" s="121" t="s">
        <v>168</v>
      </c>
      <c r="EM5" s="119" t="s">
        <v>168</v>
      </c>
      <c r="EN5" s="120" t="s">
        <v>168</v>
      </c>
      <c r="EO5" s="121" t="s">
        <v>167</v>
      </c>
      <c r="EP5" s="119" t="s">
        <v>167</v>
      </c>
      <c r="EQ5" s="120" t="s">
        <v>167</v>
      </c>
      <c r="ER5" s="118" t="s">
        <v>175</v>
      </c>
      <c r="ES5" s="120" t="s">
        <v>175</v>
      </c>
      <c r="ET5" s="118" t="s">
        <v>181</v>
      </c>
      <c r="EU5" s="119" t="s">
        <v>181</v>
      </c>
      <c r="EV5" s="119" t="s">
        <v>181</v>
      </c>
      <c r="EW5" s="119" t="s">
        <v>181</v>
      </c>
      <c r="EX5" s="119" t="s">
        <v>181</v>
      </c>
      <c r="EY5" s="119" t="s">
        <v>181</v>
      </c>
      <c r="EZ5" s="120" t="s">
        <v>181</v>
      </c>
      <c r="FA5" s="119" t="s">
        <v>168</v>
      </c>
      <c r="FB5" s="119" t="s">
        <v>168</v>
      </c>
      <c r="FC5" s="120" t="s">
        <v>168</v>
      </c>
      <c r="FD5" s="121" t="s">
        <v>168</v>
      </c>
      <c r="FE5" s="119" t="s">
        <v>168</v>
      </c>
      <c r="FF5" s="120" t="s">
        <v>168</v>
      </c>
      <c r="FG5" s="111" t="s">
        <v>169</v>
      </c>
      <c r="FH5" s="121" t="s">
        <v>176</v>
      </c>
      <c r="FI5" s="119" t="s">
        <v>176</v>
      </c>
      <c r="FJ5" s="119" t="s">
        <v>176</v>
      </c>
      <c r="FK5" s="118" t="s">
        <v>168</v>
      </c>
      <c r="FL5" s="119" t="s">
        <v>168</v>
      </c>
      <c r="FM5" s="120" t="s">
        <v>168</v>
      </c>
      <c r="FN5" s="118" t="s">
        <v>170</v>
      </c>
      <c r="FO5" s="119" t="s">
        <v>170</v>
      </c>
      <c r="FP5" s="119" t="s">
        <v>170</v>
      </c>
      <c r="FQ5" s="119" t="s">
        <v>170</v>
      </c>
      <c r="FR5" s="119" t="s">
        <v>170</v>
      </c>
      <c r="FS5" s="118" t="s">
        <v>177</v>
      </c>
      <c r="FT5" s="120" t="s">
        <v>177</v>
      </c>
      <c r="FU5" s="480" t="s">
        <v>182</v>
      </c>
      <c r="FV5" s="111" t="s">
        <v>184</v>
      </c>
      <c r="FW5" s="481" t="s">
        <v>186</v>
      </c>
      <c r="FX5" s="118" t="s">
        <v>171</v>
      </c>
      <c r="FY5" s="119" t="s">
        <v>171</v>
      </c>
      <c r="FZ5" s="119" t="s">
        <v>171</v>
      </c>
      <c r="GA5" s="111" t="s">
        <v>178</v>
      </c>
      <c r="GB5" s="480" t="s">
        <v>183</v>
      </c>
      <c r="GC5" s="118" t="s">
        <v>185</v>
      </c>
      <c r="GD5" s="120" t="s">
        <v>185</v>
      </c>
      <c r="GE5" s="118" t="s">
        <v>187</v>
      </c>
      <c r="GF5" s="120" t="s">
        <v>187</v>
      </c>
      <c r="GG5" s="111" t="s">
        <v>215</v>
      </c>
      <c r="GH5" s="119" t="s">
        <v>176</v>
      </c>
      <c r="GI5" s="119" t="s">
        <v>176</v>
      </c>
      <c r="GJ5" s="120" t="s">
        <v>176</v>
      </c>
      <c r="GK5" s="118" t="s">
        <v>173</v>
      </c>
      <c r="GL5" s="120" t="s">
        <v>173</v>
      </c>
      <c r="GM5" s="119" t="s">
        <v>179</v>
      </c>
      <c r="GN5" s="119" t="s">
        <v>179</v>
      </c>
      <c r="GO5" s="120" t="s">
        <v>179</v>
      </c>
      <c r="GP5" s="118" t="s">
        <v>174</v>
      </c>
      <c r="GQ5" s="119" t="s">
        <v>174</v>
      </c>
      <c r="GR5" s="119" t="s">
        <v>174</v>
      </c>
      <c r="GS5" s="120" t="s">
        <v>180</v>
      </c>
      <c r="GT5" s="118" t="s">
        <v>180</v>
      </c>
      <c r="GU5" s="119" t="s">
        <v>180</v>
      </c>
      <c r="GV5" s="120" t="s">
        <v>180</v>
      </c>
      <c r="GX5" s="606" t="str">
        <f>'2.1b-OriginalProduct Visibility'!D1</f>
        <v>Platform Logs</v>
      </c>
      <c r="GY5" s="608"/>
      <c r="GZ5" s="606" t="str">
        <f>'2.1b-OriginalProduct Visibility'!F1</f>
        <v>Exchange Online</v>
      </c>
      <c r="HA5" s="607"/>
      <c r="HB5" s="607"/>
      <c r="HC5" s="608"/>
      <c r="HD5" s="606" t="str">
        <f>'2.1b-OriginalProduct Visibility'!J1</f>
        <v>Microsoft 365 Defender</v>
      </c>
      <c r="HE5" s="608"/>
      <c r="HF5" s="606" t="str">
        <f>'2.1b-OriginalProduct Visibility'!L1</f>
        <v>Azure AD</v>
      </c>
      <c r="HG5" s="607"/>
      <c r="HH5" s="607"/>
      <c r="HI5" s="608"/>
      <c r="HK5" s="606" t="str">
        <f>'2.1a-Agency Visibility'!D1</f>
        <v>Platform Logs</v>
      </c>
      <c r="HL5" s="608"/>
      <c r="HM5" s="606" t="str">
        <f>'2.1a-Agency Visibility'!F1</f>
        <v>Email Application</v>
      </c>
      <c r="HN5" s="607"/>
      <c r="HO5" s="607"/>
      <c r="HP5" s="608"/>
      <c r="HQ5" s="606" t="str">
        <f>'2.1a-Agency Visibility'!J1</f>
        <v>Antivirus</v>
      </c>
      <c r="HR5" s="608"/>
      <c r="HS5" s="606" t="str">
        <f>'2.1a-Agency Visibility'!L1</f>
        <v>Cloud Access</v>
      </c>
      <c r="HT5" s="607"/>
      <c r="HU5" s="607"/>
      <c r="HV5" s="608"/>
    </row>
    <row r="6" spans="1:235" ht="15" customHeight="1" thickBot="1" x14ac:dyDescent="0.45">
      <c r="A6" s="735"/>
      <c r="B6" s="736"/>
      <c r="C6" s="738"/>
      <c r="D6" s="117"/>
      <c r="E6" s="136">
        <f>SUM(E9:E106)</f>
        <v>48</v>
      </c>
      <c r="F6" s="136">
        <f t="shared" ref="F6:AD6" si="13">SUM(F9:F106)</f>
        <v>120</v>
      </c>
      <c r="G6" s="136">
        <f t="shared" si="13"/>
        <v>33</v>
      </c>
      <c r="H6" s="136">
        <f t="shared" si="13"/>
        <v>8</v>
      </c>
      <c r="I6" s="136">
        <f t="shared" si="13"/>
        <v>69</v>
      </c>
      <c r="J6" s="136">
        <f t="shared" si="13"/>
        <v>90</v>
      </c>
      <c r="K6" s="136">
        <f t="shared" si="13"/>
        <v>90</v>
      </c>
      <c r="L6" s="136">
        <f t="shared" si="13"/>
        <v>26</v>
      </c>
      <c r="M6" s="136">
        <f t="shared" si="13"/>
        <v>90</v>
      </c>
      <c r="N6" s="136">
        <f t="shared" si="13"/>
        <v>90</v>
      </c>
      <c r="O6" s="136">
        <f t="shared" si="13"/>
        <v>45</v>
      </c>
      <c r="P6" s="136">
        <f t="shared" si="13"/>
        <v>14</v>
      </c>
      <c r="Q6" s="136">
        <f t="shared" si="13"/>
        <v>10</v>
      </c>
      <c r="R6" s="136">
        <f t="shared" si="13"/>
        <v>0</v>
      </c>
      <c r="S6" s="136">
        <f t="shared" si="13"/>
        <v>9</v>
      </c>
      <c r="T6" s="136">
        <f t="shared" si="13"/>
        <v>60</v>
      </c>
      <c r="U6" s="136">
        <f t="shared" si="13"/>
        <v>9</v>
      </c>
      <c r="V6" s="136">
        <f t="shared" si="13"/>
        <v>10</v>
      </c>
      <c r="W6" s="136">
        <f t="shared" si="13"/>
        <v>13</v>
      </c>
      <c r="X6" s="136">
        <f t="shared" si="13"/>
        <v>8</v>
      </c>
      <c r="Y6" s="136">
        <f t="shared" si="13"/>
        <v>52</v>
      </c>
      <c r="Z6" s="136">
        <f t="shared" si="13"/>
        <v>82</v>
      </c>
      <c r="AA6" s="136">
        <f t="shared" si="13"/>
        <v>20</v>
      </c>
      <c r="AB6" s="136">
        <f t="shared" si="13"/>
        <v>26</v>
      </c>
      <c r="AC6" s="136">
        <f t="shared" si="13"/>
        <v>6</v>
      </c>
      <c r="AD6" s="136">
        <f t="shared" si="13"/>
        <v>12</v>
      </c>
      <c r="AF6" s="140">
        <f>IF(E6=0,"",SUM(AF9:AF101))</f>
        <v>51</v>
      </c>
      <c r="AG6" s="140">
        <f t="shared" ref="AG6:BE6" si="14">IF(F6=0,"",SUM(AG9:AG101))</f>
        <v>106</v>
      </c>
      <c r="AH6" s="140">
        <f t="shared" si="14"/>
        <v>60</v>
      </c>
      <c r="AI6" s="140">
        <f t="shared" si="14"/>
        <v>22</v>
      </c>
      <c r="AJ6" s="140">
        <f t="shared" si="14"/>
        <v>72</v>
      </c>
      <c r="AK6" s="140">
        <f t="shared" si="14"/>
        <v>73</v>
      </c>
      <c r="AL6" s="140">
        <f t="shared" si="14"/>
        <v>73</v>
      </c>
      <c r="AM6" s="140">
        <f t="shared" si="14"/>
        <v>58</v>
      </c>
      <c r="AN6" s="140">
        <f t="shared" si="14"/>
        <v>73</v>
      </c>
      <c r="AO6" s="140">
        <f t="shared" si="14"/>
        <v>73</v>
      </c>
      <c r="AP6" s="140">
        <f t="shared" si="14"/>
        <v>25</v>
      </c>
      <c r="AQ6" s="140">
        <f t="shared" si="14"/>
        <v>23</v>
      </c>
      <c r="AR6" s="140">
        <f t="shared" si="14"/>
        <v>22</v>
      </c>
      <c r="AS6" s="140" t="str">
        <f t="shared" si="14"/>
        <v/>
      </c>
      <c r="AT6" s="140">
        <f t="shared" si="14"/>
        <v>14</v>
      </c>
      <c r="AU6" s="140">
        <f t="shared" si="14"/>
        <v>43</v>
      </c>
      <c r="AV6" s="140">
        <f t="shared" si="14"/>
        <v>14</v>
      </c>
      <c r="AW6" s="140">
        <f t="shared" si="14"/>
        <v>15</v>
      </c>
      <c r="AX6" s="140">
        <f t="shared" si="14"/>
        <v>20</v>
      </c>
      <c r="AY6" s="140">
        <f t="shared" si="14"/>
        <v>11</v>
      </c>
      <c r="AZ6" s="140">
        <f t="shared" si="14"/>
        <v>68</v>
      </c>
      <c r="BA6" s="140">
        <f t="shared" si="14"/>
        <v>62</v>
      </c>
      <c r="BB6" s="140">
        <f t="shared" si="14"/>
        <v>28</v>
      </c>
      <c r="BC6" s="140">
        <f t="shared" si="14"/>
        <v>32</v>
      </c>
      <c r="BD6" s="140">
        <f t="shared" si="14"/>
        <v>4</v>
      </c>
      <c r="BE6" s="140">
        <f t="shared" si="14"/>
        <v>4</v>
      </c>
      <c r="BG6" s="191">
        <f t="shared" ref="BG6:CF6" si="15">IF(AF6=0,"",SUM(BG9:BG101))</f>
        <v>29</v>
      </c>
      <c r="BH6" s="191">
        <f t="shared" si="15"/>
        <v>49</v>
      </c>
      <c r="BI6" s="191">
        <f t="shared" si="15"/>
        <v>27</v>
      </c>
      <c r="BJ6" s="191">
        <f t="shared" si="15"/>
        <v>10</v>
      </c>
      <c r="BK6" s="191">
        <f t="shared" si="15"/>
        <v>36</v>
      </c>
      <c r="BL6" s="191">
        <f t="shared" si="15"/>
        <v>35</v>
      </c>
      <c r="BM6" s="191">
        <f t="shared" si="15"/>
        <v>35</v>
      </c>
      <c r="BN6" s="191">
        <f t="shared" si="15"/>
        <v>27</v>
      </c>
      <c r="BO6" s="191">
        <f t="shared" si="15"/>
        <v>35</v>
      </c>
      <c r="BP6" s="191">
        <f t="shared" si="15"/>
        <v>35</v>
      </c>
      <c r="BQ6" s="191">
        <f t="shared" si="15"/>
        <v>10</v>
      </c>
      <c r="BR6" s="191">
        <f t="shared" si="15"/>
        <v>11</v>
      </c>
      <c r="BS6" s="191">
        <f t="shared" si="15"/>
        <v>10</v>
      </c>
      <c r="BT6" s="191">
        <f t="shared" si="15"/>
        <v>0</v>
      </c>
      <c r="BU6" s="191">
        <f t="shared" si="15"/>
        <v>6</v>
      </c>
      <c r="BV6" s="191">
        <f t="shared" si="15"/>
        <v>23</v>
      </c>
      <c r="BW6" s="191">
        <f t="shared" si="15"/>
        <v>6</v>
      </c>
      <c r="BX6" s="191">
        <f t="shared" si="15"/>
        <v>6</v>
      </c>
      <c r="BY6" s="191">
        <f t="shared" si="15"/>
        <v>8</v>
      </c>
      <c r="BZ6" s="191">
        <f t="shared" si="15"/>
        <v>5</v>
      </c>
      <c r="CA6" s="191">
        <f t="shared" si="15"/>
        <v>42</v>
      </c>
      <c r="CB6" s="191">
        <f t="shared" si="15"/>
        <v>30</v>
      </c>
      <c r="CC6" s="191">
        <f t="shared" si="15"/>
        <v>13</v>
      </c>
      <c r="CD6" s="191">
        <f t="shared" si="15"/>
        <v>16</v>
      </c>
      <c r="CE6" s="191">
        <f t="shared" si="15"/>
        <v>2</v>
      </c>
      <c r="CF6" s="191">
        <f t="shared" si="15"/>
        <v>2</v>
      </c>
      <c r="CH6" s="197">
        <f t="shared" ref="CH6:DG6" si="16">IF(OR(AF6=0,AF6=""),"",SUM(CH9:CH101))</f>
        <v>26</v>
      </c>
      <c r="CI6" s="197">
        <f t="shared" si="16"/>
        <v>44</v>
      </c>
      <c r="CJ6" s="197">
        <f t="shared" si="16"/>
        <v>24</v>
      </c>
      <c r="CK6" s="197">
        <f t="shared" si="16"/>
        <v>8</v>
      </c>
      <c r="CL6" s="197">
        <f t="shared" si="16"/>
        <v>31</v>
      </c>
      <c r="CM6" s="197">
        <f t="shared" si="16"/>
        <v>32</v>
      </c>
      <c r="CN6" s="197">
        <f t="shared" si="16"/>
        <v>32</v>
      </c>
      <c r="CO6" s="197">
        <f t="shared" si="16"/>
        <v>24</v>
      </c>
      <c r="CP6" s="197">
        <f t="shared" si="16"/>
        <v>32</v>
      </c>
      <c r="CQ6" s="197">
        <f t="shared" si="16"/>
        <v>32</v>
      </c>
      <c r="CR6" s="197">
        <f t="shared" si="16"/>
        <v>10</v>
      </c>
      <c r="CS6" s="197">
        <f t="shared" si="16"/>
        <v>11</v>
      </c>
      <c r="CT6" s="197">
        <f t="shared" si="16"/>
        <v>9</v>
      </c>
      <c r="CU6" s="197" t="str">
        <f t="shared" si="16"/>
        <v/>
      </c>
      <c r="CV6" s="197">
        <f t="shared" si="16"/>
        <v>6</v>
      </c>
      <c r="CW6" s="197">
        <f t="shared" si="16"/>
        <v>20</v>
      </c>
      <c r="CX6" s="197">
        <f t="shared" si="16"/>
        <v>6</v>
      </c>
      <c r="CY6" s="197">
        <f t="shared" si="16"/>
        <v>6</v>
      </c>
      <c r="CZ6" s="197">
        <f t="shared" si="16"/>
        <v>8</v>
      </c>
      <c r="DA6" s="197">
        <f t="shared" si="16"/>
        <v>5</v>
      </c>
      <c r="DB6" s="197">
        <f t="shared" si="16"/>
        <v>37</v>
      </c>
      <c r="DC6" s="197">
        <f t="shared" si="16"/>
        <v>27</v>
      </c>
      <c r="DD6" s="197">
        <f t="shared" si="16"/>
        <v>13</v>
      </c>
      <c r="DE6" s="197">
        <f t="shared" si="16"/>
        <v>13</v>
      </c>
      <c r="DF6" s="197">
        <f t="shared" si="16"/>
        <v>2</v>
      </c>
      <c r="DG6" s="197">
        <f t="shared" si="16"/>
        <v>2</v>
      </c>
      <c r="DI6" s="145">
        <f t="shared" ref="DI6:EH6" si="17">IF(OR(E6=0,E6=""),"",SUM(DI9:DI101))</f>
        <v>26</v>
      </c>
      <c r="DJ6" s="145">
        <f t="shared" si="17"/>
        <v>44</v>
      </c>
      <c r="DK6" s="145">
        <f t="shared" si="17"/>
        <v>24</v>
      </c>
      <c r="DL6" s="145">
        <f t="shared" si="17"/>
        <v>8</v>
      </c>
      <c r="DM6" s="145">
        <f t="shared" si="17"/>
        <v>31</v>
      </c>
      <c r="DN6" s="145">
        <f t="shared" si="17"/>
        <v>32</v>
      </c>
      <c r="DO6" s="145">
        <f t="shared" si="17"/>
        <v>32</v>
      </c>
      <c r="DP6" s="145">
        <f t="shared" si="17"/>
        <v>24</v>
      </c>
      <c r="DQ6" s="145">
        <f t="shared" si="17"/>
        <v>32</v>
      </c>
      <c r="DR6" s="145">
        <f t="shared" si="17"/>
        <v>32</v>
      </c>
      <c r="DS6" s="145">
        <f t="shared" si="17"/>
        <v>10</v>
      </c>
      <c r="DT6" s="145">
        <f t="shared" si="17"/>
        <v>11</v>
      </c>
      <c r="DU6" s="145">
        <f t="shared" si="17"/>
        <v>9</v>
      </c>
      <c r="DV6" s="145" t="str">
        <f t="shared" si="17"/>
        <v/>
      </c>
      <c r="DW6" s="145">
        <f t="shared" si="17"/>
        <v>6</v>
      </c>
      <c r="DX6" s="145">
        <f t="shared" si="17"/>
        <v>20</v>
      </c>
      <c r="DY6" s="145">
        <f t="shared" si="17"/>
        <v>6</v>
      </c>
      <c r="DZ6" s="145">
        <f t="shared" si="17"/>
        <v>6</v>
      </c>
      <c r="EA6" s="145">
        <f t="shared" si="17"/>
        <v>8</v>
      </c>
      <c r="EB6" s="145">
        <f t="shared" si="17"/>
        <v>5</v>
      </c>
      <c r="EC6" s="145">
        <f t="shared" si="17"/>
        <v>37</v>
      </c>
      <c r="ED6" s="145">
        <f t="shared" si="17"/>
        <v>27</v>
      </c>
      <c r="EE6" s="145">
        <f t="shared" si="17"/>
        <v>13</v>
      </c>
      <c r="EF6" s="145">
        <f t="shared" si="17"/>
        <v>13</v>
      </c>
      <c r="EG6" s="145">
        <f t="shared" si="17"/>
        <v>2</v>
      </c>
      <c r="EH6" s="145">
        <f t="shared" si="17"/>
        <v>2</v>
      </c>
      <c r="EJ6" s="54" t="s">
        <v>3445</v>
      </c>
      <c r="EK6" s="54" t="s">
        <v>193</v>
      </c>
      <c r="EL6" s="485" t="s">
        <v>3445</v>
      </c>
      <c r="EM6" s="485" t="s">
        <v>194</v>
      </c>
      <c r="EN6" s="52" t="s">
        <v>195</v>
      </c>
      <c r="EO6" s="480" t="s">
        <v>3445</v>
      </c>
      <c r="EP6" s="54" t="s">
        <v>196</v>
      </c>
      <c r="EQ6" s="480" t="s">
        <v>197</v>
      </c>
      <c r="ER6" s="53" t="s">
        <v>3445</v>
      </c>
      <c r="ES6" s="52" t="s">
        <v>198</v>
      </c>
      <c r="ET6" s="487" t="s">
        <v>3445</v>
      </c>
      <c r="EU6" s="54" t="s">
        <v>199</v>
      </c>
      <c r="EV6" s="485" t="s">
        <v>200</v>
      </c>
      <c r="EW6" s="485" t="s">
        <v>201</v>
      </c>
      <c r="EX6" s="485" t="s">
        <v>202</v>
      </c>
      <c r="EY6" s="485" t="s">
        <v>203</v>
      </c>
      <c r="EZ6" s="485" t="s">
        <v>204</v>
      </c>
      <c r="FA6" s="479" t="s">
        <v>3445</v>
      </c>
      <c r="FB6" s="485" t="s">
        <v>194</v>
      </c>
      <c r="FC6" s="52" t="s">
        <v>195</v>
      </c>
      <c r="FD6" s="480" t="s">
        <v>3445</v>
      </c>
      <c r="FE6" s="54" t="s">
        <v>194</v>
      </c>
      <c r="FF6" s="52" t="s">
        <v>195</v>
      </c>
      <c r="FG6" s="111" t="s">
        <v>3445</v>
      </c>
      <c r="FH6" s="54" t="s">
        <v>3445</v>
      </c>
      <c r="FI6" s="54" t="s">
        <v>205</v>
      </c>
      <c r="FJ6" s="485" t="s">
        <v>206</v>
      </c>
      <c r="FK6" s="479" t="s">
        <v>3445</v>
      </c>
      <c r="FL6" s="485" t="s">
        <v>194</v>
      </c>
      <c r="FM6" s="52" t="s">
        <v>195</v>
      </c>
      <c r="FN6" s="53" t="s">
        <v>3445</v>
      </c>
      <c r="FO6" s="487" t="s">
        <v>207</v>
      </c>
      <c r="FP6" s="487" t="s">
        <v>208</v>
      </c>
      <c r="FQ6" s="487" t="s">
        <v>209</v>
      </c>
      <c r="FR6" s="480" t="s">
        <v>210</v>
      </c>
      <c r="FS6" s="53" t="s">
        <v>3445</v>
      </c>
      <c r="FT6" s="52" t="s">
        <v>211</v>
      </c>
      <c r="FU6" s="480" t="s">
        <v>3445</v>
      </c>
      <c r="FV6" s="111" t="s">
        <v>3445</v>
      </c>
      <c r="FW6" s="481" t="s">
        <v>3445</v>
      </c>
      <c r="FX6" s="53" t="s">
        <v>3445</v>
      </c>
      <c r="FY6" s="487" t="s">
        <v>212</v>
      </c>
      <c r="FZ6" s="480" t="s">
        <v>198</v>
      </c>
      <c r="GA6" s="111" t="s">
        <v>3445</v>
      </c>
      <c r="GB6" s="480" t="s">
        <v>3445</v>
      </c>
      <c r="GC6" s="53" t="s">
        <v>3445</v>
      </c>
      <c r="GD6" s="52" t="s">
        <v>213</v>
      </c>
      <c r="GE6" s="53" t="s">
        <v>3445</v>
      </c>
      <c r="GF6" s="52" t="s">
        <v>214</v>
      </c>
      <c r="GG6" s="111" t="s">
        <v>3445</v>
      </c>
      <c r="GH6" s="487" t="s">
        <v>3445</v>
      </c>
      <c r="GI6" s="480" t="s">
        <v>205</v>
      </c>
      <c r="GJ6" s="52" t="s">
        <v>206</v>
      </c>
      <c r="GK6" s="53" t="s">
        <v>3445</v>
      </c>
      <c r="GL6" s="52" t="s">
        <v>3446</v>
      </c>
      <c r="GM6" s="480" t="s">
        <v>3445</v>
      </c>
      <c r="GN6" s="485" t="s">
        <v>217</v>
      </c>
      <c r="GO6" s="52" t="s">
        <v>218</v>
      </c>
      <c r="GP6" s="53" t="s">
        <v>3445</v>
      </c>
      <c r="GQ6" s="54" t="s">
        <v>219</v>
      </c>
      <c r="GR6" s="54" t="s">
        <v>220</v>
      </c>
      <c r="GS6" s="52" t="s">
        <v>221</v>
      </c>
      <c r="GT6" s="53" t="s">
        <v>3445</v>
      </c>
      <c r="GU6" s="54" t="s">
        <v>222</v>
      </c>
      <c r="GV6" s="52" t="s">
        <v>223</v>
      </c>
      <c r="GX6" s="106" t="str">
        <f>'2.1b-OriginalProduct Visibility'!D2</f>
        <v>Event Log
(Tier 1)</v>
      </c>
      <c r="GY6" s="106" t="str">
        <f>'2.1b-OriginalProduct Visibility'!E2</f>
        <v>Event Log
(Tier 2)</v>
      </c>
      <c r="GZ6" s="106" t="str">
        <f>'2.1b-OriginalProduct Visibility'!F2</f>
        <v>Mailbox Logs
(Tier 1)</v>
      </c>
      <c r="HA6" s="106" t="str">
        <f>'2.1b-OriginalProduct Visibility'!G2</f>
        <v>Mailbox Logs
(Tier 2)</v>
      </c>
      <c r="HB6" s="106" t="str">
        <f>'2.1b-OriginalProduct Visibility'!H2</f>
        <v>Mail Flow Logs
(Tier 2)</v>
      </c>
      <c r="HC6" s="106" t="str">
        <f>'2.1b-OriginalProduct Visibility'!I2</f>
        <v>Phishing Protections
(Tier 2)</v>
      </c>
      <c r="HD6" s="106" t="str">
        <f>'2.1b-OriginalProduct Visibility'!J2</f>
        <v>Malware Protections
(Tier 1)</v>
      </c>
      <c r="HE6" s="106" t="str">
        <f>'2.1b-OriginalProduct Visibility'!K2</f>
        <v>Malware Protections
(Tier 2)</v>
      </c>
      <c r="HF6" s="106" t="str">
        <f>'2.1b-OriginalProduct Visibility'!L2</f>
        <v>CASB
(Tier 1)</v>
      </c>
      <c r="HG6" s="106" t="str">
        <f>'2.1b-OriginalProduct Visibility'!M2</f>
        <v>CASB
(Tier 2)</v>
      </c>
      <c r="HH6" s="106" t="str">
        <f>'2.1b-OriginalProduct Visibility'!N2</f>
        <v>Identity Protections (Tier 1)</v>
      </c>
      <c r="HI6" s="106" t="str">
        <f>'2.1b-OriginalProduct Visibility'!O2</f>
        <v>Identity Protections (Tier 2)</v>
      </c>
      <c r="HK6" s="106" t="str">
        <f>'2.1a-Agency Visibility'!D2</f>
        <v>Event Log
(Tier 1)</v>
      </c>
      <c r="HL6" s="106" t="str">
        <f>'2.1a-Agency Visibility'!E2</f>
        <v>Event Log
(Tier 2)</v>
      </c>
      <c r="HM6" s="106" t="str">
        <f>'2.1a-Agency Visibility'!F2</f>
        <v>Mailbox Logs
(Tier 1)</v>
      </c>
      <c r="HN6" s="106" t="str">
        <f>'2.1a-Agency Visibility'!G2</f>
        <v>Mailbox Logs
(Tier 2)</v>
      </c>
      <c r="HO6" s="106" t="str">
        <f>'2.1a-Agency Visibility'!H2</f>
        <v>Mail Flow Logs
(Tier 2)</v>
      </c>
      <c r="HP6" s="106" t="str">
        <f>'2.1a-Agency Visibility'!I2</f>
        <v>Phishing Protections
(Tier 2)</v>
      </c>
      <c r="HQ6" s="106" t="str">
        <f>'2.1a-Agency Visibility'!J2</f>
        <v>Malware Protections
(Tier 1)</v>
      </c>
      <c r="HR6" s="106" t="str">
        <f>'2.1a-Agency Visibility'!K2</f>
        <v>Malware Protections
(Tier 2)</v>
      </c>
      <c r="HS6" s="106" t="str">
        <f>'2.1a-Agency Visibility'!L2</f>
        <v>CASB
(Tier 1)</v>
      </c>
      <c r="HT6" s="106" t="str">
        <f>'2.1a-Agency Visibility'!M2</f>
        <v>CASB
(Tier 2)</v>
      </c>
      <c r="HU6" s="106" t="str">
        <f>'2.1a-Agency Visibility'!N2</f>
        <v>Identity Protections (Tier 1)</v>
      </c>
      <c r="HV6" s="106" t="str">
        <f>'2.1a-Agency Visibility'!O2</f>
        <v>Identity Protections (Tier 2)</v>
      </c>
    </row>
    <row r="7" spans="1:235" ht="15" customHeight="1" thickBot="1" x14ac:dyDescent="0.45">
      <c r="A7" s="611" t="s">
        <v>38</v>
      </c>
      <c r="B7" s="612"/>
      <c r="C7" s="627"/>
      <c r="E7" s="135" t="s">
        <v>157</v>
      </c>
      <c r="F7" s="135" t="s">
        <v>157</v>
      </c>
      <c r="G7" s="135" t="s">
        <v>158</v>
      </c>
      <c r="H7" s="135" t="s">
        <v>158</v>
      </c>
      <c r="I7" s="135" t="s">
        <v>158</v>
      </c>
      <c r="J7" s="135" t="s">
        <v>158</v>
      </c>
      <c r="K7" s="135" t="s">
        <v>159</v>
      </c>
      <c r="L7" s="135" t="s">
        <v>160</v>
      </c>
      <c r="M7" s="135" t="s">
        <v>160</v>
      </c>
      <c r="N7" s="135" t="s">
        <v>160</v>
      </c>
      <c r="O7" s="135" t="s">
        <v>161</v>
      </c>
      <c r="P7" s="135" t="s">
        <v>161</v>
      </c>
      <c r="Q7" s="135" t="s">
        <v>161</v>
      </c>
      <c r="R7" s="135" t="s">
        <v>161</v>
      </c>
      <c r="S7" s="135" t="s">
        <v>161</v>
      </c>
      <c r="T7" s="135" t="s">
        <v>162</v>
      </c>
      <c r="U7" s="135" t="s">
        <v>162</v>
      </c>
      <c r="V7" s="135" t="s">
        <v>162</v>
      </c>
      <c r="W7" s="135" t="s">
        <v>162</v>
      </c>
      <c r="X7" s="135" t="s">
        <v>162</v>
      </c>
      <c r="Y7" s="135" t="s">
        <v>163</v>
      </c>
      <c r="Z7" s="135" t="s">
        <v>163</v>
      </c>
      <c r="AA7" s="135" t="s">
        <v>164</v>
      </c>
      <c r="AB7" s="135" t="s">
        <v>164</v>
      </c>
      <c r="AC7" s="135" t="s">
        <v>165</v>
      </c>
      <c r="AD7" s="135" t="s">
        <v>165</v>
      </c>
      <c r="AF7" s="141" t="s">
        <v>157</v>
      </c>
      <c r="AG7" s="141" t="s">
        <v>157</v>
      </c>
      <c r="AH7" s="141" t="s">
        <v>158</v>
      </c>
      <c r="AI7" s="141" t="s">
        <v>158</v>
      </c>
      <c r="AJ7" s="141" t="s">
        <v>158</v>
      </c>
      <c r="AK7" s="141" t="s">
        <v>158</v>
      </c>
      <c r="AL7" s="141" t="s">
        <v>159</v>
      </c>
      <c r="AM7" s="141" t="s">
        <v>160</v>
      </c>
      <c r="AN7" s="141" t="s">
        <v>160</v>
      </c>
      <c r="AO7" s="141" t="s">
        <v>160</v>
      </c>
      <c r="AP7" s="141" t="s">
        <v>161</v>
      </c>
      <c r="AQ7" s="141" t="s">
        <v>161</v>
      </c>
      <c r="AR7" s="141" t="s">
        <v>161</v>
      </c>
      <c r="AS7" s="141" t="s">
        <v>161</v>
      </c>
      <c r="AT7" s="141" t="s">
        <v>161</v>
      </c>
      <c r="AU7" s="141" t="s">
        <v>162</v>
      </c>
      <c r="AV7" s="141" t="s">
        <v>162</v>
      </c>
      <c r="AW7" s="141" t="s">
        <v>162</v>
      </c>
      <c r="AX7" s="141" t="s">
        <v>162</v>
      </c>
      <c r="AY7" s="141" t="s">
        <v>162</v>
      </c>
      <c r="AZ7" s="141" t="s">
        <v>163</v>
      </c>
      <c r="BA7" s="141" t="s">
        <v>163</v>
      </c>
      <c r="BB7" s="141" t="s">
        <v>164</v>
      </c>
      <c r="BC7" s="141" t="s">
        <v>164</v>
      </c>
      <c r="BD7" s="141" t="s">
        <v>165</v>
      </c>
      <c r="BE7" s="141" t="s">
        <v>165</v>
      </c>
      <c r="BG7" s="192" t="s">
        <v>157</v>
      </c>
      <c r="BH7" s="192" t="s">
        <v>157</v>
      </c>
      <c r="BI7" s="192" t="s">
        <v>158</v>
      </c>
      <c r="BJ7" s="192" t="s">
        <v>158</v>
      </c>
      <c r="BK7" s="192" t="s">
        <v>158</v>
      </c>
      <c r="BL7" s="192" t="s">
        <v>158</v>
      </c>
      <c r="BM7" s="192" t="s">
        <v>159</v>
      </c>
      <c r="BN7" s="192" t="s">
        <v>160</v>
      </c>
      <c r="BO7" s="192" t="s">
        <v>160</v>
      </c>
      <c r="BP7" s="192" t="s">
        <v>160</v>
      </c>
      <c r="BQ7" s="192" t="s">
        <v>161</v>
      </c>
      <c r="BR7" s="192" t="s">
        <v>161</v>
      </c>
      <c r="BS7" s="192" t="s">
        <v>161</v>
      </c>
      <c r="BT7" s="192" t="s">
        <v>161</v>
      </c>
      <c r="BU7" s="192" t="s">
        <v>161</v>
      </c>
      <c r="BV7" s="192" t="s">
        <v>162</v>
      </c>
      <c r="BW7" s="192" t="s">
        <v>162</v>
      </c>
      <c r="BX7" s="192" t="s">
        <v>162</v>
      </c>
      <c r="BY7" s="192" t="s">
        <v>162</v>
      </c>
      <c r="BZ7" s="192" t="s">
        <v>162</v>
      </c>
      <c r="CA7" s="192" t="s">
        <v>163</v>
      </c>
      <c r="CB7" s="192" t="s">
        <v>163</v>
      </c>
      <c r="CC7" s="192" t="s">
        <v>164</v>
      </c>
      <c r="CD7" s="192" t="s">
        <v>164</v>
      </c>
      <c r="CE7" s="192" t="s">
        <v>165</v>
      </c>
      <c r="CF7" s="192" t="s">
        <v>165</v>
      </c>
      <c r="CH7" s="198" t="s">
        <v>157</v>
      </c>
      <c r="CI7" s="198" t="s">
        <v>157</v>
      </c>
      <c r="CJ7" s="198" t="s">
        <v>158</v>
      </c>
      <c r="CK7" s="198" t="s">
        <v>158</v>
      </c>
      <c r="CL7" s="198" t="s">
        <v>158</v>
      </c>
      <c r="CM7" s="198" t="s">
        <v>158</v>
      </c>
      <c r="CN7" s="198" t="s">
        <v>159</v>
      </c>
      <c r="CO7" s="198" t="s">
        <v>160</v>
      </c>
      <c r="CP7" s="198" t="s">
        <v>160</v>
      </c>
      <c r="CQ7" s="198" t="s">
        <v>160</v>
      </c>
      <c r="CR7" s="198" t="s">
        <v>161</v>
      </c>
      <c r="CS7" s="198" t="s">
        <v>161</v>
      </c>
      <c r="CT7" s="198" t="s">
        <v>161</v>
      </c>
      <c r="CU7" s="198" t="s">
        <v>161</v>
      </c>
      <c r="CV7" s="198" t="s">
        <v>161</v>
      </c>
      <c r="CW7" s="198" t="s">
        <v>162</v>
      </c>
      <c r="CX7" s="198" t="s">
        <v>162</v>
      </c>
      <c r="CY7" s="198" t="s">
        <v>162</v>
      </c>
      <c r="CZ7" s="198" t="s">
        <v>162</v>
      </c>
      <c r="DA7" s="198" t="s">
        <v>162</v>
      </c>
      <c r="DB7" s="198" t="s">
        <v>163</v>
      </c>
      <c r="DC7" s="198" t="s">
        <v>163</v>
      </c>
      <c r="DD7" s="198" t="s">
        <v>164</v>
      </c>
      <c r="DE7" s="198" t="s">
        <v>164</v>
      </c>
      <c r="DF7" s="198" t="s">
        <v>165</v>
      </c>
      <c r="DG7" s="198" t="s">
        <v>165</v>
      </c>
      <c r="DI7" s="146" t="s">
        <v>157</v>
      </c>
      <c r="DJ7" s="146" t="s">
        <v>157</v>
      </c>
      <c r="DK7" s="146" t="s">
        <v>158</v>
      </c>
      <c r="DL7" s="146" t="s">
        <v>158</v>
      </c>
      <c r="DM7" s="146" t="s">
        <v>158</v>
      </c>
      <c r="DN7" s="146" t="s">
        <v>158</v>
      </c>
      <c r="DO7" s="146" t="s">
        <v>159</v>
      </c>
      <c r="DP7" s="146" t="s">
        <v>160</v>
      </c>
      <c r="DQ7" s="146" t="s">
        <v>160</v>
      </c>
      <c r="DR7" s="146" t="s">
        <v>160</v>
      </c>
      <c r="DS7" s="146" t="s">
        <v>161</v>
      </c>
      <c r="DT7" s="146" t="s">
        <v>161</v>
      </c>
      <c r="DU7" s="146" t="s">
        <v>161</v>
      </c>
      <c r="DV7" s="146" t="s">
        <v>161</v>
      </c>
      <c r="DW7" s="146" t="s">
        <v>161</v>
      </c>
      <c r="DX7" s="146" t="s">
        <v>162</v>
      </c>
      <c r="DY7" s="146" t="s">
        <v>162</v>
      </c>
      <c r="DZ7" s="146" t="s">
        <v>162</v>
      </c>
      <c r="EA7" s="146" t="s">
        <v>162</v>
      </c>
      <c r="EB7" s="146" t="s">
        <v>162</v>
      </c>
      <c r="EC7" s="146" t="s">
        <v>163</v>
      </c>
      <c r="ED7" s="146" t="s">
        <v>163</v>
      </c>
      <c r="EE7" s="146" t="s">
        <v>164</v>
      </c>
      <c r="EF7" s="146" t="s">
        <v>164</v>
      </c>
      <c r="EG7" s="146" t="s">
        <v>165</v>
      </c>
      <c r="EH7" s="146" t="s">
        <v>165</v>
      </c>
      <c r="EJ7" s="43" t="str">
        <f>EJ4&amp;EJ5</f>
        <v>Initial AccessPhishing</v>
      </c>
      <c r="EK7" s="43" t="str">
        <f t="shared" ref="EK7:GV7" si="18">EK4&amp;EK5</f>
        <v>Initial AccessPhishing</v>
      </c>
      <c r="EL7" s="43" t="str">
        <f t="shared" si="18"/>
        <v>Initial AccessValid Accounts</v>
      </c>
      <c r="EM7" s="43" t="str">
        <f t="shared" si="18"/>
        <v>Initial AccessValid Accounts</v>
      </c>
      <c r="EN7" s="43" t="str">
        <f t="shared" si="18"/>
        <v>Initial AccessValid Accounts</v>
      </c>
      <c r="EO7" s="43" t="str">
        <f t="shared" si="18"/>
        <v>PersistenceAccount Manipulation</v>
      </c>
      <c r="EP7" s="43" t="str">
        <f t="shared" si="18"/>
        <v>PersistenceAccount Manipulation</v>
      </c>
      <c r="EQ7" s="43" t="str">
        <f t="shared" si="18"/>
        <v>PersistenceAccount Manipulation</v>
      </c>
      <c r="ER7" s="43" t="str">
        <f t="shared" si="18"/>
        <v>PersistenceCreate Account</v>
      </c>
      <c r="ES7" s="43" t="str">
        <f t="shared" si="18"/>
        <v>PersistenceCreate Account</v>
      </c>
      <c r="ET7" s="43" t="str">
        <f t="shared" si="18"/>
        <v>PersistenceOffice Application Startup</v>
      </c>
      <c r="EU7" s="43" t="str">
        <f t="shared" si="18"/>
        <v>PersistenceOffice Application Startup</v>
      </c>
      <c r="EV7" s="43" t="str">
        <f t="shared" si="18"/>
        <v>PersistenceOffice Application Startup</v>
      </c>
      <c r="EW7" s="43" t="str">
        <f t="shared" si="18"/>
        <v>PersistenceOffice Application Startup</v>
      </c>
      <c r="EX7" s="43" t="str">
        <f t="shared" si="18"/>
        <v>PersistenceOffice Application Startup</v>
      </c>
      <c r="EY7" s="43" t="str">
        <f t="shared" si="18"/>
        <v>PersistenceOffice Application Startup</v>
      </c>
      <c r="EZ7" s="43" t="str">
        <f t="shared" si="18"/>
        <v>PersistenceOffice Application Startup</v>
      </c>
      <c r="FA7" s="43" t="str">
        <f t="shared" si="18"/>
        <v>PersistenceValid Accounts</v>
      </c>
      <c r="FB7" s="43" t="str">
        <f t="shared" si="18"/>
        <v>PersistenceValid Accounts</v>
      </c>
      <c r="FC7" s="43" t="str">
        <f t="shared" si="18"/>
        <v>PersistenceValid Accounts</v>
      </c>
      <c r="FD7" s="43" t="str">
        <f t="shared" si="18"/>
        <v>Privilege EscalationValid Accounts</v>
      </c>
      <c r="FE7" s="43" t="str">
        <f t="shared" si="18"/>
        <v>Privilege EscalationValid Accounts</v>
      </c>
      <c r="FF7" s="43" t="str">
        <f t="shared" si="18"/>
        <v>Privilege EscalationValid Accounts</v>
      </c>
      <c r="FG7" s="43" t="str">
        <f t="shared" si="18"/>
        <v>Defense EvasionImpair Defenses</v>
      </c>
      <c r="FH7" s="43" t="str">
        <f t="shared" si="18"/>
        <v>Defense EvasionUse Alternate Authentication Material</v>
      </c>
      <c r="FI7" s="43" t="str">
        <f t="shared" si="18"/>
        <v>Defense EvasionUse Alternate Authentication Material</v>
      </c>
      <c r="FJ7" s="43" t="str">
        <f t="shared" si="18"/>
        <v>Defense EvasionUse Alternate Authentication Material</v>
      </c>
      <c r="FK7" s="43" t="str">
        <f t="shared" si="18"/>
        <v>Defense EvasionValid Accounts</v>
      </c>
      <c r="FL7" s="43" t="str">
        <f t="shared" si="18"/>
        <v>Defense EvasionValid Accounts</v>
      </c>
      <c r="FM7" s="43" t="str">
        <f t="shared" si="18"/>
        <v>Defense EvasionValid Accounts</v>
      </c>
      <c r="FN7" s="43" t="str">
        <f t="shared" si="18"/>
        <v>Credential AccessBrute Force</v>
      </c>
      <c r="FO7" s="43" t="str">
        <f t="shared" si="18"/>
        <v>Credential AccessBrute Force</v>
      </c>
      <c r="FP7" s="43" t="str">
        <f t="shared" si="18"/>
        <v>Credential AccessBrute Force</v>
      </c>
      <c r="FQ7" s="43" t="str">
        <f t="shared" si="18"/>
        <v>Credential AccessBrute Force</v>
      </c>
      <c r="FR7" s="43" t="str">
        <f t="shared" si="18"/>
        <v>Credential AccessBrute Force</v>
      </c>
      <c r="FS7" s="43" t="str">
        <f t="shared" si="18"/>
        <v>Credential AccessForge Web Credentials</v>
      </c>
      <c r="FT7" s="43" t="str">
        <f t="shared" si="18"/>
        <v>Credential AccessForge Web Credentials</v>
      </c>
      <c r="FU7" s="43" t="str">
        <f t="shared" si="18"/>
        <v>Credential AccessSteal Application Access Token</v>
      </c>
      <c r="FV7" s="43" t="str">
        <f t="shared" si="18"/>
        <v>Credential AccessSteal Web Session Cookie</v>
      </c>
      <c r="FW7" s="43" t="str">
        <f t="shared" si="18"/>
        <v>Credential AccessUnsecured Credentials</v>
      </c>
      <c r="FX7" s="43" t="str">
        <f t="shared" si="18"/>
        <v>DiscoveryAccount Discovery</v>
      </c>
      <c r="FY7" s="43" t="str">
        <f t="shared" si="18"/>
        <v>DiscoveryAccount Discovery</v>
      </c>
      <c r="FZ7" s="43" t="str">
        <f t="shared" si="18"/>
        <v>DiscoveryAccount Discovery</v>
      </c>
      <c r="GA7" s="43" t="str">
        <f t="shared" si="18"/>
        <v>DiscoveryCloud Service Dashboard</v>
      </c>
      <c r="GB7" s="43" t="str">
        <f t="shared" si="18"/>
        <v>DiscoveryCloud Service Discovery</v>
      </c>
      <c r="GC7" s="43" t="str">
        <f t="shared" si="18"/>
        <v>DiscoveryPermission Groups Discovery</v>
      </c>
      <c r="GD7" s="43" t="str">
        <f t="shared" si="18"/>
        <v>DiscoveryPermission Groups Discovery</v>
      </c>
      <c r="GE7" s="43" t="str">
        <f t="shared" si="18"/>
        <v>DiscoverySoftware Discovery</v>
      </c>
      <c r="GF7" s="43" t="str">
        <f t="shared" si="18"/>
        <v>DiscoverySoftware Discovery</v>
      </c>
      <c r="GG7" s="43" t="str">
        <f t="shared" si="18"/>
        <v>Lateral MovementInternal Spearphishing</v>
      </c>
      <c r="GH7" s="43" t="str">
        <f t="shared" si="18"/>
        <v>Lateral MovementUse Alternate Authentication Material</v>
      </c>
      <c r="GI7" s="43" t="str">
        <f t="shared" si="18"/>
        <v>Lateral MovementUse Alternate Authentication Material</v>
      </c>
      <c r="GJ7" s="43" t="str">
        <f t="shared" si="18"/>
        <v>Lateral MovementUse Alternate Authentication Material</v>
      </c>
      <c r="GK7" s="43" t="str">
        <f t="shared" si="18"/>
        <v>CollectionData from Information Repositories</v>
      </c>
      <c r="GL7" s="43" t="str">
        <f t="shared" si="18"/>
        <v>CollectionData from Information Repositories</v>
      </c>
      <c r="GM7" s="43" t="str">
        <f t="shared" si="18"/>
        <v>CollectionEmail Collection</v>
      </c>
      <c r="GN7" s="43" t="str">
        <f t="shared" si="18"/>
        <v>CollectionEmail Collection</v>
      </c>
      <c r="GO7" s="43" t="str">
        <f t="shared" si="18"/>
        <v>CollectionEmail Collection</v>
      </c>
      <c r="GP7" s="43" t="str">
        <f t="shared" si="18"/>
        <v>ImpactEndpoint Denial of Service</v>
      </c>
      <c r="GQ7" s="43" t="str">
        <f t="shared" si="18"/>
        <v>ImpactEndpoint Denial of Service</v>
      </c>
      <c r="GR7" s="43" t="str">
        <f t="shared" si="18"/>
        <v>ImpactEndpoint Denial of Service</v>
      </c>
      <c r="GS7" s="43" t="str">
        <f t="shared" si="18"/>
        <v>ImpactNetwork Denial of Service</v>
      </c>
      <c r="GT7" s="43" t="str">
        <f t="shared" si="18"/>
        <v>ImpactNetwork Denial of Service</v>
      </c>
      <c r="GU7" s="43" t="str">
        <f t="shared" si="18"/>
        <v>ImpactNetwork Denial of Service</v>
      </c>
      <c r="GV7" s="43" t="str">
        <f t="shared" si="18"/>
        <v>ImpactNetwork Denial of Service</v>
      </c>
      <c r="GX7" s="630"/>
      <c r="GY7" s="644"/>
      <c r="GZ7" s="644"/>
      <c r="HA7" s="644"/>
      <c r="HB7" s="644"/>
      <c r="HC7" s="644"/>
      <c r="HD7" s="644"/>
      <c r="HE7" s="644"/>
      <c r="HF7" s="644"/>
      <c r="HG7" s="644"/>
      <c r="HH7" s="644"/>
      <c r="HI7" s="645"/>
      <c r="HK7" s="633" t="str">
        <f>'2.1a-Agency Visibility'!D3</f>
        <v>Yes</v>
      </c>
      <c r="HL7" s="633" t="str">
        <f>'2.1a-Agency Visibility'!E3</f>
        <v>No</v>
      </c>
      <c r="HM7" s="633" t="str">
        <f>'2.1a-Agency Visibility'!F3</f>
        <v>Yes</v>
      </c>
      <c r="HN7" s="633" t="str">
        <f>'2.1a-Agency Visibility'!G3</f>
        <v>No</v>
      </c>
      <c r="HO7" s="633" t="str">
        <f>'2.1a-Agency Visibility'!H3</f>
        <v>Yes</v>
      </c>
      <c r="HP7" s="633" t="str">
        <f>'2.1a-Agency Visibility'!I3</f>
        <v>Yes</v>
      </c>
      <c r="HQ7" s="633" t="str">
        <f>'2.1a-Agency Visibility'!J3</f>
        <v>No</v>
      </c>
      <c r="HR7" s="633" t="str">
        <f>'2.1a-Agency Visibility'!K3</f>
        <v>No</v>
      </c>
      <c r="HS7" s="633" t="str">
        <f>'2.1a-Agency Visibility'!L3</f>
        <v>Yes</v>
      </c>
      <c r="HT7" s="633" t="str">
        <f>'2.1a-Agency Visibility'!M3</f>
        <v>No</v>
      </c>
      <c r="HU7" s="633" t="str">
        <f>'2.1a-Agency Visibility'!N3</f>
        <v>Yes</v>
      </c>
      <c r="HV7" s="633" t="str">
        <f>'2.1a-Agency Visibility'!O3</f>
        <v>No</v>
      </c>
    </row>
    <row r="8" spans="1:235" ht="15" customHeight="1" thickBot="1" x14ac:dyDescent="0.45">
      <c r="A8" s="231" t="s">
        <v>39</v>
      </c>
      <c r="B8" s="231" t="s">
        <v>40</v>
      </c>
      <c r="C8" s="232" t="s">
        <v>41</v>
      </c>
      <c r="D8" s="503"/>
      <c r="E8" s="135" t="s">
        <v>166</v>
      </c>
      <c r="F8" s="135" t="s">
        <v>168</v>
      </c>
      <c r="G8" s="135" t="s">
        <v>167</v>
      </c>
      <c r="H8" s="135" t="s">
        <v>175</v>
      </c>
      <c r="I8" s="135" t="s">
        <v>181</v>
      </c>
      <c r="J8" s="135" t="s">
        <v>168</v>
      </c>
      <c r="K8" s="135" t="s">
        <v>168</v>
      </c>
      <c r="L8" s="135" t="s">
        <v>169</v>
      </c>
      <c r="M8" s="135" t="s">
        <v>176</v>
      </c>
      <c r="N8" s="135" t="s">
        <v>168</v>
      </c>
      <c r="O8" s="135" t="s">
        <v>170</v>
      </c>
      <c r="P8" s="135" t="s">
        <v>177</v>
      </c>
      <c r="Q8" s="135" t="s">
        <v>182</v>
      </c>
      <c r="R8" s="135" t="s">
        <v>184</v>
      </c>
      <c r="S8" s="135" t="s">
        <v>186</v>
      </c>
      <c r="T8" s="135" t="s">
        <v>171</v>
      </c>
      <c r="U8" s="135" t="s">
        <v>178</v>
      </c>
      <c r="V8" s="135" t="s">
        <v>183</v>
      </c>
      <c r="W8" s="135" t="s">
        <v>185</v>
      </c>
      <c r="X8" s="135" t="s">
        <v>187</v>
      </c>
      <c r="Y8" s="135" t="s">
        <v>215</v>
      </c>
      <c r="Z8" s="135" t="s">
        <v>176</v>
      </c>
      <c r="AA8" s="135" t="s">
        <v>173</v>
      </c>
      <c r="AB8" s="135" t="s">
        <v>179</v>
      </c>
      <c r="AC8" s="135" t="s">
        <v>174</v>
      </c>
      <c r="AD8" s="135" t="s">
        <v>180</v>
      </c>
      <c r="AE8" s="503"/>
      <c r="AF8" s="141" t="s">
        <v>166</v>
      </c>
      <c r="AG8" s="141" t="s">
        <v>168</v>
      </c>
      <c r="AH8" s="141" t="s">
        <v>167</v>
      </c>
      <c r="AI8" s="141" t="s">
        <v>175</v>
      </c>
      <c r="AJ8" s="141" t="s">
        <v>181</v>
      </c>
      <c r="AK8" s="141" t="s">
        <v>168</v>
      </c>
      <c r="AL8" s="141" t="s">
        <v>168</v>
      </c>
      <c r="AM8" s="141" t="s">
        <v>169</v>
      </c>
      <c r="AN8" s="141" t="s">
        <v>176</v>
      </c>
      <c r="AO8" s="141" t="s">
        <v>168</v>
      </c>
      <c r="AP8" s="141" t="s">
        <v>170</v>
      </c>
      <c r="AQ8" s="141" t="s">
        <v>177</v>
      </c>
      <c r="AR8" s="141" t="s">
        <v>182</v>
      </c>
      <c r="AS8" s="141" t="s">
        <v>184</v>
      </c>
      <c r="AT8" s="141" t="s">
        <v>186</v>
      </c>
      <c r="AU8" s="141" t="s">
        <v>171</v>
      </c>
      <c r="AV8" s="141" t="s">
        <v>178</v>
      </c>
      <c r="AW8" s="141" t="s">
        <v>183</v>
      </c>
      <c r="AX8" s="141" t="s">
        <v>185</v>
      </c>
      <c r="AY8" s="141" t="s">
        <v>187</v>
      </c>
      <c r="AZ8" s="141" t="s">
        <v>215</v>
      </c>
      <c r="BA8" s="141" t="s">
        <v>176</v>
      </c>
      <c r="BB8" s="141" t="s">
        <v>173</v>
      </c>
      <c r="BC8" s="141" t="s">
        <v>179</v>
      </c>
      <c r="BD8" s="141" t="s">
        <v>174</v>
      </c>
      <c r="BE8" s="141" t="s">
        <v>180</v>
      </c>
      <c r="BF8" s="503"/>
      <c r="BG8" s="192" t="s">
        <v>166</v>
      </c>
      <c r="BH8" s="192" t="s">
        <v>168</v>
      </c>
      <c r="BI8" s="192" t="s">
        <v>167</v>
      </c>
      <c r="BJ8" s="192" t="s">
        <v>175</v>
      </c>
      <c r="BK8" s="192" t="s">
        <v>181</v>
      </c>
      <c r="BL8" s="192" t="s">
        <v>168</v>
      </c>
      <c r="BM8" s="192" t="s">
        <v>168</v>
      </c>
      <c r="BN8" s="192" t="s">
        <v>169</v>
      </c>
      <c r="BO8" s="192" t="s">
        <v>176</v>
      </c>
      <c r="BP8" s="192" t="s">
        <v>168</v>
      </c>
      <c r="BQ8" s="192" t="s">
        <v>170</v>
      </c>
      <c r="BR8" s="192" t="s">
        <v>177</v>
      </c>
      <c r="BS8" s="192" t="s">
        <v>182</v>
      </c>
      <c r="BT8" s="192" t="s">
        <v>184</v>
      </c>
      <c r="BU8" s="192" t="s">
        <v>186</v>
      </c>
      <c r="BV8" s="192" t="s">
        <v>171</v>
      </c>
      <c r="BW8" s="192" t="s">
        <v>178</v>
      </c>
      <c r="BX8" s="192" t="s">
        <v>183</v>
      </c>
      <c r="BY8" s="192" t="s">
        <v>185</v>
      </c>
      <c r="BZ8" s="192" t="s">
        <v>187</v>
      </c>
      <c r="CA8" s="192" t="s">
        <v>215</v>
      </c>
      <c r="CB8" s="192" t="s">
        <v>176</v>
      </c>
      <c r="CC8" s="192" t="s">
        <v>173</v>
      </c>
      <c r="CD8" s="192" t="s">
        <v>179</v>
      </c>
      <c r="CE8" s="192" t="s">
        <v>174</v>
      </c>
      <c r="CF8" s="192" t="s">
        <v>180</v>
      </c>
      <c r="CG8" s="503"/>
      <c r="CH8" s="198" t="s">
        <v>166</v>
      </c>
      <c r="CI8" s="198" t="s">
        <v>168</v>
      </c>
      <c r="CJ8" s="198" t="s">
        <v>167</v>
      </c>
      <c r="CK8" s="198" t="s">
        <v>175</v>
      </c>
      <c r="CL8" s="198" t="s">
        <v>181</v>
      </c>
      <c r="CM8" s="198" t="s">
        <v>168</v>
      </c>
      <c r="CN8" s="198" t="s">
        <v>168</v>
      </c>
      <c r="CO8" s="198" t="s">
        <v>169</v>
      </c>
      <c r="CP8" s="198" t="s">
        <v>176</v>
      </c>
      <c r="CQ8" s="198" t="s">
        <v>168</v>
      </c>
      <c r="CR8" s="198" t="s">
        <v>170</v>
      </c>
      <c r="CS8" s="198" t="s">
        <v>177</v>
      </c>
      <c r="CT8" s="198" t="s">
        <v>182</v>
      </c>
      <c r="CU8" s="198" t="s">
        <v>184</v>
      </c>
      <c r="CV8" s="198" t="s">
        <v>186</v>
      </c>
      <c r="CW8" s="198" t="s">
        <v>171</v>
      </c>
      <c r="CX8" s="198" t="s">
        <v>178</v>
      </c>
      <c r="CY8" s="198" t="s">
        <v>183</v>
      </c>
      <c r="CZ8" s="198" t="s">
        <v>185</v>
      </c>
      <c r="DA8" s="198" t="s">
        <v>187</v>
      </c>
      <c r="DB8" s="198" t="s">
        <v>215</v>
      </c>
      <c r="DC8" s="198" t="s">
        <v>176</v>
      </c>
      <c r="DD8" s="198" t="s">
        <v>173</v>
      </c>
      <c r="DE8" s="198" t="s">
        <v>179</v>
      </c>
      <c r="DF8" s="198" t="s">
        <v>174</v>
      </c>
      <c r="DG8" s="198" t="s">
        <v>180</v>
      </c>
      <c r="DH8" s="503"/>
      <c r="DI8" s="146" t="s">
        <v>166</v>
      </c>
      <c r="DJ8" s="146" t="s">
        <v>168</v>
      </c>
      <c r="DK8" s="146" t="s">
        <v>167</v>
      </c>
      <c r="DL8" s="146" t="s">
        <v>175</v>
      </c>
      <c r="DM8" s="146" t="s">
        <v>181</v>
      </c>
      <c r="DN8" s="146" t="s">
        <v>168</v>
      </c>
      <c r="DO8" s="146" t="s">
        <v>168</v>
      </c>
      <c r="DP8" s="146" t="s">
        <v>169</v>
      </c>
      <c r="DQ8" s="146" t="s">
        <v>176</v>
      </c>
      <c r="DR8" s="146" t="s">
        <v>168</v>
      </c>
      <c r="DS8" s="146" t="s">
        <v>170</v>
      </c>
      <c r="DT8" s="146" t="s">
        <v>177</v>
      </c>
      <c r="DU8" s="146" t="s">
        <v>182</v>
      </c>
      <c r="DV8" s="146" t="s">
        <v>184</v>
      </c>
      <c r="DW8" s="146" t="s">
        <v>186</v>
      </c>
      <c r="DX8" s="146" t="s">
        <v>171</v>
      </c>
      <c r="DY8" s="146" t="s">
        <v>178</v>
      </c>
      <c r="DZ8" s="146" t="s">
        <v>183</v>
      </c>
      <c r="EA8" s="146" t="s">
        <v>185</v>
      </c>
      <c r="EB8" s="146" t="s">
        <v>187</v>
      </c>
      <c r="EC8" s="146" t="s">
        <v>215</v>
      </c>
      <c r="ED8" s="146" t="s">
        <v>176</v>
      </c>
      <c r="EE8" s="146" t="s">
        <v>173</v>
      </c>
      <c r="EF8" s="146" t="s">
        <v>179</v>
      </c>
      <c r="EG8" s="146" t="s">
        <v>174</v>
      </c>
      <c r="EH8" s="146" t="s">
        <v>180</v>
      </c>
      <c r="EI8" s="503"/>
      <c r="EJ8" s="44"/>
      <c r="EK8" s="44"/>
      <c r="EL8" s="44"/>
      <c r="EM8" s="44"/>
      <c r="EN8" s="46"/>
      <c r="EO8" s="44"/>
      <c r="EP8" s="44"/>
      <c r="EQ8" s="44"/>
      <c r="ER8" s="44"/>
      <c r="ES8" s="44"/>
      <c r="ET8" s="44"/>
      <c r="EU8" s="44"/>
      <c r="EV8" s="44"/>
      <c r="EW8" s="44"/>
      <c r="EX8" s="44"/>
      <c r="EY8" s="44"/>
      <c r="EZ8" s="44"/>
      <c r="FA8" s="44"/>
      <c r="FB8" s="44"/>
      <c r="FC8" s="46"/>
      <c r="FD8" s="44"/>
      <c r="FE8" s="44"/>
      <c r="FF8" s="46"/>
      <c r="FG8" s="44"/>
      <c r="FH8" s="44"/>
      <c r="FI8" s="44"/>
      <c r="FJ8" s="44"/>
      <c r="FK8" s="44"/>
      <c r="FL8" s="44"/>
      <c r="FM8" s="46"/>
      <c r="FN8" s="44"/>
      <c r="FO8" s="44"/>
      <c r="FP8" s="44"/>
      <c r="FQ8" s="44"/>
      <c r="FR8" s="44"/>
      <c r="FS8" s="44"/>
      <c r="FT8" s="44"/>
      <c r="FU8" s="44"/>
      <c r="FV8" s="44"/>
      <c r="FW8" s="46"/>
      <c r="FX8" s="44"/>
      <c r="FY8" s="44"/>
      <c r="FZ8" s="44"/>
      <c r="GA8" s="44"/>
      <c r="GB8" s="44"/>
      <c r="GC8" s="44"/>
      <c r="GD8" s="44"/>
      <c r="GE8" s="44"/>
      <c r="GF8" s="44"/>
      <c r="GG8" s="48"/>
      <c r="GH8" s="44"/>
      <c r="GI8" s="44"/>
      <c r="GJ8" s="46"/>
      <c r="GK8" s="44"/>
      <c r="GL8" s="44"/>
      <c r="GM8" s="44"/>
      <c r="GN8" s="44"/>
      <c r="GO8" s="46"/>
      <c r="GP8" s="112"/>
      <c r="GQ8" s="489"/>
      <c r="GR8" s="489"/>
      <c r="GS8" s="489"/>
      <c r="GT8" s="489"/>
      <c r="GU8" s="489"/>
      <c r="GV8" s="488"/>
      <c r="GX8" s="631"/>
      <c r="GY8" s="646"/>
      <c r="GZ8" s="646"/>
      <c r="HA8" s="646"/>
      <c r="HB8" s="646"/>
      <c r="HC8" s="646"/>
      <c r="HD8" s="646"/>
      <c r="HE8" s="646"/>
      <c r="HF8" s="646"/>
      <c r="HG8" s="646"/>
      <c r="HH8" s="646"/>
      <c r="HI8" s="647"/>
      <c r="HK8" s="634"/>
      <c r="HL8" s="634"/>
      <c r="HM8" s="634"/>
      <c r="HN8" s="634"/>
      <c r="HO8" s="634"/>
      <c r="HP8" s="634"/>
      <c r="HQ8" s="634"/>
      <c r="HR8" s="634"/>
      <c r="HS8" s="634"/>
      <c r="HT8" s="634"/>
      <c r="HU8" s="634"/>
      <c r="HV8" s="634"/>
      <c r="HY8" s="503"/>
      <c r="HZ8" s="503"/>
      <c r="IA8" s="503"/>
    </row>
    <row r="9" spans="1:235" ht="15" customHeight="1" x14ac:dyDescent="0.4">
      <c r="A9" s="594" t="str">
        <f>'1.2-Visibility Data'!A3</f>
        <v>Email</v>
      </c>
      <c r="B9" s="614" t="str">
        <f>'1.2-Visibility Data'!B3</f>
        <v>Email Received</v>
      </c>
      <c r="C9" s="472" t="str">
        <f>'1.2-Visibility Data'!C3</f>
        <v>Sender</v>
      </c>
      <c r="D9" s="116"/>
      <c r="E9" s="137">
        <f t="shared" ref="E9:N18" si="19">COUNTIFS($EJ9:$GV9,"Yes",$EJ$7:$GV$7,E$5)</f>
        <v>2</v>
      </c>
      <c r="F9" s="137">
        <f t="shared" si="19"/>
        <v>0</v>
      </c>
      <c r="G9" s="137">
        <f t="shared" si="19"/>
        <v>0</v>
      </c>
      <c r="H9" s="137">
        <f t="shared" si="19"/>
        <v>0</v>
      </c>
      <c r="I9" s="137">
        <f t="shared" si="19"/>
        <v>2</v>
      </c>
      <c r="J9" s="137">
        <f t="shared" si="19"/>
        <v>0</v>
      </c>
      <c r="K9" s="137">
        <f t="shared" si="19"/>
        <v>0</v>
      </c>
      <c r="L9" s="137">
        <f t="shared" si="19"/>
        <v>0</v>
      </c>
      <c r="M9" s="137">
        <f t="shared" si="19"/>
        <v>0</v>
      </c>
      <c r="N9" s="137">
        <f t="shared" si="19"/>
        <v>0</v>
      </c>
      <c r="O9" s="137">
        <f t="shared" ref="O9:X18" si="20">COUNTIFS($EJ9:$GV9,"Yes",$EJ$7:$GV$7,O$5)</f>
        <v>0</v>
      </c>
      <c r="P9" s="137">
        <f t="shared" si="20"/>
        <v>0</v>
      </c>
      <c r="Q9" s="137">
        <f t="shared" si="20"/>
        <v>0</v>
      </c>
      <c r="R9" s="137">
        <f t="shared" si="20"/>
        <v>0</v>
      </c>
      <c r="S9" s="137">
        <f t="shared" si="20"/>
        <v>0</v>
      </c>
      <c r="T9" s="137">
        <f t="shared" si="20"/>
        <v>2</v>
      </c>
      <c r="U9" s="137">
        <f t="shared" si="20"/>
        <v>0</v>
      </c>
      <c r="V9" s="137">
        <f t="shared" si="20"/>
        <v>0</v>
      </c>
      <c r="W9" s="137">
        <f t="shared" si="20"/>
        <v>0</v>
      </c>
      <c r="X9" s="137">
        <f t="shared" si="20"/>
        <v>0</v>
      </c>
      <c r="Y9" s="137">
        <f t="shared" ref="Y9:AD18" si="21">COUNTIFS($EJ9:$GV9,"Yes",$EJ$7:$GV$7,Y$5)</f>
        <v>1</v>
      </c>
      <c r="Z9" s="137">
        <f t="shared" si="21"/>
        <v>0</v>
      </c>
      <c r="AA9" s="137">
        <f t="shared" si="21"/>
        <v>0</v>
      </c>
      <c r="AB9" s="137">
        <f t="shared" si="21"/>
        <v>0</v>
      </c>
      <c r="AC9" s="137">
        <f t="shared" si="21"/>
        <v>0</v>
      </c>
      <c r="AD9" s="137">
        <f t="shared" si="21"/>
        <v>0</v>
      </c>
      <c r="AE9" s="116"/>
      <c r="AF9" s="142">
        <f t="shared" ref="AF9:AF40" si="22">IF(E9=0,"",COUNTIFS($GX9:$HI9,"Yes"))</f>
        <v>2</v>
      </c>
      <c r="AG9" s="142" t="str">
        <f t="shared" ref="AG9:AG40" si="23">IF(F9=0,"",COUNTIFS($GX9:$HI9,"Yes"))</f>
        <v/>
      </c>
      <c r="AH9" s="142" t="str">
        <f t="shared" ref="AH9:AH40" si="24">IF(G9=0,"",COUNTIFS($GX9:$HI9,"Yes"))</f>
        <v/>
      </c>
      <c r="AI9" s="142" t="str">
        <f t="shared" ref="AI9:AI40" si="25">IF(H9=0,"",COUNTIFS($GX9:$HI9,"Yes"))</f>
        <v/>
      </c>
      <c r="AJ9" s="142">
        <f t="shared" ref="AJ9:AJ40" si="26">IF(I9=0,"",COUNTIFS($GX9:$HI9,"Yes"))</f>
        <v>2</v>
      </c>
      <c r="AK9" s="142" t="str">
        <f t="shared" ref="AK9:AK40" si="27">IF(J9=0,"",COUNTIFS($GX9:$HI9,"Yes"))</f>
        <v/>
      </c>
      <c r="AL9" s="142" t="str">
        <f t="shared" ref="AL9:AL40" si="28">IF(K9=0,"",COUNTIFS($GX9:$HI9,"Yes"))</f>
        <v/>
      </c>
      <c r="AM9" s="142" t="str">
        <f t="shared" ref="AM9:AM40" si="29">IF(L9=0,"",COUNTIFS($GX9:$HI9,"Yes"))</f>
        <v/>
      </c>
      <c r="AN9" s="142" t="str">
        <f t="shared" ref="AN9:AN40" si="30">IF(M9=0,"",COUNTIFS($GX9:$HI9,"Yes"))</f>
        <v/>
      </c>
      <c r="AO9" s="142" t="str">
        <f t="shared" ref="AO9:AO40" si="31">IF(N9=0,"",COUNTIFS($GX9:$HI9,"Yes"))</f>
        <v/>
      </c>
      <c r="AP9" s="142" t="str">
        <f t="shared" ref="AP9:AP40" si="32">IF(O9=0,"",COUNTIFS($GX9:$HI9,"Yes"))</f>
        <v/>
      </c>
      <c r="AQ9" s="142" t="str">
        <f t="shared" ref="AQ9:AQ40" si="33">IF(P9=0,"",COUNTIFS($GX9:$HI9,"Yes"))</f>
        <v/>
      </c>
      <c r="AR9" s="142" t="str">
        <f t="shared" ref="AR9:AR40" si="34">IF(Q9=0,"",COUNTIFS($GX9:$HI9,"Yes"))</f>
        <v/>
      </c>
      <c r="AS9" s="142" t="str">
        <f t="shared" ref="AS9:AS40" si="35">IF(R9=0,"",COUNTIFS($GX9:$HI9,"Yes"))</f>
        <v/>
      </c>
      <c r="AT9" s="142" t="str">
        <f t="shared" ref="AT9:AT40" si="36">IF(S9=0,"",COUNTIFS($GX9:$HI9,"Yes"))</f>
        <v/>
      </c>
      <c r="AU9" s="142">
        <f t="shared" ref="AU9:AU40" si="37">IF(T9=0,"",COUNTIFS($GX9:$HI9,"Yes"))</f>
        <v>2</v>
      </c>
      <c r="AV9" s="142" t="str">
        <f t="shared" ref="AV9:AV40" si="38">IF(U9=0,"",COUNTIFS($GX9:$HI9,"Yes"))</f>
        <v/>
      </c>
      <c r="AW9" s="142" t="str">
        <f t="shared" ref="AW9:AW40" si="39">IF(V9=0,"",COUNTIFS($GX9:$HI9,"Yes"))</f>
        <v/>
      </c>
      <c r="AX9" s="142" t="str">
        <f t="shared" ref="AX9:AX40" si="40">IF(W9=0,"",COUNTIFS($GX9:$HI9,"Yes"))</f>
        <v/>
      </c>
      <c r="AY9" s="142" t="str">
        <f t="shared" ref="AY9:AY40" si="41">IF(X9=0,"",COUNTIFS($GX9:$HI9,"Yes"))</f>
        <v/>
      </c>
      <c r="AZ9" s="142">
        <f t="shared" ref="AZ9:AZ40" si="42">IF(Y9=0,"",COUNTIFS($GX9:$HI9,"Yes"))</f>
        <v>2</v>
      </c>
      <c r="BA9" s="142" t="str">
        <f t="shared" ref="BA9:BA40" si="43">IF(Z9=0,"",COUNTIFS($GX9:$HI9,"Yes"))</f>
        <v/>
      </c>
      <c r="BB9" s="142" t="str">
        <f t="shared" ref="BB9:BB40" si="44">IF(AA9=0,"",COUNTIFS($GX9:$HI9,"Yes"))</f>
        <v/>
      </c>
      <c r="BC9" s="142" t="str">
        <f t="shared" ref="BC9:BC40" si="45">IF(AB9=0,"",COUNTIFS($GX9:$HI9,"Yes"))</f>
        <v/>
      </c>
      <c r="BD9" s="142" t="str">
        <f t="shared" ref="BD9:BD40" si="46">IF(AC9=0,"",COUNTIFS($GX9:$HI9,"Yes"))</f>
        <v/>
      </c>
      <c r="BE9" s="142" t="str">
        <f t="shared" ref="BE9:BE40" si="47">IF(AD9=0,"",COUNTIFS($GX9:$HI9,"Yes"))</f>
        <v/>
      </c>
      <c r="BF9" s="116"/>
      <c r="BG9" s="193">
        <f t="shared" ref="BG9:BG40" si="48">IF(OR(AF9=0,AF9=""),"",COUNTIFS($GX9:$HI9,"Yes",$HK$7:$HV$7,"Yes"))</f>
        <v>1</v>
      </c>
      <c r="BH9" s="193" t="str">
        <f t="shared" ref="BH9:BH40" si="49">IF(OR(AG9=0,AG9=""),"",COUNTIFS($GX9:$HI9,"Yes",$HK$7:$HV$7,"Yes"))</f>
        <v/>
      </c>
      <c r="BI9" s="193" t="str">
        <f t="shared" ref="BI9:BI40" si="50">IF(OR(AH9=0,AH9=""),"",COUNTIFS($GX9:$HI9,"Yes",$HK$7:$HV$7,"Yes"))</f>
        <v/>
      </c>
      <c r="BJ9" s="193" t="str">
        <f t="shared" ref="BJ9:BJ40" si="51">IF(OR(AI9=0,AI9=""),"",COUNTIFS($GX9:$HI9,"Yes",$HK$7:$HV$7,"Yes"))</f>
        <v/>
      </c>
      <c r="BK9" s="193">
        <f t="shared" ref="BK9:BK40" si="52">IF(OR(AJ9=0,AJ9=""),"",COUNTIFS($GX9:$HI9,"Yes",$HK$7:$HV$7,"Yes"))</f>
        <v>1</v>
      </c>
      <c r="BL9" s="193" t="str">
        <f t="shared" ref="BL9:BL40" si="53">IF(OR(AK9=0,AK9=""),"",COUNTIFS($GX9:$HI9,"Yes",$HK$7:$HV$7,"Yes"))</f>
        <v/>
      </c>
      <c r="BM9" s="193" t="str">
        <f t="shared" ref="BM9:BM40" si="54">IF(OR(AL9=0,AL9=""),"",COUNTIFS($GX9:$HI9,"Yes",$HK$7:$HV$7,"Yes"))</f>
        <v/>
      </c>
      <c r="BN9" s="193" t="str">
        <f t="shared" ref="BN9:BN40" si="55">IF(OR(AM9=0,AM9=""),"",COUNTIFS($GX9:$HI9,"Yes",$HK$7:$HV$7,"Yes"))</f>
        <v/>
      </c>
      <c r="BO9" s="193" t="str">
        <f t="shared" ref="BO9:BO40" si="56">IF(OR(AN9=0,AN9=""),"",COUNTIFS($GX9:$HI9,"Yes",$HK$7:$HV$7,"Yes"))</f>
        <v/>
      </c>
      <c r="BP9" s="193" t="str">
        <f t="shared" ref="BP9:BP40" si="57">IF(OR(AO9=0,AO9=""),"",COUNTIFS($GX9:$HI9,"Yes",$HK$7:$HV$7,"Yes"))</f>
        <v/>
      </c>
      <c r="BQ9" s="193" t="str">
        <f t="shared" ref="BQ9:BQ40" si="58">IF(OR(AP9=0,AP9=""),"",COUNTIFS($GX9:$HI9,"Yes",$HK$7:$HV$7,"Yes"))</f>
        <v/>
      </c>
      <c r="BR9" s="193" t="str">
        <f t="shared" ref="BR9:BR40" si="59">IF(OR(AQ9=0,AQ9=""),"",COUNTIFS($GX9:$HI9,"Yes",$HK$7:$HV$7,"Yes"))</f>
        <v/>
      </c>
      <c r="BS9" s="193" t="str">
        <f t="shared" ref="BS9:BS40" si="60">IF(OR(AR9=0,AR9=""),"",COUNTIFS($GX9:$HI9,"Yes",$HK$7:$HV$7,"Yes"))</f>
        <v/>
      </c>
      <c r="BT9" s="193" t="str">
        <f t="shared" ref="BT9:BT40" si="61">IF(OR(AS9=0,AS9=""),"",COUNTIFS($GX9:$HI9,"Yes",$HK$7:$HV$7,"Yes"))</f>
        <v/>
      </c>
      <c r="BU9" s="193" t="str">
        <f t="shared" ref="BU9:BU40" si="62">IF(OR(AT9=0,AT9=""),"",COUNTIFS($GX9:$HI9,"Yes",$HK$7:$HV$7,"Yes"))</f>
        <v/>
      </c>
      <c r="BV9" s="193">
        <f t="shared" ref="BV9:BV40" si="63">IF(OR(AU9=0,AU9=""),"",COUNTIFS($GX9:$HI9,"Yes",$HK$7:$HV$7,"Yes"))</f>
        <v>1</v>
      </c>
      <c r="BW9" s="193" t="str">
        <f t="shared" ref="BW9:BW40" si="64">IF(OR(AV9=0,AV9=""),"",COUNTIFS($GX9:$HI9,"Yes",$HK$7:$HV$7,"Yes"))</f>
        <v/>
      </c>
      <c r="BX9" s="193" t="str">
        <f t="shared" ref="BX9:BX40" si="65">IF(OR(AW9=0,AW9=""),"",COUNTIFS($GX9:$HI9,"Yes",$HK$7:$HV$7,"Yes"))</f>
        <v/>
      </c>
      <c r="BY9" s="193" t="str">
        <f t="shared" ref="BY9:BY40" si="66">IF(OR(AX9=0,AX9=""),"",COUNTIFS($GX9:$HI9,"Yes",$HK$7:$HV$7,"Yes"))</f>
        <v/>
      </c>
      <c r="BZ9" s="193" t="str">
        <f t="shared" ref="BZ9:BZ40" si="67">IF(OR(AY9=0,AY9=""),"",COUNTIFS($GX9:$HI9,"Yes",$HK$7:$HV$7,"Yes"))</f>
        <v/>
      </c>
      <c r="CA9" s="193">
        <f t="shared" ref="CA9:CA40" si="68">IF(OR(AZ9=0,AZ9=""),"",COUNTIFS($GX9:$HI9,"Yes",$HK$7:$HV$7,"Yes"))</f>
        <v>1</v>
      </c>
      <c r="CB9" s="193" t="str">
        <f t="shared" ref="CB9:CB40" si="69">IF(OR(BA9=0,BA9=""),"",COUNTIFS($GX9:$HI9,"Yes",$HK$7:$HV$7,"Yes"))</f>
        <v/>
      </c>
      <c r="CC9" s="193" t="str">
        <f t="shared" ref="CC9:CC40" si="70">IF(OR(BB9=0,BB9=""),"",COUNTIFS($GX9:$HI9,"Yes",$HK$7:$HV$7,"Yes"))</f>
        <v/>
      </c>
      <c r="CD9" s="193" t="str">
        <f t="shared" ref="CD9:CD40" si="71">IF(OR(BC9=0,BC9=""),"",COUNTIFS($GX9:$HI9,"Yes",$HK$7:$HV$7,"Yes"))</f>
        <v/>
      </c>
      <c r="CE9" s="193" t="str">
        <f t="shared" ref="CE9:CE40" si="72">IF(OR(BD9=0,BD9=""),"",COUNTIFS($GX9:$HI9,"Yes",$HK$7:$HV$7,"Yes"))</f>
        <v/>
      </c>
      <c r="CF9" s="193" t="str">
        <f t="shared" ref="CF9:CF40" si="73">IF(OR(BE9=0,BE9=""),"",COUNTIFS($GX9:$HI9,"Yes",$HK$7:$HV$7,"Yes"))</f>
        <v/>
      </c>
      <c r="CG9" s="116"/>
      <c r="CH9" s="199">
        <f t="shared" ref="CH9:CH40" si="74">IF(OR(BG9=0,BG9=""),"",COUNTIFS($HK9:$HV9,"Yes",$HK$7:$HV$7,"Yes"))</f>
        <v>1</v>
      </c>
      <c r="CI9" s="199" t="str">
        <f t="shared" ref="CI9:CI40" si="75">IF(OR(BH9=0,BH9=""),"",COUNTIFS($HK9:$HV9,"Yes",$HK$7:$HV$7,"Yes"))</f>
        <v/>
      </c>
      <c r="CJ9" s="199" t="str">
        <f t="shared" ref="CJ9:CJ40" si="76">IF(OR(BI9=0,BI9=""),"",COUNTIFS($HK9:$HV9,"Yes",$HK$7:$HV$7,"Yes"))</f>
        <v/>
      </c>
      <c r="CK9" s="199" t="str">
        <f t="shared" ref="CK9:CK40" si="77">IF(OR(BJ9=0,BJ9=""),"",COUNTIFS($HK9:$HV9,"Yes",$HK$7:$HV$7,"Yes"))</f>
        <v/>
      </c>
      <c r="CL9" s="199">
        <f t="shared" ref="CL9:CL40" si="78">IF(OR(BK9=0,BK9=""),"",COUNTIFS($HK9:$HV9,"Yes",$HK$7:$HV$7,"Yes"))</f>
        <v>1</v>
      </c>
      <c r="CM9" s="199" t="str">
        <f t="shared" ref="CM9:CM40" si="79">IF(OR(BL9=0,BL9=""),"",COUNTIFS($HK9:$HV9,"Yes",$HK$7:$HV$7,"Yes"))</f>
        <v/>
      </c>
      <c r="CN9" s="199" t="str">
        <f t="shared" ref="CN9:CN40" si="80">IF(OR(BM9=0,BM9=""),"",COUNTIFS($HK9:$HV9,"Yes",$HK$7:$HV$7,"Yes"))</f>
        <v/>
      </c>
      <c r="CO9" s="199" t="str">
        <f t="shared" ref="CO9:CO40" si="81">IF(OR(BN9=0,BN9=""),"",COUNTIFS($HK9:$HV9,"Yes",$HK$7:$HV$7,"Yes"))</f>
        <v/>
      </c>
      <c r="CP9" s="199" t="str">
        <f t="shared" ref="CP9:CP40" si="82">IF(OR(BO9=0,BO9=""),"",COUNTIFS($HK9:$HV9,"Yes",$HK$7:$HV$7,"Yes"))</f>
        <v/>
      </c>
      <c r="CQ9" s="199" t="str">
        <f t="shared" ref="CQ9:CQ40" si="83">IF(OR(BP9=0,BP9=""),"",COUNTIFS($HK9:$HV9,"Yes",$HK$7:$HV$7,"Yes"))</f>
        <v/>
      </c>
      <c r="CR9" s="199" t="str">
        <f t="shared" ref="CR9:CR40" si="84">IF(OR(BQ9=0,BQ9=""),"",COUNTIFS($HK9:$HV9,"Yes",$HK$7:$HV$7,"Yes"))</f>
        <v/>
      </c>
      <c r="CS9" s="199" t="str">
        <f t="shared" ref="CS9:CS40" si="85">IF(OR(BR9=0,BR9=""),"",COUNTIFS($HK9:$HV9,"Yes",$HK$7:$HV$7,"Yes"))</f>
        <v/>
      </c>
      <c r="CT9" s="199" t="str">
        <f t="shared" ref="CT9:CT40" si="86">IF(OR(BS9=0,BS9=""),"",COUNTIFS($HK9:$HV9,"Yes",$HK$7:$HV$7,"Yes"))</f>
        <v/>
      </c>
      <c r="CU9" s="199" t="str">
        <f t="shared" ref="CU9:CU40" si="87">IF(OR(BT9=0,BT9=""),"",COUNTIFS($HK9:$HV9,"Yes",$HK$7:$HV$7,"Yes"))</f>
        <v/>
      </c>
      <c r="CV9" s="199" t="str">
        <f t="shared" ref="CV9:CV40" si="88">IF(OR(BU9=0,BU9=""),"",COUNTIFS($HK9:$HV9,"Yes",$HK$7:$HV$7,"Yes"))</f>
        <v/>
      </c>
      <c r="CW9" s="199">
        <f t="shared" ref="CW9:CW40" si="89">IF(OR(BV9=0,BV9=""),"",COUNTIFS($HK9:$HV9,"Yes",$HK$7:$HV$7,"Yes"))</f>
        <v>1</v>
      </c>
      <c r="CX9" s="199" t="str">
        <f t="shared" ref="CX9:CX40" si="90">IF(OR(BW9=0,BW9=""),"",COUNTIFS($HK9:$HV9,"Yes",$HK$7:$HV$7,"Yes"))</f>
        <v/>
      </c>
      <c r="CY9" s="199" t="str">
        <f t="shared" ref="CY9:CY40" si="91">IF(OR(BX9=0,BX9=""),"",COUNTIFS($HK9:$HV9,"Yes",$HK$7:$HV$7,"Yes"))</f>
        <v/>
      </c>
      <c r="CZ9" s="199" t="str">
        <f t="shared" ref="CZ9:CZ40" si="92">IF(OR(BY9=0,BY9=""),"",COUNTIFS($HK9:$HV9,"Yes",$HK$7:$HV$7,"Yes"))</f>
        <v/>
      </c>
      <c r="DA9" s="199" t="str">
        <f t="shared" ref="DA9:DA40" si="93">IF(OR(BZ9=0,BZ9=""),"",COUNTIFS($HK9:$HV9,"Yes",$HK$7:$HV$7,"Yes"))</f>
        <v/>
      </c>
      <c r="DB9" s="199">
        <f t="shared" ref="DB9:DB40" si="94">IF(OR(CA9=0,CA9=""),"",COUNTIFS($HK9:$HV9,"Yes",$HK$7:$HV$7,"Yes"))</f>
        <v>1</v>
      </c>
      <c r="DC9" s="199" t="str">
        <f t="shared" ref="DC9:DC40" si="95">IF(OR(CB9=0,CB9=""),"",COUNTIFS($HK9:$HV9,"Yes",$HK$7:$HV$7,"Yes"))</f>
        <v/>
      </c>
      <c r="DD9" s="199" t="str">
        <f t="shared" ref="DD9:DD40" si="96">IF(OR(CC9=0,CC9=""),"",COUNTIFS($HK9:$HV9,"Yes",$HK$7:$HV$7,"Yes"))</f>
        <v/>
      </c>
      <c r="DE9" s="199" t="str">
        <f t="shared" ref="DE9:DE40" si="97">IF(OR(CD9=0,CD9=""),"",COUNTIFS($HK9:$HV9,"Yes",$HK$7:$HV$7,"Yes"))</f>
        <v/>
      </c>
      <c r="DF9" s="199" t="str">
        <f t="shared" ref="DF9:DF40" si="98">IF(OR(CE9=0,CE9=""),"",COUNTIFS($HK9:$HV9,"Yes",$HK$7:$HV$7,"Yes"))</f>
        <v/>
      </c>
      <c r="DG9" s="199" t="str">
        <f t="shared" ref="DG9:DG40" si="99">IF(OR(CF9=0,CF9=""),"",COUNTIFS($HK9:$HV9,"Yes",$HK$7:$HV$7,"Yes"))</f>
        <v/>
      </c>
      <c r="DH9" s="116"/>
      <c r="DI9" s="147">
        <f>IF(OR(E9=0,E9=""),"",COUNTIFS($HK9:$HV9,"Yes"))</f>
        <v>1</v>
      </c>
      <c r="DJ9" s="147" t="str">
        <f t="shared" ref="DJ9:DJ72" si="100">IF(OR(F9=0,F9=""),"",COUNTIFS($HK9:$HV9,"Yes"))</f>
        <v/>
      </c>
      <c r="DK9" s="147" t="str">
        <f t="shared" ref="DK9:DK72" si="101">IF(OR(G9=0,G9=""),"",COUNTIFS($HK9:$HV9,"Yes"))</f>
        <v/>
      </c>
      <c r="DL9" s="147" t="str">
        <f t="shared" ref="DL9:DL72" si="102">IF(OR(H9=0,H9=""),"",COUNTIFS($HK9:$HV9,"Yes"))</f>
        <v/>
      </c>
      <c r="DM9" s="147">
        <f t="shared" ref="DM9:DM72" si="103">IF(OR(I9=0,I9=""),"",COUNTIFS($HK9:$HV9,"Yes"))</f>
        <v>1</v>
      </c>
      <c r="DN9" s="147" t="str">
        <f t="shared" ref="DN9:DN72" si="104">IF(OR(J9=0,J9=""),"",COUNTIFS($HK9:$HV9,"Yes"))</f>
        <v/>
      </c>
      <c r="DO9" s="147" t="str">
        <f t="shared" ref="DO9:DO72" si="105">IF(OR(K9=0,K9=""),"",COUNTIFS($HK9:$HV9,"Yes"))</f>
        <v/>
      </c>
      <c r="DP9" s="147" t="str">
        <f t="shared" ref="DP9:DP72" si="106">IF(OR(L9=0,L9=""),"",COUNTIFS($HK9:$HV9,"Yes"))</f>
        <v/>
      </c>
      <c r="DQ9" s="147" t="str">
        <f t="shared" ref="DQ9:DQ72" si="107">IF(OR(M9=0,M9=""),"",COUNTIFS($HK9:$HV9,"Yes"))</f>
        <v/>
      </c>
      <c r="DR9" s="147" t="str">
        <f t="shared" ref="DR9:DR72" si="108">IF(OR(N9=0,N9=""),"",COUNTIFS($HK9:$HV9,"Yes"))</f>
        <v/>
      </c>
      <c r="DS9" s="147" t="str">
        <f t="shared" ref="DS9:DS72" si="109">IF(OR(O9=0,O9=""),"",COUNTIFS($HK9:$HV9,"Yes"))</f>
        <v/>
      </c>
      <c r="DT9" s="147" t="str">
        <f t="shared" ref="DT9:DT72" si="110">IF(OR(P9=0,P9=""),"",COUNTIFS($HK9:$HV9,"Yes"))</f>
        <v/>
      </c>
      <c r="DU9" s="147" t="str">
        <f t="shared" ref="DU9:DU72" si="111">IF(OR(Q9=0,Q9=""),"",COUNTIFS($HK9:$HV9,"Yes"))</f>
        <v/>
      </c>
      <c r="DV9" s="147" t="str">
        <f t="shared" ref="DV9:DV72" si="112">IF(OR(R9=0,R9=""),"",COUNTIFS($HK9:$HV9,"Yes"))</f>
        <v/>
      </c>
      <c r="DW9" s="147" t="str">
        <f t="shared" ref="DW9:DW72" si="113">IF(OR(S9=0,S9=""),"",COUNTIFS($HK9:$HV9,"Yes"))</f>
        <v/>
      </c>
      <c r="DX9" s="147">
        <f t="shared" ref="DX9:DX72" si="114">IF(OR(T9=0,T9=""),"",COUNTIFS($HK9:$HV9,"Yes"))</f>
        <v>1</v>
      </c>
      <c r="DY9" s="147" t="str">
        <f t="shared" ref="DY9:DY72" si="115">IF(OR(U9=0,U9=""),"",COUNTIFS($HK9:$HV9,"Yes"))</f>
        <v/>
      </c>
      <c r="DZ9" s="147" t="str">
        <f t="shared" ref="DZ9:DZ72" si="116">IF(OR(V9=0,V9=""),"",COUNTIFS($HK9:$HV9,"Yes"))</f>
        <v/>
      </c>
      <c r="EA9" s="147" t="str">
        <f t="shared" ref="EA9:EA72" si="117">IF(OR(W9=0,W9=""),"",COUNTIFS($HK9:$HV9,"Yes"))</f>
        <v/>
      </c>
      <c r="EB9" s="147" t="str">
        <f t="shared" ref="EB9:EB72" si="118">IF(OR(X9=0,X9=""),"",COUNTIFS($HK9:$HV9,"Yes"))</f>
        <v/>
      </c>
      <c r="EC9" s="147">
        <f t="shared" ref="EC9:EC72" si="119">IF(OR(Y9=0,Y9=""),"",COUNTIFS($HK9:$HV9,"Yes"))</f>
        <v>1</v>
      </c>
      <c r="ED9" s="147" t="str">
        <f t="shared" ref="ED9:ED72" si="120">IF(OR(Z9=0,Z9=""),"",COUNTIFS($HK9:$HV9,"Yes"))</f>
        <v/>
      </c>
      <c r="EE9" s="147" t="str">
        <f t="shared" ref="EE9:EE72" si="121">IF(OR(AA9=0,AA9=""),"",COUNTIFS($HK9:$HV9,"Yes"))</f>
        <v/>
      </c>
      <c r="EF9" s="147" t="str">
        <f t="shared" ref="EF9:EF72" si="122">IF(OR(AB9=0,AB9=""),"",COUNTIFS($HK9:$HV9,"Yes"))</f>
        <v/>
      </c>
      <c r="EG9" s="147" t="str">
        <f t="shared" ref="EG9:EG72" si="123">IF(OR(AC9=0,AC9=""),"",COUNTIFS($HK9:$HV9,"Yes"))</f>
        <v/>
      </c>
      <c r="EH9" s="147" t="str">
        <f t="shared" ref="EH9:EH72" si="124">IF(OR(AD9=0,AD9=""),"",COUNTIFS($HK9:$HV9,"Yes"))</f>
        <v/>
      </c>
      <c r="EI9" s="116"/>
      <c r="EJ9" s="25" t="str">
        <f>'1.4-ATT&amp;CK Overlay'!D6</f>
        <v>Yes</v>
      </c>
      <c r="EK9" s="26" t="str">
        <f>'1.4-ATT&amp;CK Overlay'!E6</f>
        <v>Yes</v>
      </c>
      <c r="EL9" s="27" t="str">
        <f>'1.4-ATT&amp;CK Overlay'!F6</f>
        <v>No</v>
      </c>
      <c r="EM9" s="27" t="str">
        <f>'1.4-ATT&amp;CK Overlay'!G6</f>
        <v>No</v>
      </c>
      <c r="EN9" s="27" t="str">
        <f>'1.4-ATT&amp;CK Overlay'!H6</f>
        <v>No</v>
      </c>
      <c r="EO9" s="25" t="str">
        <f>'1.4-ATT&amp;CK Overlay'!I6</f>
        <v>No</v>
      </c>
      <c r="EP9" s="26" t="str">
        <f>'1.4-ATT&amp;CK Overlay'!J6</f>
        <v>No</v>
      </c>
      <c r="EQ9" s="26" t="str">
        <f>'1.4-ATT&amp;CK Overlay'!K6</f>
        <v>No</v>
      </c>
      <c r="ER9" s="26" t="str">
        <f>'1.4-ATT&amp;CK Overlay'!L6</f>
        <v>No</v>
      </c>
      <c r="ES9" s="26" t="str">
        <f>'1.4-ATT&amp;CK Overlay'!M6</f>
        <v>No</v>
      </c>
      <c r="ET9" s="26" t="str">
        <f>'1.4-ATT&amp;CK Overlay'!N6</f>
        <v>No</v>
      </c>
      <c r="EU9" s="26" t="str">
        <f>'1.4-ATT&amp;CK Overlay'!O6</f>
        <v>No</v>
      </c>
      <c r="EV9" s="26" t="str">
        <f>'1.4-ATT&amp;CK Overlay'!P6</f>
        <v>No</v>
      </c>
      <c r="EW9" s="26" t="str">
        <f>'1.4-ATT&amp;CK Overlay'!Q6</f>
        <v>Yes</v>
      </c>
      <c r="EX9" s="26" t="str">
        <f>'1.4-ATT&amp;CK Overlay'!R6</f>
        <v>Yes</v>
      </c>
      <c r="EY9" s="26" t="str">
        <f>'1.4-ATT&amp;CK Overlay'!S6</f>
        <v>No</v>
      </c>
      <c r="EZ9" s="26" t="str">
        <f>'1.4-ATT&amp;CK Overlay'!T6</f>
        <v>No</v>
      </c>
      <c r="FA9" s="26" t="str">
        <f>'1.4-ATT&amp;CK Overlay'!U6</f>
        <v>No</v>
      </c>
      <c r="FB9" s="26" t="str">
        <f>'1.4-ATT&amp;CK Overlay'!V6</f>
        <v>No</v>
      </c>
      <c r="FC9" s="27" t="str">
        <f>'1.4-ATT&amp;CK Overlay'!W6</f>
        <v>No</v>
      </c>
      <c r="FD9" s="25" t="str">
        <f>'1.4-ATT&amp;CK Overlay'!X6</f>
        <v>No</v>
      </c>
      <c r="FE9" s="26" t="str">
        <f>'1.4-ATT&amp;CK Overlay'!Y6</f>
        <v>No</v>
      </c>
      <c r="FF9" s="27" t="str">
        <f>'1.4-ATT&amp;CK Overlay'!Z6</f>
        <v>No</v>
      </c>
      <c r="FG9" s="25" t="str">
        <f>'1.4-ATT&amp;CK Overlay'!AA6</f>
        <v>No</v>
      </c>
      <c r="FH9" s="26" t="str">
        <f>'1.4-ATT&amp;CK Overlay'!AB6</f>
        <v>No</v>
      </c>
      <c r="FI9" s="26" t="str">
        <f>'1.4-ATT&amp;CK Overlay'!AC6</f>
        <v>No</v>
      </c>
      <c r="FJ9" s="26" t="str">
        <f>'1.4-ATT&amp;CK Overlay'!AD6</f>
        <v>No</v>
      </c>
      <c r="FK9" s="26" t="str">
        <f>'1.4-ATT&amp;CK Overlay'!AE6</f>
        <v>No</v>
      </c>
      <c r="FL9" s="26" t="str">
        <f>'1.4-ATT&amp;CK Overlay'!AF6</f>
        <v>No</v>
      </c>
      <c r="FM9" s="73" t="str">
        <f>'1.4-ATT&amp;CK Overlay'!AG6</f>
        <v>No</v>
      </c>
      <c r="FN9" s="25" t="str">
        <f>'1.4-ATT&amp;CK Overlay'!AH6</f>
        <v>No</v>
      </c>
      <c r="FO9" s="26" t="str">
        <f>'1.4-ATT&amp;CK Overlay'!AI6</f>
        <v>No</v>
      </c>
      <c r="FP9" s="26" t="str">
        <f>'1.4-ATT&amp;CK Overlay'!AJ6</f>
        <v>No</v>
      </c>
      <c r="FQ9" s="26" t="str">
        <f>'1.4-ATT&amp;CK Overlay'!AK6</f>
        <v>No</v>
      </c>
      <c r="FR9" s="26" t="str">
        <f>'1.4-ATT&amp;CK Overlay'!AL6</f>
        <v>No</v>
      </c>
      <c r="FS9" s="26" t="str">
        <f>'1.4-ATT&amp;CK Overlay'!AM6</f>
        <v>No</v>
      </c>
      <c r="FT9" s="26" t="str">
        <f>'1.4-ATT&amp;CK Overlay'!AN6</f>
        <v>No</v>
      </c>
      <c r="FU9" s="26" t="str">
        <f>'1.4-ATT&amp;CK Overlay'!AO6</f>
        <v>No</v>
      </c>
      <c r="FV9" s="26" t="str">
        <f>'1.4-ATT&amp;CK Overlay'!AP6</f>
        <v>No</v>
      </c>
      <c r="FW9" s="27" t="str">
        <f>'1.4-ATT&amp;CK Overlay'!AQ6</f>
        <v>No</v>
      </c>
      <c r="FX9" s="63" t="str">
        <f>'1.4-ATT&amp;CK Overlay'!AR6</f>
        <v>No</v>
      </c>
      <c r="FY9" s="26" t="str">
        <f>'1.4-ATT&amp;CK Overlay'!AS6</f>
        <v>Yes</v>
      </c>
      <c r="FZ9" s="26" t="str">
        <f>'1.4-ATT&amp;CK Overlay'!AT6</f>
        <v>Yes</v>
      </c>
      <c r="GA9" s="26" t="str">
        <f>'1.4-ATT&amp;CK Overlay'!AU6</f>
        <v>No</v>
      </c>
      <c r="GB9" s="26" t="str">
        <f>'1.4-ATT&amp;CK Overlay'!AV6</f>
        <v>No</v>
      </c>
      <c r="GC9" s="26" t="str">
        <f>'1.4-ATT&amp;CK Overlay'!AW6</f>
        <v>No</v>
      </c>
      <c r="GD9" s="26" t="str">
        <f>'1.4-ATT&amp;CK Overlay'!AX6</f>
        <v>No</v>
      </c>
      <c r="GE9" s="26" t="str">
        <f>'1.4-ATT&amp;CK Overlay'!AY6</f>
        <v>No</v>
      </c>
      <c r="GF9" s="27" t="str">
        <f>'1.4-ATT&amp;CK Overlay'!AZ6</f>
        <v>No</v>
      </c>
      <c r="GG9" s="25" t="str">
        <f>'1.4-ATT&amp;CK Overlay'!BA6</f>
        <v>Yes</v>
      </c>
      <c r="GH9" s="26" t="str">
        <f>'1.4-ATT&amp;CK Overlay'!BB6</f>
        <v>No</v>
      </c>
      <c r="GI9" s="26" t="str">
        <f>'1.4-ATT&amp;CK Overlay'!BC6</f>
        <v>No</v>
      </c>
      <c r="GJ9" s="27" t="str">
        <f>'1.4-ATT&amp;CK Overlay'!BD6</f>
        <v>No</v>
      </c>
      <c r="GK9" s="25" t="str">
        <f>'1.4-ATT&amp;CK Overlay'!BE6</f>
        <v>No</v>
      </c>
      <c r="GL9" s="26" t="str">
        <f>'1.4-ATT&amp;CK Overlay'!BF6</f>
        <v>No</v>
      </c>
      <c r="GM9" s="26" t="str">
        <f>'1.4-ATT&amp;CK Overlay'!BG6</f>
        <v>No</v>
      </c>
      <c r="GN9" s="26" t="str">
        <f>'1.4-ATT&amp;CK Overlay'!BH6</f>
        <v>No</v>
      </c>
      <c r="GO9" s="27" t="str">
        <f>'1.4-ATT&amp;CK Overlay'!BI6</f>
        <v>No</v>
      </c>
      <c r="GP9" s="25" t="str">
        <f>'1.4-ATT&amp;CK Overlay'!BJ6</f>
        <v>No</v>
      </c>
      <c r="GQ9" s="26" t="str">
        <f>'1.4-ATT&amp;CK Overlay'!BK6</f>
        <v>No</v>
      </c>
      <c r="GR9" s="26" t="str">
        <f>'1.4-ATT&amp;CK Overlay'!BL6</f>
        <v>No</v>
      </c>
      <c r="GS9" s="26" t="str">
        <f>'1.4-ATT&amp;CK Overlay'!BM6</f>
        <v>No</v>
      </c>
      <c r="GT9" s="26" t="str">
        <f>'1.4-ATT&amp;CK Overlay'!BN6</f>
        <v>No</v>
      </c>
      <c r="GU9" s="26" t="str">
        <f>'1.4-ATT&amp;CK Overlay'!BO6</f>
        <v>No</v>
      </c>
      <c r="GV9" s="24" t="str">
        <f>'1.4-ATT&amp;CK Overlay'!BP6</f>
        <v>No</v>
      </c>
      <c r="GX9" s="148">
        <f>'2.1b-OriginalProduct Visibility'!D5</f>
        <v>0</v>
      </c>
      <c r="GY9" s="149">
        <f>'2.1b-OriginalProduct Visibility'!E5</f>
        <v>0</v>
      </c>
      <c r="GZ9" s="150" t="str">
        <f>'2.1b-OriginalProduct Visibility'!F5</f>
        <v>Yes</v>
      </c>
      <c r="HA9" s="150" t="str">
        <f>'2.1b-OriginalProduct Visibility'!G5</f>
        <v>Yes</v>
      </c>
      <c r="HB9" s="150">
        <f>'2.1b-OriginalProduct Visibility'!H5</f>
        <v>0</v>
      </c>
      <c r="HC9" s="150">
        <f>'2.1b-OriginalProduct Visibility'!I5</f>
        <v>0</v>
      </c>
      <c r="HD9" s="150">
        <f>'2.1b-OriginalProduct Visibility'!J5</f>
        <v>0</v>
      </c>
      <c r="HE9" s="150">
        <f>'2.1b-OriginalProduct Visibility'!K5</f>
        <v>0</v>
      </c>
      <c r="HF9" s="150">
        <f>'2.1b-OriginalProduct Visibility'!L5</f>
        <v>0</v>
      </c>
      <c r="HG9" s="150">
        <f>'2.1b-OriginalProduct Visibility'!M5</f>
        <v>0</v>
      </c>
      <c r="HH9" s="150">
        <f>'2.1b-OriginalProduct Visibility'!N5</f>
        <v>0</v>
      </c>
      <c r="HI9" s="151">
        <f>'2.1b-OriginalProduct Visibility'!O5</f>
        <v>0</v>
      </c>
      <c r="HK9" s="167">
        <f>'2.1a-Agency Visibility'!D5</f>
        <v>0</v>
      </c>
      <c r="HL9" s="168">
        <f>'2.1a-Agency Visibility'!E5</f>
        <v>0</v>
      </c>
      <c r="HM9" s="169" t="str">
        <f>'2.1a-Agency Visibility'!F5</f>
        <v>Yes</v>
      </c>
      <c r="HN9" s="169">
        <f>'2.1a-Agency Visibility'!G5</f>
        <v>0</v>
      </c>
      <c r="HO9" s="169">
        <f>'2.1a-Agency Visibility'!H5</f>
        <v>0</v>
      </c>
      <c r="HP9" s="169">
        <f>'2.1a-Agency Visibility'!I5</f>
        <v>0</v>
      </c>
      <c r="HQ9" s="169">
        <f>'2.1a-Agency Visibility'!J5</f>
        <v>0</v>
      </c>
      <c r="HR9" s="169">
        <f>'2.1a-Agency Visibility'!K5</f>
        <v>0</v>
      </c>
      <c r="HS9" s="169">
        <f>'2.1a-Agency Visibility'!L5</f>
        <v>0</v>
      </c>
      <c r="HT9" s="169">
        <f>'2.1a-Agency Visibility'!M5</f>
        <v>0</v>
      </c>
      <c r="HU9" s="169">
        <f>'2.1a-Agency Visibility'!N5</f>
        <v>0</v>
      </c>
      <c r="HV9" s="170">
        <f>'2.1a-Agency Visibility'!O5</f>
        <v>0</v>
      </c>
      <c r="HY9" s="116"/>
      <c r="HZ9" s="116"/>
      <c r="IA9" s="116"/>
    </row>
    <row r="10" spans="1:235" ht="15" customHeight="1" x14ac:dyDescent="0.4">
      <c r="A10" s="595">
        <f>'1.2-Visibility Data'!A4</f>
        <v>0</v>
      </c>
      <c r="B10" s="601"/>
      <c r="C10" s="37" t="str">
        <f>'1.2-Visibility Data'!C4</f>
        <v>Receiver</v>
      </c>
      <c r="D10" s="116"/>
      <c r="E10" s="137">
        <f t="shared" si="19"/>
        <v>2</v>
      </c>
      <c r="F10" s="137">
        <f t="shared" si="19"/>
        <v>0</v>
      </c>
      <c r="G10" s="137">
        <f t="shared" si="19"/>
        <v>0</v>
      </c>
      <c r="H10" s="137">
        <f t="shared" si="19"/>
        <v>0</v>
      </c>
      <c r="I10" s="137">
        <f t="shared" si="19"/>
        <v>2</v>
      </c>
      <c r="J10" s="137">
        <f t="shared" si="19"/>
        <v>0</v>
      </c>
      <c r="K10" s="137">
        <f t="shared" si="19"/>
        <v>0</v>
      </c>
      <c r="L10" s="137">
        <f t="shared" si="19"/>
        <v>0</v>
      </c>
      <c r="M10" s="137">
        <f t="shared" si="19"/>
        <v>0</v>
      </c>
      <c r="N10" s="137">
        <f t="shared" si="19"/>
        <v>0</v>
      </c>
      <c r="O10" s="137">
        <f t="shared" si="20"/>
        <v>0</v>
      </c>
      <c r="P10" s="137">
        <f t="shared" si="20"/>
        <v>0</v>
      </c>
      <c r="Q10" s="137">
        <f t="shared" si="20"/>
        <v>0</v>
      </c>
      <c r="R10" s="137">
        <f t="shared" si="20"/>
        <v>0</v>
      </c>
      <c r="S10" s="137">
        <f t="shared" si="20"/>
        <v>0</v>
      </c>
      <c r="T10" s="137">
        <f t="shared" si="20"/>
        <v>2</v>
      </c>
      <c r="U10" s="137">
        <f t="shared" si="20"/>
        <v>0</v>
      </c>
      <c r="V10" s="137">
        <f t="shared" si="20"/>
        <v>0</v>
      </c>
      <c r="W10" s="137">
        <f t="shared" si="20"/>
        <v>0</v>
      </c>
      <c r="X10" s="137">
        <f t="shared" si="20"/>
        <v>0</v>
      </c>
      <c r="Y10" s="137">
        <f t="shared" si="21"/>
        <v>1</v>
      </c>
      <c r="Z10" s="137">
        <f t="shared" si="21"/>
        <v>0</v>
      </c>
      <c r="AA10" s="137">
        <f t="shared" si="21"/>
        <v>0</v>
      </c>
      <c r="AB10" s="137">
        <f t="shared" si="21"/>
        <v>0</v>
      </c>
      <c r="AC10" s="137">
        <f t="shared" si="21"/>
        <v>0</v>
      </c>
      <c r="AD10" s="137">
        <f t="shared" si="21"/>
        <v>0</v>
      </c>
      <c r="AE10" s="116"/>
      <c r="AF10" s="142">
        <f t="shared" si="22"/>
        <v>2</v>
      </c>
      <c r="AG10" s="142" t="str">
        <f t="shared" si="23"/>
        <v/>
      </c>
      <c r="AH10" s="142" t="str">
        <f t="shared" si="24"/>
        <v/>
      </c>
      <c r="AI10" s="142" t="str">
        <f t="shared" si="25"/>
        <v/>
      </c>
      <c r="AJ10" s="142">
        <f t="shared" si="26"/>
        <v>2</v>
      </c>
      <c r="AK10" s="142" t="str">
        <f t="shared" si="27"/>
        <v/>
      </c>
      <c r="AL10" s="142" t="str">
        <f t="shared" si="28"/>
        <v/>
      </c>
      <c r="AM10" s="142" t="str">
        <f t="shared" si="29"/>
        <v/>
      </c>
      <c r="AN10" s="142" t="str">
        <f t="shared" si="30"/>
        <v/>
      </c>
      <c r="AO10" s="142" t="str">
        <f t="shared" si="31"/>
        <v/>
      </c>
      <c r="AP10" s="142" t="str">
        <f t="shared" si="32"/>
        <v/>
      </c>
      <c r="AQ10" s="142" t="str">
        <f t="shared" si="33"/>
        <v/>
      </c>
      <c r="AR10" s="142" t="str">
        <f t="shared" si="34"/>
        <v/>
      </c>
      <c r="AS10" s="142" t="str">
        <f t="shared" si="35"/>
        <v/>
      </c>
      <c r="AT10" s="142" t="str">
        <f t="shared" si="36"/>
        <v/>
      </c>
      <c r="AU10" s="142">
        <f t="shared" si="37"/>
        <v>2</v>
      </c>
      <c r="AV10" s="142" t="str">
        <f t="shared" si="38"/>
        <v/>
      </c>
      <c r="AW10" s="142" t="str">
        <f t="shared" si="39"/>
        <v/>
      </c>
      <c r="AX10" s="142" t="str">
        <f t="shared" si="40"/>
        <v/>
      </c>
      <c r="AY10" s="142" t="str">
        <f t="shared" si="41"/>
        <v/>
      </c>
      <c r="AZ10" s="142">
        <f t="shared" si="42"/>
        <v>2</v>
      </c>
      <c r="BA10" s="142" t="str">
        <f t="shared" si="43"/>
        <v/>
      </c>
      <c r="BB10" s="142" t="str">
        <f t="shared" si="44"/>
        <v/>
      </c>
      <c r="BC10" s="142" t="str">
        <f t="shared" si="45"/>
        <v/>
      </c>
      <c r="BD10" s="142" t="str">
        <f t="shared" si="46"/>
        <v/>
      </c>
      <c r="BE10" s="142" t="str">
        <f t="shared" si="47"/>
        <v/>
      </c>
      <c r="BF10" s="116"/>
      <c r="BG10" s="193">
        <f t="shared" si="48"/>
        <v>1</v>
      </c>
      <c r="BH10" s="193" t="str">
        <f t="shared" si="49"/>
        <v/>
      </c>
      <c r="BI10" s="193" t="str">
        <f t="shared" si="50"/>
        <v/>
      </c>
      <c r="BJ10" s="193" t="str">
        <f t="shared" si="51"/>
        <v/>
      </c>
      <c r="BK10" s="193">
        <f t="shared" si="52"/>
        <v>1</v>
      </c>
      <c r="BL10" s="193" t="str">
        <f t="shared" si="53"/>
        <v/>
      </c>
      <c r="BM10" s="193" t="str">
        <f t="shared" si="54"/>
        <v/>
      </c>
      <c r="BN10" s="193" t="str">
        <f t="shared" si="55"/>
        <v/>
      </c>
      <c r="BO10" s="193" t="str">
        <f t="shared" si="56"/>
        <v/>
      </c>
      <c r="BP10" s="193" t="str">
        <f t="shared" si="57"/>
        <v/>
      </c>
      <c r="BQ10" s="193" t="str">
        <f t="shared" si="58"/>
        <v/>
      </c>
      <c r="BR10" s="193" t="str">
        <f t="shared" si="59"/>
        <v/>
      </c>
      <c r="BS10" s="193" t="str">
        <f t="shared" si="60"/>
        <v/>
      </c>
      <c r="BT10" s="193" t="str">
        <f t="shared" si="61"/>
        <v/>
      </c>
      <c r="BU10" s="193" t="str">
        <f t="shared" si="62"/>
        <v/>
      </c>
      <c r="BV10" s="193">
        <f t="shared" si="63"/>
        <v>1</v>
      </c>
      <c r="BW10" s="193" t="str">
        <f t="shared" si="64"/>
        <v/>
      </c>
      <c r="BX10" s="193" t="str">
        <f t="shared" si="65"/>
        <v/>
      </c>
      <c r="BY10" s="193" t="str">
        <f t="shared" si="66"/>
        <v/>
      </c>
      <c r="BZ10" s="193" t="str">
        <f t="shared" si="67"/>
        <v/>
      </c>
      <c r="CA10" s="193">
        <f t="shared" si="68"/>
        <v>1</v>
      </c>
      <c r="CB10" s="193" t="str">
        <f t="shared" si="69"/>
        <v/>
      </c>
      <c r="CC10" s="193" t="str">
        <f t="shared" si="70"/>
        <v/>
      </c>
      <c r="CD10" s="193" t="str">
        <f t="shared" si="71"/>
        <v/>
      </c>
      <c r="CE10" s="193" t="str">
        <f t="shared" si="72"/>
        <v/>
      </c>
      <c r="CF10" s="193" t="str">
        <f t="shared" si="73"/>
        <v/>
      </c>
      <c r="CG10" s="116"/>
      <c r="CH10" s="199">
        <f t="shared" si="74"/>
        <v>1</v>
      </c>
      <c r="CI10" s="199" t="str">
        <f t="shared" si="75"/>
        <v/>
      </c>
      <c r="CJ10" s="199" t="str">
        <f t="shared" si="76"/>
        <v/>
      </c>
      <c r="CK10" s="199" t="str">
        <f t="shared" si="77"/>
        <v/>
      </c>
      <c r="CL10" s="199">
        <f t="shared" si="78"/>
        <v>1</v>
      </c>
      <c r="CM10" s="199" t="str">
        <f t="shared" si="79"/>
        <v/>
      </c>
      <c r="CN10" s="199" t="str">
        <f t="shared" si="80"/>
        <v/>
      </c>
      <c r="CO10" s="199" t="str">
        <f t="shared" si="81"/>
        <v/>
      </c>
      <c r="CP10" s="199" t="str">
        <f t="shared" si="82"/>
        <v/>
      </c>
      <c r="CQ10" s="199" t="str">
        <f t="shared" si="83"/>
        <v/>
      </c>
      <c r="CR10" s="199" t="str">
        <f t="shared" si="84"/>
        <v/>
      </c>
      <c r="CS10" s="199" t="str">
        <f t="shared" si="85"/>
        <v/>
      </c>
      <c r="CT10" s="199" t="str">
        <f t="shared" si="86"/>
        <v/>
      </c>
      <c r="CU10" s="199" t="str">
        <f t="shared" si="87"/>
        <v/>
      </c>
      <c r="CV10" s="199" t="str">
        <f t="shared" si="88"/>
        <v/>
      </c>
      <c r="CW10" s="199">
        <f t="shared" si="89"/>
        <v>1</v>
      </c>
      <c r="CX10" s="199" t="str">
        <f t="shared" si="90"/>
        <v/>
      </c>
      <c r="CY10" s="199" t="str">
        <f t="shared" si="91"/>
        <v/>
      </c>
      <c r="CZ10" s="199" t="str">
        <f t="shared" si="92"/>
        <v/>
      </c>
      <c r="DA10" s="199" t="str">
        <f t="shared" si="93"/>
        <v/>
      </c>
      <c r="DB10" s="199">
        <f t="shared" si="94"/>
        <v>1</v>
      </c>
      <c r="DC10" s="199" t="str">
        <f t="shared" si="95"/>
        <v/>
      </c>
      <c r="DD10" s="199" t="str">
        <f t="shared" si="96"/>
        <v/>
      </c>
      <c r="DE10" s="199" t="str">
        <f t="shared" si="97"/>
        <v/>
      </c>
      <c r="DF10" s="199" t="str">
        <f t="shared" si="98"/>
        <v/>
      </c>
      <c r="DG10" s="199" t="str">
        <f t="shared" si="99"/>
        <v/>
      </c>
      <c r="DH10" s="116"/>
      <c r="DI10" s="147">
        <f t="shared" ref="DI10:DI73" si="125">IF(OR(E10=0,E10=""),"",COUNTIFS($HK10:$HV10,"Yes"))</f>
        <v>1</v>
      </c>
      <c r="DJ10" s="147" t="str">
        <f t="shared" si="100"/>
        <v/>
      </c>
      <c r="DK10" s="147" t="str">
        <f t="shared" si="101"/>
        <v/>
      </c>
      <c r="DL10" s="147" t="str">
        <f t="shared" si="102"/>
        <v/>
      </c>
      <c r="DM10" s="147">
        <f t="shared" si="103"/>
        <v>1</v>
      </c>
      <c r="DN10" s="147" t="str">
        <f t="shared" si="104"/>
        <v/>
      </c>
      <c r="DO10" s="147" t="str">
        <f t="shared" si="105"/>
        <v/>
      </c>
      <c r="DP10" s="147" t="str">
        <f t="shared" si="106"/>
        <v/>
      </c>
      <c r="DQ10" s="147" t="str">
        <f t="shared" si="107"/>
        <v/>
      </c>
      <c r="DR10" s="147" t="str">
        <f t="shared" si="108"/>
        <v/>
      </c>
      <c r="DS10" s="147" t="str">
        <f t="shared" si="109"/>
        <v/>
      </c>
      <c r="DT10" s="147" t="str">
        <f t="shared" si="110"/>
        <v/>
      </c>
      <c r="DU10" s="147" t="str">
        <f t="shared" si="111"/>
        <v/>
      </c>
      <c r="DV10" s="147" t="str">
        <f t="shared" si="112"/>
        <v/>
      </c>
      <c r="DW10" s="147" t="str">
        <f t="shared" si="113"/>
        <v/>
      </c>
      <c r="DX10" s="147">
        <f t="shared" si="114"/>
        <v>1</v>
      </c>
      <c r="DY10" s="147" t="str">
        <f t="shared" si="115"/>
        <v/>
      </c>
      <c r="DZ10" s="147" t="str">
        <f t="shared" si="116"/>
        <v/>
      </c>
      <c r="EA10" s="147" t="str">
        <f t="shared" si="117"/>
        <v/>
      </c>
      <c r="EB10" s="147" t="str">
        <f t="shared" si="118"/>
        <v/>
      </c>
      <c r="EC10" s="147">
        <f t="shared" si="119"/>
        <v>1</v>
      </c>
      <c r="ED10" s="147" t="str">
        <f t="shared" si="120"/>
        <v/>
      </c>
      <c r="EE10" s="147" t="str">
        <f t="shared" si="121"/>
        <v/>
      </c>
      <c r="EF10" s="147" t="str">
        <f t="shared" si="122"/>
        <v/>
      </c>
      <c r="EG10" s="147" t="str">
        <f t="shared" si="123"/>
        <v/>
      </c>
      <c r="EH10" s="147" t="str">
        <f t="shared" si="124"/>
        <v/>
      </c>
      <c r="EI10" s="116"/>
      <c r="EJ10" s="28" t="str">
        <f>'1.4-ATT&amp;CK Overlay'!D7</f>
        <v>Yes</v>
      </c>
      <c r="EK10" s="24" t="str">
        <f>'1.4-ATT&amp;CK Overlay'!E7</f>
        <v>Yes</v>
      </c>
      <c r="EL10" s="29" t="str">
        <f>'1.4-ATT&amp;CK Overlay'!F7</f>
        <v>No</v>
      </c>
      <c r="EM10" s="29" t="str">
        <f>'1.4-ATT&amp;CK Overlay'!G7</f>
        <v>No</v>
      </c>
      <c r="EN10" s="29" t="str">
        <f>'1.4-ATT&amp;CK Overlay'!H7</f>
        <v>No</v>
      </c>
      <c r="EO10" s="28" t="str">
        <f>'1.4-ATT&amp;CK Overlay'!I7</f>
        <v>No</v>
      </c>
      <c r="EP10" s="24" t="str">
        <f>'1.4-ATT&amp;CK Overlay'!J7</f>
        <v>No</v>
      </c>
      <c r="EQ10" s="24" t="str">
        <f>'1.4-ATT&amp;CK Overlay'!K7</f>
        <v>No</v>
      </c>
      <c r="ER10" s="24" t="str">
        <f>'1.4-ATT&amp;CK Overlay'!L7</f>
        <v>No</v>
      </c>
      <c r="ES10" s="24" t="str">
        <f>'1.4-ATT&amp;CK Overlay'!M7</f>
        <v>No</v>
      </c>
      <c r="ET10" s="24" t="str">
        <f>'1.4-ATT&amp;CK Overlay'!N7</f>
        <v>No</v>
      </c>
      <c r="EU10" s="24" t="str">
        <f>'1.4-ATT&amp;CK Overlay'!O7</f>
        <v>No</v>
      </c>
      <c r="EV10" s="24" t="str">
        <f>'1.4-ATT&amp;CK Overlay'!P7</f>
        <v>No</v>
      </c>
      <c r="EW10" s="24" t="str">
        <f>'1.4-ATT&amp;CK Overlay'!Q7</f>
        <v>Yes</v>
      </c>
      <c r="EX10" s="24" t="str">
        <f>'1.4-ATT&amp;CK Overlay'!R7</f>
        <v>Yes</v>
      </c>
      <c r="EY10" s="24" t="str">
        <f>'1.4-ATT&amp;CK Overlay'!S7</f>
        <v>No</v>
      </c>
      <c r="EZ10" s="24" t="str">
        <f>'1.4-ATT&amp;CK Overlay'!T7</f>
        <v>No</v>
      </c>
      <c r="FA10" s="24" t="str">
        <f>'1.4-ATT&amp;CK Overlay'!U7</f>
        <v>No</v>
      </c>
      <c r="FB10" s="24" t="str">
        <f>'1.4-ATT&amp;CK Overlay'!V7</f>
        <v>No</v>
      </c>
      <c r="FC10" s="29" t="str">
        <f>'1.4-ATT&amp;CK Overlay'!W7</f>
        <v>No</v>
      </c>
      <c r="FD10" s="28" t="str">
        <f>'1.4-ATT&amp;CK Overlay'!X7</f>
        <v>No</v>
      </c>
      <c r="FE10" s="24" t="str">
        <f>'1.4-ATT&amp;CK Overlay'!Y7</f>
        <v>No</v>
      </c>
      <c r="FF10" s="29" t="str">
        <f>'1.4-ATT&amp;CK Overlay'!Z7</f>
        <v>No</v>
      </c>
      <c r="FG10" s="28" t="str">
        <f>'1.4-ATT&amp;CK Overlay'!AA7</f>
        <v>No</v>
      </c>
      <c r="FH10" s="24" t="str">
        <f>'1.4-ATT&amp;CK Overlay'!AB7</f>
        <v>No</v>
      </c>
      <c r="FI10" s="24" t="str">
        <f>'1.4-ATT&amp;CK Overlay'!AC7</f>
        <v>No</v>
      </c>
      <c r="FJ10" s="24" t="str">
        <f>'1.4-ATT&amp;CK Overlay'!AD7</f>
        <v>No</v>
      </c>
      <c r="FK10" s="24" t="str">
        <f>'1.4-ATT&amp;CK Overlay'!AE7</f>
        <v>No</v>
      </c>
      <c r="FL10" s="24" t="str">
        <f>'1.4-ATT&amp;CK Overlay'!AF7</f>
        <v>No</v>
      </c>
      <c r="FM10" s="71" t="str">
        <f>'1.4-ATT&amp;CK Overlay'!AG7</f>
        <v>No</v>
      </c>
      <c r="FN10" s="28" t="str">
        <f>'1.4-ATT&amp;CK Overlay'!AH7</f>
        <v>No</v>
      </c>
      <c r="FO10" s="24" t="str">
        <f>'1.4-ATT&amp;CK Overlay'!AI7</f>
        <v>No</v>
      </c>
      <c r="FP10" s="24" t="str">
        <f>'1.4-ATT&amp;CK Overlay'!AJ7</f>
        <v>No</v>
      </c>
      <c r="FQ10" s="24" t="str">
        <f>'1.4-ATT&amp;CK Overlay'!AK7</f>
        <v>No</v>
      </c>
      <c r="FR10" s="24" t="str">
        <f>'1.4-ATT&amp;CK Overlay'!AL7</f>
        <v>No</v>
      </c>
      <c r="FS10" s="24" t="str">
        <f>'1.4-ATT&amp;CK Overlay'!AM7</f>
        <v>No</v>
      </c>
      <c r="FT10" s="24" t="str">
        <f>'1.4-ATT&amp;CK Overlay'!AN7</f>
        <v>No</v>
      </c>
      <c r="FU10" s="24" t="str">
        <f>'1.4-ATT&amp;CK Overlay'!AO7</f>
        <v>No</v>
      </c>
      <c r="FV10" s="24" t="str">
        <f>'1.4-ATT&amp;CK Overlay'!AP7</f>
        <v>No</v>
      </c>
      <c r="FW10" s="29" t="str">
        <f>'1.4-ATT&amp;CK Overlay'!AQ7</f>
        <v>No</v>
      </c>
      <c r="FX10" s="61" t="str">
        <f>'1.4-ATT&amp;CK Overlay'!AR7</f>
        <v>No</v>
      </c>
      <c r="FY10" s="24" t="str">
        <f>'1.4-ATT&amp;CK Overlay'!AS7</f>
        <v>Yes</v>
      </c>
      <c r="FZ10" s="24" t="str">
        <f>'1.4-ATT&amp;CK Overlay'!AT7</f>
        <v>Yes</v>
      </c>
      <c r="GA10" s="24" t="str">
        <f>'1.4-ATT&amp;CK Overlay'!AU7</f>
        <v>No</v>
      </c>
      <c r="GB10" s="24" t="str">
        <f>'1.4-ATT&amp;CK Overlay'!AV7</f>
        <v>No</v>
      </c>
      <c r="GC10" s="24" t="str">
        <f>'1.4-ATT&amp;CK Overlay'!AW7</f>
        <v>No</v>
      </c>
      <c r="GD10" s="24" t="str">
        <f>'1.4-ATT&amp;CK Overlay'!AX7</f>
        <v>No</v>
      </c>
      <c r="GE10" s="24" t="str">
        <f>'1.4-ATT&amp;CK Overlay'!AY7</f>
        <v>No</v>
      </c>
      <c r="GF10" s="24" t="str">
        <f>'1.4-ATT&amp;CK Overlay'!AZ7</f>
        <v>No</v>
      </c>
      <c r="GG10" s="28" t="str">
        <f>'1.4-ATT&amp;CK Overlay'!BA7</f>
        <v>Yes</v>
      </c>
      <c r="GH10" s="24" t="str">
        <f>'1.4-ATT&amp;CK Overlay'!BB7</f>
        <v>No</v>
      </c>
      <c r="GI10" s="24" t="str">
        <f>'1.4-ATT&amp;CK Overlay'!BC7</f>
        <v>No</v>
      </c>
      <c r="GJ10" s="29" t="str">
        <f>'1.4-ATT&amp;CK Overlay'!BD7</f>
        <v>No</v>
      </c>
      <c r="GK10" s="28" t="str">
        <f>'1.4-ATT&amp;CK Overlay'!BE7</f>
        <v>No</v>
      </c>
      <c r="GL10" s="24" t="str">
        <f>'1.4-ATT&amp;CK Overlay'!BF7</f>
        <v>No</v>
      </c>
      <c r="GM10" s="24" t="str">
        <f>'1.4-ATT&amp;CK Overlay'!BG7</f>
        <v>No</v>
      </c>
      <c r="GN10" s="24" t="str">
        <f>'1.4-ATT&amp;CK Overlay'!BH7</f>
        <v>No</v>
      </c>
      <c r="GO10" s="24" t="str">
        <f>'1.4-ATT&amp;CK Overlay'!BI7</f>
        <v>No</v>
      </c>
      <c r="GP10" s="28" t="str">
        <f>'1.4-ATT&amp;CK Overlay'!BJ7</f>
        <v>No</v>
      </c>
      <c r="GQ10" s="24" t="str">
        <f>'1.4-ATT&amp;CK Overlay'!BK7</f>
        <v>No</v>
      </c>
      <c r="GR10" s="24" t="str">
        <f>'1.4-ATT&amp;CK Overlay'!BL7</f>
        <v>No</v>
      </c>
      <c r="GS10" s="24" t="str">
        <f>'1.4-ATT&amp;CK Overlay'!BM7</f>
        <v>No</v>
      </c>
      <c r="GT10" s="24" t="str">
        <f>'1.4-ATT&amp;CK Overlay'!BN7</f>
        <v>No</v>
      </c>
      <c r="GU10" s="24" t="str">
        <f>'1.4-ATT&amp;CK Overlay'!BO7</f>
        <v>No</v>
      </c>
      <c r="GV10" s="24" t="str">
        <f>'1.4-ATT&amp;CK Overlay'!BP7</f>
        <v>No</v>
      </c>
      <c r="GX10" s="152">
        <f>'2.1b-OriginalProduct Visibility'!D6</f>
        <v>0</v>
      </c>
      <c r="GY10" s="153">
        <f>'2.1b-OriginalProduct Visibility'!E6</f>
        <v>0</v>
      </c>
      <c r="GZ10" s="140" t="str">
        <f>'2.1b-OriginalProduct Visibility'!F6</f>
        <v>Yes</v>
      </c>
      <c r="HA10" s="140" t="str">
        <f>'2.1b-OriginalProduct Visibility'!G6</f>
        <v>Yes</v>
      </c>
      <c r="HB10" s="140">
        <f>'2.1b-OriginalProduct Visibility'!H6</f>
        <v>0</v>
      </c>
      <c r="HC10" s="140">
        <f>'2.1b-OriginalProduct Visibility'!I6</f>
        <v>0</v>
      </c>
      <c r="HD10" s="140">
        <f>'2.1b-OriginalProduct Visibility'!J6</f>
        <v>0</v>
      </c>
      <c r="HE10" s="140">
        <f>'2.1b-OriginalProduct Visibility'!K6</f>
        <v>0</v>
      </c>
      <c r="HF10" s="140">
        <f>'2.1b-OriginalProduct Visibility'!L6</f>
        <v>0</v>
      </c>
      <c r="HG10" s="140">
        <f>'2.1b-OriginalProduct Visibility'!M6</f>
        <v>0</v>
      </c>
      <c r="HH10" s="140">
        <f>'2.1b-OriginalProduct Visibility'!N6</f>
        <v>0</v>
      </c>
      <c r="HI10" s="154">
        <f>'2.1b-OriginalProduct Visibility'!O6</f>
        <v>0</v>
      </c>
      <c r="HK10" s="171">
        <f>'2.1a-Agency Visibility'!D6</f>
        <v>0</v>
      </c>
      <c r="HL10" s="172">
        <f>'2.1a-Agency Visibility'!E6</f>
        <v>0</v>
      </c>
      <c r="HM10" s="145" t="str">
        <f>'2.1a-Agency Visibility'!F6</f>
        <v>Yes</v>
      </c>
      <c r="HN10" s="145">
        <f>'2.1a-Agency Visibility'!G6</f>
        <v>0</v>
      </c>
      <c r="HO10" s="145">
        <f>'2.1a-Agency Visibility'!H6</f>
        <v>0</v>
      </c>
      <c r="HP10" s="145">
        <f>'2.1a-Agency Visibility'!I6</f>
        <v>0</v>
      </c>
      <c r="HQ10" s="145">
        <f>'2.1a-Agency Visibility'!J6</f>
        <v>0</v>
      </c>
      <c r="HR10" s="145">
        <f>'2.1a-Agency Visibility'!K6</f>
        <v>0</v>
      </c>
      <c r="HS10" s="145">
        <f>'2.1a-Agency Visibility'!L6</f>
        <v>0</v>
      </c>
      <c r="HT10" s="145">
        <f>'2.1a-Agency Visibility'!M6</f>
        <v>0</v>
      </c>
      <c r="HU10" s="145">
        <f>'2.1a-Agency Visibility'!N6</f>
        <v>0</v>
      </c>
      <c r="HV10" s="173">
        <f>'2.1a-Agency Visibility'!O6</f>
        <v>0</v>
      </c>
      <c r="HY10" s="116"/>
      <c r="HZ10" s="116"/>
      <c r="IA10" s="116"/>
    </row>
    <row r="11" spans="1:235" ht="15" customHeight="1" x14ac:dyDescent="0.4">
      <c r="A11" s="595">
        <f>'1.2-Visibility Data'!A5</f>
        <v>0</v>
      </c>
      <c r="B11" s="601"/>
      <c r="C11" s="37" t="str">
        <f>'1.2-Visibility Data'!C5</f>
        <v>Subject</v>
      </c>
      <c r="D11" s="116"/>
      <c r="E11" s="137">
        <f t="shared" si="19"/>
        <v>2</v>
      </c>
      <c r="F11" s="137">
        <f t="shared" si="19"/>
        <v>0</v>
      </c>
      <c r="G11" s="137">
        <f t="shared" si="19"/>
        <v>0</v>
      </c>
      <c r="H11" s="137">
        <f t="shared" si="19"/>
        <v>0</v>
      </c>
      <c r="I11" s="137">
        <f t="shared" si="19"/>
        <v>2</v>
      </c>
      <c r="J11" s="137">
        <f t="shared" si="19"/>
        <v>0</v>
      </c>
      <c r="K11" s="137">
        <f t="shared" si="19"/>
        <v>0</v>
      </c>
      <c r="L11" s="137">
        <f t="shared" si="19"/>
        <v>0</v>
      </c>
      <c r="M11" s="137">
        <f t="shared" si="19"/>
        <v>0</v>
      </c>
      <c r="N11" s="137">
        <f t="shared" si="19"/>
        <v>0</v>
      </c>
      <c r="O11" s="137">
        <f t="shared" si="20"/>
        <v>0</v>
      </c>
      <c r="P11" s="137">
        <f t="shared" si="20"/>
        <v>0</v>
      </c>
      <c r="Q11" s="137">
        <f t="shared" si="20"/>
        <v>0</v>
      </c>
      <c r="R11" s="137">
        <f t="shared" si="20"/>
        <v>0</v>
      </c>
      <c r="S11" s="137">
        <f t="shared" si="20"/>
        <v>0</v>
      </c>
      <c r="T11" s="137">
        <f t="shared" si="20"/>
        <v>2</v>
      </c>
      <c r="U11" s="137">
        <f t="shared" si="20"/>
        <v>0</v>
      </c>
      <c r="V11" s="137">
        <f t="shared" si="20"/>
        <v>0</v>
      </c>
      <c r="W11" s="137">
        <f t="shared" si="20"/>
        <v>0</v>
      </c>
      <c r="X11" s="137">
        <f t="shared" si="20"/>
        <v>0</v>
      </c>
      <c r="Y11" s="137">
        <f t="shared" si="21"/>
        <v>1</v>
      </c>
      <c r="Z11" s="137">
        <f t="shared" si="21"/>
        <v>0</v>
      </c>
      <c r="AA11" s="137">
        <f t="shared" si="21"/>
        <v>0</v>
      </c>
      <c r="AB11" s="137">
        <f t="shared" si="21"/>
        <v>0</v>
      </c>
      <c r="AC11" s="137">
        <f t="shared" si="21"/>
        <v>0</v>
      </c>
      <c r="AD11" s="137">
        <f t="shared" si="21"/>
        <v>0</v>
      </c>
      <c r="AE11" s="116"/>
      <c r="AF11" s="142">
        <f t="shared" si="22"/>
        <v>2</v>
      </c>
      <c r="AG11" s="142" t="str">
        <f t="shared" si="23"/>
        <v/>
      </c>
      <c r="AH11" s="142" t="str">
        <f t="shared" si="24"/>
        <v/>
      </c>
      <c r="AI11" s="142" t="str">
        <f t="shared" si="25"/>
        <v/>
      </c>
      <c r="AJ11" s="142">
        <f t="shared" si="26"/>
        <v>2</v>
      </c>
      <c r="AK11" s="142" t="str">
        <f t="shared" si="27"/>
        <v/>
      </c>
      <c r="AL11" s="142" t="str">
        <f t="shared" si="28"/>
        <v/>
      </c>
      <c r="AM11" s="142" t="str">
        <f t="shared" si="29"/>
        <v/>
      </c>
      <c r="AN11" s="142" t="str">
        <f t="shared" si="30"/>
        <v/>
      </c>
      <c r="AO11" s="142" t="str">
        <f t="shared" si="31"/>
        <v/>
      </c>
      <c r="AP11" s="142" t="str">
        <f t="shared" si="32"/>
        <v/>
      </c>
      <c r="AQ11" s="142" t="str">
        <f t="shared" si="33"/>
        <v/>
      </c>
      <c r="AR11" s="142" t="str">
        <f t="shared" si="34"/>
        <v/>
      </c>
      <c r="AS11" s="142" t="str">
        <f t="shared" si="35"/>
        <v/>
      </c>
      <c r="AT11" s="142" t="str">
        <f t="shared" si="36"/>
        <v/>
      </c>
      <c r="AU11" s="142">
        <f t="shared" si="37"/>
        <v>2</v>
      </c>
      <c r="AV11" s="142" t="str">
        <f t="shared" si="38"/>
        <v/>
      </c>
      <c r="AW11" s="142" t="str">
        <f t="shared" si="39"/>
        <v/>
      </c>
      <c r="AX11" s="142" t="str">
        <f t="shared" si="40"/>
        <v/>
      </c>
      <c r="AY11" s="142" t="str">
        <f t="shared" si="41"/>
        <v/>
      </c>
      <c r="AZ11" s="142">
        <f t="shared" si="42"/>
        <v>2</v>
      </c>
      <c r="BA11" s="142" t="str">
        <f t="shared" si="43"/>
        <v/>
      </c>
      <c r="BB11" s="142" t="str">
        <f t="shared" si="44"/>
        <v/>
      </c>
      <c r="BC11" s="142" t="str">
        <f t="shared" si="45"/>
        <v/>
      </c>
      <c r="BD11" s="142" t="str">
        <f t="shared" si="46"/>
        <v/>
      </c>
      <c r="BE11" s="142" t="str">
        <f t="shared" si="47"/>
        <v/>
      </c>
      <c r="BF11" s="116"/>
      <c r="BG11" s="193">
        <f t="shared" si="48"/>
        <v>1</v>
      </c>
      <c r="BH11" s="193" t="str">
        <f t="shared" si="49"/>
        <v/>
      </c>
      <c r="BI11" s="193" t="str">
        <f t="shared" si="50"/>
        <v/>
      </c>
      <c r="BJ11" s="193" t="str">
        <f t="shared" si="51"/>
        <v/>
      </c>
      <c r="BK11" s="193">
        <f t="shared" si="52"/>
        <v>1</v>
      </c>
      <c r="BL11" s="193" t="str">
        <f t="shared" si="53"/>
        <v/>
      </c>
      <c r="BM11" s="193" t="str">
        <f t="shared" si="54"/>
        <v/>
      </c>
      <c r="BN11" s="193" t="str">
        <f t="shared" si="55"/>
        <v/>
      </c>
      <c r="BO11" s="193" t="str">
        <f t="shared" si="56"/>
        <v/>
      </c>
      <c r="BP11" s="193" t="str">
        <f t="shared" si="57"/>
        <v/>
      </c>
      <c r="BQ11" s="193" t="str">
        <f t="shared" si="58"/>
        <v/>
      </c>
      <c r="BR11" s="193" t="str">
        <f t="shared" si="59"/>
        <v/>
      </c>
      <c r="BS11" s="193" t="str">
        <f t="shared" si="60"/>
        <v/>
      </c>
      <c r="BT11" s="193" t="str">
        <f t="shared" si="61"/>
        <v/>
      </c>
      <c r="BU11" s="193" t="str">
        <f t="shared" si="62"/>
        <v/>
      </c>
      <c r="BV11" s="193">
        <f t="shared" si="63"/>
        <v>1</v>
      </c>
      <c r="BW11" s="193" t="str">
        <f t="shared" si="64"/>
        <v/>
      </c>
      <c r="BX11" s="193" t="str">
        <f t="shared" si="65"/>
        <v/>
      </c>
      <c r="BY11" s="193" t="str">
        <f t="shared" si="66"/>
        <v/>
      </c>
      <c r="BZ11" s="193" t="str">
        <f t="shared" si="67"/>
        <v/>
      </c>
      <c r="CA11" s="193">
        <f t="shared" si="68"/>
        <v>1</v>
      </c>
      <c r="CB11" s="193" t="str">
        <f t="shared" si="69"/>
        <v/>
      </c>
      <c r="CC11" s="193" t="str">
        <f t="shared" si="70"/>
        <v/>
      </c>
      <c r="CD11" s="193" t="str">
        <f t="shared" si="71"/>
        <v/>
      </c>
      <c r="CE11" s="193" t="str">
        <f t="shared" si="72"/>
        <v/>
      </c>
      <c r="CF11" s="193" t="str">
        <f t="shared" si="73"/>
        <v/>
      </c>
      <c r="CG11" s="116"/>
      <c r="CH11" s="199">
        <f t="shared" si="74"/>
        <v>1</v>
      </c>
      <c r="CI11" s="199" t="str">
        <f t="shared" si="75"/>
        <v/>
      </c>
      <c r="CJ11" s="199" t="str">
        <f t="shared" si="76"/>
        <v/>
      </c>
      <c r="CK11" s="199" t="str">
        <f t="shared" si="77"/>
        <v/>
      </c>
      <c r="CL11" s="199">
        <f t="shared" si="78"/>
        <v>1</v>
      </c>
      <c r="CM11" s="199" t="str">
        <f t="shared" si="79"/>
        <v/>
      </c>
      <c r="CN11" s="199" t="str">
        <f t="shared" si="80"/>
        <v/>
      </c>
      <c r="CO11" s="199" t="str">
        <f t="shared" si="81"/>
        <v/>
      </c>
      <c r="CP11" s="199" t="str">
        <f t="shared" si="82"/>
        <v/>
      </c>
      <c r="CQ11" s="199" t="str">
        <f t="shared" si="83"/>
        <v/>
      </c>
      <c r="CR11" s="199" t="str">
        <f t="shared" si="84"/>
        <v/>
      </c>
      <c r="CS11" s="199" t="str">
        <f t="shared" si="85"/>
        <v/>
      </c>
      <c r="CT11" s="199" t="str">
        <f t="shared" si="86"/>
        <v/>
      </c>
      <c r="CU11" s="199" t="str">
        <f t="shared" si="87"/>
        <v/>
      </c>
      <c r="CV11" s="199" t="str">
        <f t="shared" si="88"/>
        <v/>
      </c>
      <c r="CW11" s="199">
        <f t="shared" si="89"/>
        <v>1</v>
      </c>
      <c r="CX11" s="199" t="str">
        <f t="shared" si="90"/>
        <v/>
      </c>
      <c r="CY11" s="199" t="str">
        <f t="shared" si="91"/>
        <v/>
      </c>
      <c r="CZ11" s="199" t="str">
        <f t="shared" si="92"/>
        <v/>
      </c>
      <c r="DA11" s="199" t="str">
        <f t="shared" si="93"/>
        <v/>
      </c>
      <c r="DB11" s="199">
        <f t="shared" si="94"/>
        <v>1</v>
      </c>
      <c r="DC11" s="199" t="str">
        <f t="shared" si="95"/>
        <v/>
      </c>
      <c r="DD11" s="199" t="str">
        <f t="shared" si="96"/>
        <v/>
      </c>
      <c r="DE11" s="199" t="str">
        <f t="shared" si="97"/>
        <v/>
      </c>
      <c r="DF11" s="199" t="str">
        <f t="shared" si="98"/>
        <v/>
      </c>
      <c r="DG11" s="199" t="str">
        <f t="shared" si="99"/>
        <v/>
      </c>
      <c r="DH11" s="116"/>
      <c r="DI11" s="147">
        <f t="shared" si="125"/>
        <v>1</v>
      </c>
      <c r="DJ11" s="147" t="str">
        <f t="shared" si="100"/>
        <v/>
      </c>
      <c r="DK11" s="147" t="str">
        <f t="shared" si="101"/>
        <v/>
      </c>
      <c r="DL11" s="147" t="str">
        <f t="shared" si="102"/>
        <v/>
      </c>
      <c r="DM11" s="147">
        <f t="shared" si="103"/>
        <v>1</v>
      </c>
      <c r="DN11" s="147" t="str">
        <f t="shared" si="104"/>
        <v/>
      </c>
      <c r="DO11" s="147" t="str">
        <f t="shared" si="105"/>
        <v/>
      </c>
      <c r="DP11" s="147" t="str">
        <f t="shared" si="106"/>
        <v/>
      </c>
      <c r="DQ11" s="147" t="str">
        <f t="shared" si="107"/>
        <v/>
      </c>
      <c r="DR11" s="147" t="str">
        <f t="shared" si="108"/>
        <v/>
      </c>
      <c r="DS11" s="147" t="str">
        <f t="shared" si="109"/>
        <v/>
      </c>
      <c r="DT11" s="147" t="str">
        <f t="shared" si="110"/>
        <v/>
      </c>
      <c r="DU11" s="147" t="str">
        <f t="shared" si="111"/>
        <v/>
      </c>
      <c r="DV11" s="147" t="str">
        <f t="shared" si="112"/>
        <v/>
      </c>
      <c r="DW11" s="147" t="str">
        <f t="shared" si="113"/>
        <v/>
      </c>
      <c r="DX11" s="147">
        <f t="shared" si="114"/>
        <v>1</v>
      </c>
      <c r="DY11" s="147" t="str">
        <f t="shared" si="115"/>
        <v/>
      </c>
      <c r="DZ11" s="147" t="str">
        <f t="shared" si="116"/>
        <v/>
      </c>
      <c r="EA11" s="147" t="str">
        <f t="shared" si="117"/>
        <v/>
      </c>
      <c r="EB11" s="147" t="str">
        <f t="shared" si="118"/>
        <v/>
      </c>
      <c r="EC11" s="147">
        <f t="shared" si="119"/>
        <v>1</v>
      </c>
      <c r="ED11" s="147" t="str">
        <f t="shared" si="120"/>
        <v/>
      </c>
      <c r="EE11" s="147" t="str">
        <f t="shared" si="121"/>
        <v/>
      </c>
      <c r="EF11" s="147" t="str">
        <f t="shared" si="122"/>
        <v/>
      </c>
      <c r="EG11" s="147" t="str">
        <f t="shared" si="123"/>
        <v/>
      </c>
      <c r="EH11" s="147" t="str">
        <f t="shared" si="124"/>
        <v/>
      </c>
      <c r="EI11" s="116"/>
      <c r="EJ11" s="28" t="str">
        <f>'1.4-ATT&amp;CK Overlay'!D8</f>
        <v>Yes</v>
      </c>
      <c r="EK11" s="24" t="str">
        <f>'1.4-ATT&amp;CK Overlay'!E8</f>
        <v>Yes</v>
      </c>
      <c r="EL11" s="29" t="str">
        <f>'1.4-ATT&amp;CK Overlay'!F8</f>
        <v>No</v>
      </c>
      <c r="EM11" s="29" t="str">
        <f>'1.4-ATT&amp;CK Overlay'!G8</f>
        <v>No</v>
      </c>
      <c r="EN11" s="29" t="str">
        <f>'1.4-ATT&amp;CK Overlay'!H8</f>
        <v>No</v>
      </c>
      <c r="EO11" s="28" t="str">
        <f>'1.4-ATT&amp;CK Overlay'!I8</f>
        <v>No</v>
      </c>
      <c r="EP11" s="24" t="str">
        <f>'1.4-ATT&amp;CK Overlay'!J8</f>
        <v>No</v>
      </c>
      <c r="EQ11" s="24" t="str">
        <f>'1.4-ATT&amp;CK Overlay'!K8</f>
        <v>No</v>
      </c>
      <c r="ER11" s="24" t="str">
        <f>'1.4-ATT&amp;CK Overlay'!L8</f>
        <v>No</v>
      </c>
      <c r="ES11" s="24" t="str">
        <f>'1.4-ATT&amp;CK Overlay'!M8</f>
        <v>No</v>
      </c>
      <c r="ET11" s="24" t="str">
        <f>'1.4-ATT&amp;CK Overlay'!N8</f>
        <v>No</v>
      </c>
      <c r="EU11" s="24" t="str">
        <f>'1.4-ATT&amp;CK Overlay'!O8</f>
        <v>No</v>
      </c>
      <c r="EV11" s="24" t="str">
        <f>'1.4-ATT&amp;CK Overlay'!P8</f>
        <v>No</v>
      </c>
      <c r="EW11" s="24" t="str">
        <f>'1.4-ATT&amp;CK Overlay'!Q8</f>
        <v>Yes</v>
      </c>
      <c r="EX11" s="24" t="str">
        <f>'1.4-ATT&amp;CK Overlay'!R8</f>
        <v>Yes</v>
      </c>
      <c r="EY11" s="24" t="str">
        <f>'1.4-ATT&amp;CK Overlay'!S8</f>
        <v>No</v>
      </c>
      <c r="EZ11" s="24" t="str">
        <f>'1.4-ATT&amp;CK Overlay'!T8</f>
        <v>No</v>
      </c>
      <c r="FA11" s="24" t="str">
        <f>'1.4-ATT&amp;CK Overlay'!U8</f>
        <v>No</v>
      </c>
      <c r="FB11" s="24" t="str">
        <f>'1.4-ATT&amp;CK Overlay'!V8</f>
        <v>No</v>
      </c>
      <c r="FC11" s="29" t="str">
        <f>'1.4-ATT&amp;CK Overlay'!W8</f>
        <v>No</v>
      </c>
      <c r="FD11" s="28" t="str">
        <f>'1.4-ATT&amp;CK Overlay'!X8</f>
        <v>No</v>
      </c>
      <c r="FE11" s="24" t="str">
        <f>'1.4-ATT&amp;CK Overlay'!Y8</f>
        <v>No</v>
      </c>
      <c r="FF11" s="29" t="str">
        <f>'1.4-ATT&amp;CK Overlay'!Z8</f>
        <v>No</v>
      </c>
      <c r="FG11" s="28" t="str">
        <f>'1.4-ATT&amp;CK Overlay'!AA8</f>
        <v>No</v>
      </c>
      <c r="FH11" s="24" t="str">
        <f>'1.4-ATT&amp;CK Overlay'!AB8</f>
        <v>No</v>
      </c>
      <c r="FI11" s="24" t="str">
        <f>'1.4-ATT&amp;CK Overlay'!AC8</f>
        <v>No</v>
      </c>
      <c r="FJ11" s="24" t="str">
        <f>'1.4-ATT&amp;CK Overlay'!AD8</f>
        <v>No</v>
      </c>
      <c r="FK11" s="24" t="str">
        <f>'1.4-ATT&amp;CK Overlay'!AE8</f>
        <v>No</v>
      </c>
      <c r="FL11" s="24" t="str">
        <f>'1.4-ATT&amp;CK Overlay'!AF8</f>
        <v>No</v>
      </c>
      <c r="FM11" s="71" t="str">
        <f>'1.4-ATT&amp;CK Overlay'!AG8</f>
        <v>No</v>
      </c>
      <c r="FN11" s="28" t="str">
        <f>'1.4-ATT&amp;CK Overlay'!AH8</f>
        <v>No</v>
      </c>
      <c r="FO11" s="24" t="str">
        <f>'1.4-ATT&amp;CK Overlay'!AI8</f>
        <v>No</v>
      </c>
      <c r="FP11" s="24" t="str">
        <f>'1.4-ATT&amp;CK Overlay'!AJ8</f>
        <v>No</v>
      </c>
      <c r="FQ11" s="24" t="str">
        <f>'1.4-ATT&amp;CK Overlay'!AK8</f>
        <v>No</v>
      </c>
      <c r="FR11" s="24" t="str">
        <f>'1.4-ATT&amp;CK Overlay'!AL8</f>
        <v>No</v>
      </c>
      <c r="FS11" s="24" t="str">
        <f>'1.4-ATT&amp;CK Overlay'!AM8</f>
        <v>No</v>
      </c>
      <c r="FT11" s="24" t="str">
        <f>'1.4-ATT&amp;CK Overlay'!AN8</f>
        <v>No</v>
      </c>
      <c r="FU11" s="24" t="str">
        <f>'1.4-ATT&amp;CK Overlay'!AO8</f>
        <v>No</v>
      </c>
      <c r="FV11" s="24" t="str">
        <f>'1.4-ATT&amp;CK Overlay'!AP8</f>
        <v>No</v>
      </c>
      <c r="FW11" s="29" t="str">
        <f>'1.4-ATT&amp;CK Overlay'!AQ8</f>
        <v>No</v>
      </c>
      <c r="FX11" s="61" t="str">
        <f>'1.4-ATT&amp;CK Overlay'!AR8</f>
        <v>No</v>
      </c>
      <c r="FY11" s="24" t="str">
        <f>'1.4-ATT&amp;CK Overlay'!AS8</f>
        <v>Yes</v>
      </c>
      <c r="FZ11" s="24" t="str">
        <f>'1.4-ATT&amp;CK Overlay'!AT8</f>
        <v>Yes</v>
      </c>
      <c r="GA11" s="24" t="str">
        <f>'1.4-ATT&amp;CK Overlay'!AU8</f>
        <v>No</v>
      </c>
      <c r="GB11" s="24" t="str">
        <f>'1.4-ATT&amp;CK Overlay'!AV8</f>
        <v>No</v>
      </c>
      <c r="GC11" s="24" t="str">
        <f>'1.4-ATT&amp;CK Overlay'!AW8</f>
        <v>No</v>
      </c>
      <c r="GD11" s="24" t="str">
        <f>'1.4-ATT&amp;CK Overlay'!AX8</f>
        <v>No</v>
      </c>
      <c r="GE11" s="24" t="str">
        <f>'1.4-ATT&amp;CK Overlay'!AY8</f>
        <v>No</v>
      </c>
      <c r="GF11" s="24" t="str">
        <f>'1.4-ATT&amp;CK Overlay'!AZ8</f>
        <v>No</v>
      </c>
      <c r="GG11" s="28" t="str">
        <f>'1.4-ATT&amp;CK Overlay'!BA8</f>
        <v>Yes</v>
      </c>
      <c r="GH11" s="24" t="str">
        <f>'1.4-ATT&amp;CK Overlay'!BB8</f>
        <v>No</v>
      </c>
      <c r="GI11" s="24" t="str">
        <f>'1.4-ATT&amp;CK Overlay'!BC8</f>
        <v>No</v>
      </c>
      <c r="GJ11" s="29" t="str">
        <f>'1.4-ATT&amp;CK Overlay'!BD8</f>
        <v>No</v>
      </c>
      <c r="GK11" s="28" t="str">
        <f>'1.4-ATT&amp;CK Overlay'!BE8</f>
        <v>No</v>
      </c>
      <c r="GL11" s="24" t="str">
        <f>'1.4-ATT&amp;CK Overlay'!BF8</f>
        <v>No</v>
      </c>
      <c r="GM11" s="24" t="str">
        <f>'1.4-ATT&amp;CK Overlay'!BG8</f>
        <v>No</v>
      </c>
      <c r="GN11" s="24" t="str">
        <f>'1.4-ATT&amp;CK Overlay'!BH8</f>
        <v>No</v>
      </c>
      <c r="GO11" s="24" t="str">
        <f>'1.4-ATT&amp;CK Overlay'!BI8</f>
        <v>No</v>
      </c>
      <c r="GP11" s="28" t="str">
        <f>'1.4-ATT&amp;CK Overlay'!BJ8</f>
        <v>No</v>
      </c>
      <c r="GQ11" s="24" t="str">
        <f>'1.4-ATT&amp;CK Overlay'!BK8</f>
        <v>No</v>
      </c>
      <c r="GR11" s="24" t="str">
        <f>'1.4-ATT&amp;CK Overlay'!BL8</f>
        <v>No</v>
      </c>
      <c r="GS11" s="24" t="str">
        <f>'1.4-ATT&amp;CK Overlay'!BM8</f>
        <v>No</v>
      </c>
      <c r="GT11" s="24" t="str">
        <f>'1.4-ATT&amp;CK Overlay'!BN8</f>
        <v>No</v>
      </c>
      <c r="GU11" s="24" t="str">
        <f>'1.4-ATT&amp;CK Overlay'!BO8</f>
        <v>No</v>
      </c>
      <c r="GV11" s="24" t="str">
        <f>'1.4-ATT&amp;CK Overlay'!BP8</f>
        <v>No</v>
      </c>
      <c r="GX11" s="152">
        <f>'2.1b-OriginalProduct Visibility'!D7</f>
        <v>0</v>
      </c>
      <c r="GY11" s="153">
        <f>'2.1b-OriginalProduct Visibility'!E7</f>
        <v>0</v>
      </c>
      <c r="GZ11" s="140" t="str">
        <f>'2.1b-OriginalProduct Visibility'!F7</f>
        <v>Yes</v>
      </c>
      <c r="HA11" s="140" t="str">
        <f>'2.1b-OriginalProduct Visibility'!G7</f>
        <v>Yes</v>
      </c>
      <c r="HB11" s="140">
        <f>'2.1b-OriginalProduct Visibility'!H7</f>
        <v>0</v>
      </c>
      <c r="HC11" s="140">
        <f>'2.1b-OriginalProduct Visibility'!I7</f>
        <v>0</v>
      </c>
      <c r="HD11" s="140">
        <f>'2.1b-OriginalProduct Visibility'!J7</f>
        <v>0</v>
      </c>
      <c r="HE11" s="140">
        <f>'2.1b-OriginalProduct Visibility'!K7</f>
        <v>0</v>
      </c>
      <c r="HF11" s="140">
        <f>'2.1b-OriginalProduct Visibility'!L7</f>
        <v>0</v>
      </c>
      <c r="HG11" s="140">
        <f>'2.1b-OriginalProduct Visibility'!M7</f>
        <v>0</v>
      </c>
      <c r="HH11" s="140">
        <f>'2.1b-OriginalProduct Visibility'!N7</f>
        <v>0</v>
      </c>
      <c r="HI11" s="154">
        <f>'2.1b-OriginalProduct Visibility'!O7</f>
        <v>0</v>
      </c>
      <c r="HK11" s="171">
        <f>'2.1a-Agency Visibility'!D7</f>
        <v>0</v>
      </c>
      <c r="HL11" s="172">
        <f>'2.1a-Agency Visibility'!E7</f>
        <v>0</v>
      </c>
      <c r="HM11" s="145" t="str">
        <f>'2.1a-Agency Visibility'!F7</f>
        <v>Yes</v>
      </c>
      <c r="HN11" s="145">
        <f>'2.1a-Agency Visibility'!G7</f>
        <v>0</v>
      </c>
      <c r="HO11" s="145">
        <f>'2.1a-Agency Visibility'!H7</f>
        <v>0</v>
      </c>
      <c r="HP11" s="145">
        <f>'2.1a-Agency Visibility'!I7</f>
        <v>0</v>
      </c>
      <c r="HQ11" s="145">
        <f>'2.1a-Agency Visibility'!J7</f>
        <v>0</v>
      </c>
      <c r="HR11" s="145">
        <f>'2.1a-Agency Visibility'!K7</f>
        <v>0</v>
      </c>
      <c r="HS11" s="145">
        <f>'2.1a-Agency Visibility'!L7</f>
        <v>0</v>
      </c>
      <c r="HT11" s="145">
        <f>'2.1a-Agency Visibility'!M7</f>
        <v>0</v>
      </c>
      <c r="HU11" s="145">
        <f>'2.1a-Agency Visibility'!N7</f>
        <v>0</v>
      </c>
      <c r="HV11" s="173">
        <f>'2.1a-Agency Visibility'!O7</f>
        <v>0</v>
      </c>
      <c r="HY11" s="116"/>
      <c r="HZ11" s="116"/>
      <c r="IA11" s="116"/>
    </row>
    <row r="12" spans="1:235" ht="15" customHeight="1" x14ac:dyDescent="0.4">
      <c r="A12" s="595">
        <f>'1.2-Visibility Data'!A6</f>
        <v>0</v>
      </c>
      <c r="B12" s="601"/>
      <c r="C12" s="37" t="str">
        <f>'1.2-Visibility Data'!C6</f>
        <v>Other Headers</v>
      </c>
      <c r="D12" s="116"/>
      <c r="E12" s="137">
        <f t="shared" si="19"/>
        <v>2</v>
      </c>
      <c r="F12" s="137">
        <f t="shared" si="19"/>
        <v>0</v>
      </c>
      <c r="G12" s="137">
        <f t="shared" si="19"/>
        <v>0</v>
      </c>
      <c r="H12" s="137">
        <f t="shared" si="19"/>
        <v>0</v>
      </c>
      <c r="I12" s="137">
        <f t="shared" si="19"/>
        <v>2</v>
      </c>
      <c r="J12" s="137">
        <f t="shared" si="19"/>
        <v>0</v>
      </c>
      <c r="K12" s="137">
        <f t="shared" si="19"/>
        <v>0</v>
      </c>
      <c r="L12" s="137">
        <f t="shared" si="19"/>
        <v>0</v>
      </c>
      <c r="M12" s="137">
        <f t="shared" si="19"/>
        <v>0</v>
      </c>
      <c r="N12" s="137">
        <f t="shared" si="19"/>
        <v>0</v>
      </c>
      <c r="O12" s="137">
        <f t="shared" si="20"/>
        <v>0</v>
      </c>
      <c r="P12" s="137">
        <f t="shared" si="20"/>
        <v>0</v>
      </c>
      <c r="Q12" s="137">
        <f t="shared" si="20"/>
        <v>0</v>
      </c>
      <c r="R12" s="137">
        <f t="shared" si="20"/>
        <v>0</v>
      </c>
      <c r="S12" s="137">
        <f t="shared" si="20"/>
        <v>0</v>
      </c>
      <c r="T12" s="137">
        <f t="shared" si="20"/>
        <v>2</v>
      </c>
      <c r="U12" s="137">
        <f t="shared" si="20"/>
        <v>0</v>
      </c>
      <c r="V12" s="137">
        <f t="shared" si="20"/>
        <v>0</v>
      </c>
      <c r="W12" s="137">
        <f t="shared" si="20"/>
        <v>0</v>
      </c>
      <c r="X12" s="137">
        <f t="shared" si="20"/>
        <v>0</v>
      </c>
      <c r="Y12" s="137">
        <f t="shared" si="21"/>
        <v>1</v>
      </c>
      <c r="Z12" s="137">
        <f t="shared" si="21"/>
        <v>0</v>
      </c>
      <c r="AA12" s="137">
        <f t="shared" si="21"/>
        <v>0</v>
      </c>
      <c r="AB12" s="137">
        <f t="shared" si="21"/>
        <v>0</v>
      </c>
      <c r="AC12" s="137">
        <f t="shared" si="21"/>
        <v>0</v>
      </c>
      <c r="AD12" s="137">
        <f t="shared" si="21"/>
        <v>0</v>
      </c>
      <c r="AE12" s="116"/>
      <c r="AF12" s="142">
        <f t="shared" si="22"/>
        <v>2</v>
      </c>
      <c r="AG12" s="142" t="str">
        <f t="shared" si="23"/>
        <v/>
      </c>
      <c r="AH12" s="142" t="str">
        <f t="shared" si="24"/>
        <v/>
      </c>
      <c r="AI12" s="142" t="str">
        <f t="shared" si="25"/>
        <v/>
      </c>
      <c r="AJ12" s="142">
        <f t="shared" si="26"/>
        <v>2</v>
      </c>
      <c r="AK12" s="142" t="str">
        <f t="shared" si="27"/>
        <v/>
      </c>
      <c r="AL12" s="142" t="str">
        <f t="shared" si="28"/>
        <v/>
      </c>
      <c r="AM12" s="142" t="str">
        <f t="shared" si="29"/>
        <v/>
      </c>
      <c r="AN12" s="142" t="str">
        <f t="shared" si="30"/>
        <v/>
      </c>
      <c r="AO12" s="142" t="str">
        <f t="shared" si="31"/>
        <v/>
      </c>
      <c r="AP12" s="142" t="str">
        <f t="shared" si="32"/>
        <v/>
      </c>
      <c r="AQ12" s="142" t="str">
        <f t="shared" si="33"/>
        <v/>
      </c>
      <c r="AR12" s="142" t="str">
        <f t="shared" si="34"/>
        <v/>
      </c>
      <c r="AS12" s="142" t="str">
        <f t="shared" si="35"/>
        <v/>
      </c>
      <c r="AT12" s="142" t="str">
        <f t="shared" si="36"/>
        <v/>
      </c>
      <c r="AU12" s="142">
        <f t="shared" si="37"/>
        <v>2</v>
      </c>
      <c r="AV12" s="142" t="str">
        <f t="shared" si="38"/>
        <v/>
      </c>
      <c r="AW12" s="142" t="str">
        <f t="shared" si="39"/>
        <v/>
      </c>
      <c r="AX12" s="142" t="str">
        <f t="shared" si="40"/>
        <v/>
      </c>
      <c r="AY12" s="142" t="str">
        <f t="shared" si="41"/>
        <v/>
      </c>
      <c r="AZ12" s="142">
        <f t="shared" si="42"/>
        <v>2</v>
      </c>
      <c r="BA12" s="142" t="str">
        <f t="shared" si="43"/>
        <v/>
      </c>
      <c r="BB12" s="142" t="str">
        <f t="shared" si="44"/>
        <v/>
      </c>
      <c r="BC12" s="142" t="str">
        <f t="shared" si="45"/>
        <v/>
      </c>
      <c r="BD12" s="142" t="str">
        <f t="shared" si="46"/>
        <v/>
      </c>
      <c r="BE12" s="142" t="str">
        <f t="shared" si="47"/>
        <v/>
      </c>
      <c r="BF12" s="116"/>
      <c r="BG12" s="193">
        <f t="shared" si="48"/>
        <v>1</v>
      </c>
      <c r="BH12" s="193" t="str">
        <f t="shared" si="49"/>
        <v/>
      </c>
      <c r="BI12" s="193" t="str">
        <f t="shared" si="50"/>
        <v/>
      </c>
      <c r="BJ12" s="193" t="str">
        <f t="shared" si="51"/>
        <v/>
      </c>
      <c r="BK12" s="193">
        <f t="shared" si="52"/>
        <v>1</v>
      </c>
      <c r="BL12" s="193" t="str">
        <f t="shared" si="53"/>
        <v/>
      </c>
      <c r="BM12" s="193" t="str">
        <f t="shared" si="54"/>
        <v/>
      </c>
      <c r="BN12" s="193" t="str">
        <f t="shared" si="55"/>
        <v/>
      </c>
      <c r="BO12" s="193" t="str">
        <f t="shared" si="56"/>
        <v/>
      </c>
      <c r="BP12" s="193" t="str">
        <f t="shared" si="57"/>
        <v/>
      </c>
      <c r="BQ12" s="193" t="str">
        <f t="shared" si="58"/>
        <v/>
      </c>
      <c r="BR12" s="193" t="str">
        <f t="shared" si="59"/>
        <v/>
      </c>
      <c r="BS12" s="193" t="str">
        <f t="shared" si="60"/>
        <v/>
      </c>
      <c r="BT12" s="193" t="str">
        <f t="shared" si="61"/>
        <v/>
      </c>
      <c r="BU12" s="193" t="str">
        <f t="shared" si="62"/>
        <v/>
      </c>
      <c r="BV12" s="193">
        <f t="shared" si="63"/>
        <v>1</v>
      </c>
      <c r="BW12" s="193" t="str">
        <f t="shared" si="64"/>
        <v/>
      </c>
      <c r="BX12" s="193" t="str">
        <f t="shared" si="65"/>
        <v/>
      </c>
      <c r="BY12" s="193" t="str">
        <f t="shared" si="66"/>
        <v/>
      </c>
      <c r="BZ12" s="193" t="str">
        <f t="shared" si="67"/>
        <v/>
      </c>
      <c r="CA12" s="193">
        <f t="shared" si="68"/>
        <v>1</v>
      </c>
      <c r="CB12" s="193" t="str">
        <f t="shared" si="69"/>
        <v/>
      </c>
      <c r="CC12" s="193" t="str">
        <f t="shared" si="70"/>
        <v/>
      </c>
      <c r="CD12" s="193" t="str">
        <f t="shared" si="71"/>
        <v/>
      </c>
      <c r="CE12" s="193" t="str">
        <f t="shared" si="72"/>
        <v/>
      </c>
      <c r="CF12" s="193" t="str">
        <f t="shared" si="73"/>
        <v/>
      </c>
      <c r="CG12" s="116"/>
      <c r="CH12" s="199">
        <f t="shared" si="74"/>
        <v>1</v>
      </c>
      <c r="CI12" s="199" t="str">
        <f t="shared" si="75"/>
        <v/>
      </c>
      <c r="CJ12" s="199" t="str">
        <f t="shared" si="76"/>
        <v/>
      </c>
      <c r="CK12" s="199" t="str">
        <f t="shared" si="77"/>
        <v/>
      </c>
      <c r="CL12" s="199">
        <f t="shared" si="78"/>
        <v>1</v>
      </c>
      <c r="CM12" s="199" t="str">
        <f t="shared" si="79"/>
        <v/>
      </c>
      <c r="CN12" s="199" t="str">
        <f t="shared" si="80"/>
        <v/>
      </c>
      <c r="CO12" s="199" t="str">
        <f t="shared" si="81"/>
        <v/>
      </c>
      <c r="CP12" s="199" t="str">
        <f t="shared" si="82"/>
        <v/>
      </c>
      <c r="CQ12" s="199" t="str">
        <f t="shared" si="83"/>
        <v/>
      </c>
      <c r="CR12" s="199" t="str">
        <f t="shared" si="84"/>
        <v/>
      </c>
      <c r="CS12" s="199" t="str">
        <f t="shared" si="85"/>
        <v/>
      </c>
      <c r="CT12" s="199" t="str">
        <f t="shared" si="86"/>
        <v/>
      </c>
      <c r="CU12" s="199" t="str">
        <f t="shared" si="87"/>
        <v/>
      </c>
      <c r="CV12" s="199" t="str">
        <f t="shared" si="88"/>
        <v/>
      </c>
      <c r="CW12" s="199">
        <f t="shared" si="89"/>
        <v>1</v>
      </c>
      <c r="CX12" s="199" t="str">
        <f t="shared" si="90"/>
        <v/>
      </c>
      <c r="CY12" s="199" t="str">
        <f t="shared" si="91"/>
        <v/>
      </c>
      <c r="CZ12" s="199" t="str">
        <f t="shared" si="92"/>
        <v/>
      </c>
      <c r="DA12" s="199" t="str">
        <f t="shared" si="93"/>
        <v/>
      </c>
      <c r="DB12" s="199">
        <f t="shared" si="94"/>
        <v>1</v>
      </c>
      <c r="DC12" s="199" t="str">
        <f t="shared" si="95"/>
        <v/>
      </c>
      <c r="DD12" s="199" t="str">
        <f t="shared" si="96"/>
        <v/>
      </c>
      <c r="DE12" s="199" t="str">
        <f t="shared" si="97"/>
        <v/>
      </c>
      <c r="DF12" s="199" t="str">
        <f t="shared" si="98"/>
        <v/>
      </c>
      <c r="DG12" s="199" t="str">
        <f t="shared" si="99"/>
        <v/>
      </c>
      <c r="DH12" s="116"/>
      <c r="DI12" s="147">
        <f t="shared" si="125"/>
        <v>1</v>
      </c>
      <c r="DJ12" s="147" t="str">
        <f t="shared" si="100"/>
        <v/>
      </c>
      <c r="DK12" s="147" t="str">
        <f t="shared" si="101"/>
        <v/>
      </c>
      <c r="DL12" s="147" t="str">
        <f t="shared" si="102"/>
        <v/>
      </c>
      <c r="DM12" s="147">
        <f t="shared" si="103"/>
        <v>1</v>
      </c>
      <c r="DN12" s="147" t="str">
        <f t="shared" si="104"/>
        <v/>
      </c>
      <c r="DO12" s="147" t="str">
        <f t="shared" si="105"/>
        <v/>
      </c>
      <c r="DP12" s="147" t="str">
        <f t="shared" si="106"/>
        <v/>
      </c>
      <c r="DQ12" s="147" t="str">
        <f t="shared" si="107"/>
        <v/>
      </c>
      <c r="DR12" s="147" t="str">
        <f t="shared" si="108"/>
        <v/>
      </c>
      <c r="DS12" s="147" t="str">
        <f t="shared" si="109"/>
        <v/>
      </c>
      <c r="DT12" s="147" t="str">
        <f t="shared" si="110"/>
        <v/>
      </c>
      <c r="DU12" s="147" t="str">
        <f t="shared" si="111"/>
        <v/>
      </c>
      <c r="DV12" s="147" t="str">
        <f t="shared" si="112"/>
        <v/>
      </c>
      <c r="DW12" s="147" t="str">
        <f t="shared" si="113"/>
        <v/>
      </c>
      <c r="DX12" s="147">
        <f t="shared" si="114"/>
        <v>1</v>
      </c>
      <c r="DY12" s="147" t="str">
        <f t="shared" si="115"/>
        <v/>
      </c>
      <c r="DZ12" s="147" t="str">
        <f t="shared" si="116"/>
        <v/>
      </c>
      <c r="EA12" s="147" t="str">
        <f t="shared" si="117"/>
        <v/>
      </c>
      <c r="EB12" s="147" t="str">
        <f t="shared" si="118"/>
        <v/>
      </c>
      <c r="EC12" s="147">
        <f t="shared" si="119"/>
        <v>1</v>
      </c>
      <c r="ED12" s="147" t="str">
        <f t="shared" si="120"/>
        <v/>
      </c>
      <c r="EE12" s="147" t="str">
        <f t="shared" si="121"/>
        <v/>
      </c>
      <c r="EF12" s="147" t="str">
        <f t="shared" si="122"/>
        <v/>
      </c>
      <c r="EG12" s="147" t="str">
        <f t="shared" si="123"/>
        <v/>
      </c>
      <c r="EH12" s="147" t="str">
        <f t="shared" si="124"/>
        <v/>
      </c>
      <c r="EI12" s="116"/>
      <c r="EJ12" s="28" t="str">
        <f>'1.4-ATT&amp;CK Overlay'!D9</f>
        <v>Yes</v>
      </c>
      <c r="EK12" s="24" t="str">
        <f>'1.4-ATT&amp;CK Overlay'!E9</f>
        <v>Yes</v>
      </c>
      <c r="EL12" s="29" t="str">
        <f>'1.4-ATT&amp;CK Overlay'!F9</f>
        <v>No</v>
      </c>
      <c r="EM12" s="29" t="str">
        <f>'1.4-ATT&amp;CK Overlay'!G9</f>
        <v>No</v>
      </c>
      <c r="EN12" s="29" t="str">
        <f>'1.4-ATT&amp;CK Overlay'!H9</f>
        <v>No</v>
      </c>
      <c r="EO12" s="28" t="str">
        <f>'1.4-ATT&amp;CK Overlay'!I9</f>
        <v>No</v>
      </c>
      <c r="EP12" s="24" t="str">
        <f>'1.4-ATT&amp;CK Overlay'!J9</f>
        <v>No</v>
      </c>
      <c r="EQ12" s="24" t="str">
        <f>'1.4-ATT&amp;CK Overlay'!K9</f>
        <v>No</v>
      </c>
      <c r="ER12" s="24" t="str">
        <f>'1.4-ATT&amp;CK Overlay'!L9</f>
        <v>No</v>
      </c>
      <c r="ES12" s="24" t="str">
        <f>'1.4-ATT&amp;CK Overlay'!M9</f>
        <v>No</v>
      </c>
      <c r="ET12" s="24" t="str">
        <f>'1.4-ATT&amp;CK Overlay'!N9</f>
        <v>No</v>
      </c>
      <c r="EU12" s="24" t="str">
        <f>'1.4-ATT&amp;CK Overlay'!O9</f>
        <v>No</v>
      </c>
      <c r="EV12" s="24" t="str">
        <f>'1.4-ATT&amp;CK Overlay'!P9</f>
        <v>No</v>
      </c>
      <c r="EW12" s="24" t="str">
        <f>'1.4-ATT&amp;CK Overlay'!Q9</f>
        <v>Yes</v>
      </c>
      <c r="EX12" s="24" t="str">
        <f>'1.4-ATT&amp;CK Overlay'!R9</f>
        <v>Yes</v>
      </c>
      <c r="EY12" s="24" t="str">
        <f>'1.4-ATT&amp;CK Overlay'!S9</f>
        <v>No</v>
      </c>
      <c r="EZ12" s="24" t="str">
        <f>'1.4-ATT&amp;CK Overlay'!T9</f>
        <v>No</v>
      </c>
      <c r="FA12" s="24" t="str">
        <f>'1.4-ATT&amp;CK Overlay'!U9</f>
        <v>No</v>
      </c>
      <c r="FB12" s="24" t="str">
        <f>'1.4-ATT&amp;CK Overlay'!V9</f>
        <v>No</v>
      </c>
      <c r="FC12" s="29" t="str">
        <f>'1.4-ATT&amp;CK Overlay'!W9</f>
        <v>No</v>
      </c>
      <c r="FD12" s="28" t="str">
        <f>'1.4-ATT&amp;CK Overlay'!X9</f>
        <v>No</v>
      </c>
      <c r="FE12" s="24" t="str">
        <f>'1.4-ATT&amp;CK Overlay'!Y9</f>
        <v>No</v>
      </c>
      <c r="FF12" s="29" t="str">
        <f>'1.4-ATT&amp;CK Overlay'!Z9</f>
        <v>No</v>
      </c>
      <c r="FG12" s="28" t="str">
        <f>'1.4-ATT&amp;CK Overlay'!AA9</f>
        <v>No</v>
      </c>
      <c r="FH12" s="24" t="str">
        <f>'1.4-ATT&amp;CK Overlay'!AB9</f>
        <v>No</v>
      </c>
      <c r="FI12" s="24" t="str">
        <f>'1.4-ATT&amp;CK Overlay'!AC9</f>
        <v>No</v>
      </c>
      <c r="FJ12" s="24" t="str">
        <f>'1.4-ATT&amp;CK Overlay'!AD9</f>
        <v>No</v>
      </c>
      <c r="FK12" s="24" t="str">
        <f>'1.4-ATT&amp;CK Overlay'!AE9</f>
        <v>No</v>
      </c>
      <c r="FL12" s="24" t="str">
        <f>'1.4-ATT&amp;CK Overlay'!AF9</f>
        <v>No</v>
      </c>
      <c r="FM12" s="71" t="str">
        <f>'1.4-ATT&amp;CK Overlay'!AG9</f>
        <v>No</v>
      </c>
      <c r="FN12" s="28" t="str">
        <f>'1.4-ATT&amp;CK Overlay'!AH9</f>
        <v>No</v>
      </c>
      <c r="FO12" s="24" t="str">
        <f>'1.4-ATT&amp;CK Overlay'!AI9</f>
        <v>No</v>
      </c>
      <c r="FP12" s="24" t="str">
        <f>'1.4-ATT&amp;CK Overlay'!AJ9</f>
        <v>No</v>
      </c>
      <c r="FQ12" s="24" t="str">
        <f>'1.4-ATT&amp;CK Overlay'!AK9</f>
        <v>No</v>
      </c>
      <c r="FR12" s="24" t="str">
        <f>'1.4-ATT&amp;CK Overlay'!AL9</f>
        <v>No</v>
      </c>
      <c r="FS12" s="24" t="str">
        <f>'1.4-ATT&amp;CK Overlay'!AM9</f>
        <v>No</v>
      </c>
      <c r="FT12" s="24" t="str">
        <f>'1.4-ATT&amp;CK Overlay'!AN9</f>
        <v>No</v>
      </c>
      <c r="FU12" s="24" t="str">
        <f>'1.4-ATT&amp;CK Overlay'!AO9</f>
        <v>No</v>
      </c>
      <c r="FV12" s="24" t="str">
        <f>'1.4-ATT&amp;CK Overlay'!AP9</f>
        <v>No</v>
      </c>
      <c r="FW12" s="29" t="str">
        <f>'1.4-ATT&amp;CK Overlay'!AQ9</f>
        <v>No</v>
      </c>
      <c r="FX12" s="61" t="str">
        <f>'1.4-ATT&amp;CK Overlay'!AR9</f>
        <v>No</v>
      </c>
      <c r="FY12" s="24" t="str">
        <f>'1.4-ATT&amp;CK Overlay'!AS9</f>
        <v>Yes</v>
      </c>
      <c r="FZ12" s="24" t="str">
        <f>'1.4-ATT&amp;CK Overlay'!AT9</f>
        <v>Yes</v>
      </c>
      <c r="GA12" s="24" t="str">
        <f>'1.4-ATT&amp;CK Overlay'!AU9</f>
        <v>No</v>
      </c>
      <c r="GB12" s="24" t="str">
        <f>'1.4-ATT&amp;CK Overlay'!AV9</f>
        <v>No</v>
      </c>
      <c r="GC12" s="24" t="str">
        <f>'1.4-ATT&amp;CK Overlay'!AW9</f>
        <v>No</v>
      </c>
      <c r="GD12" s="24" t="str">
        <f>'1.4-ATT&amp;CK Overlay'!AX9</f>
        <v>No</v>
      </c>
      <c r="GE12" s="24" t="str">
        <f>'1.4-ATT&amp;CK Overlay'!AY9</f>
        <v>No</v>
      </c>
      <c r="GF12" s="24" t="str">
        <f>'1.4-ATT&amp;CK Overlay'!AZ9</f>
        <v>No</v>
      </c>
      <c r="GG12" s="28" t="str">
        <f>'1.4-ATT&amp;CK Overlay'!BA9</f>
        <v>Yes</v>
      </c>
      <c r="GH12" s="24" t="str">
        <f>'1.4-ATT&amp;CK Overlay'!BB9</f>
        <v>No</v>
      </c>
      <c r="GI12" s="24" t="str">
        <f>'1.4-ATT&amp;CK Overlay'!BC9</f>
        <v>No</v>
      </c>
      <c r="GJ12" s="29" t="str">
        <f>'1.4-ATT&amp;CK Overlay'!BD9</f>
        <v>No</v>
      </c>
      <c r="GK12" s="28" t="str">
        <f>'1.4-ATT&amp;CK Overlay'!BE9</f>
        <v>No</v>
      </c>
      <c r="GL12" s="24" t="str">
        <f>'1.4-ATT&amp;CK Overlay'!BF9</f>
        <v>No</v>
      </c>
      <c r="GM12" s="24" t="str">
        <f>'1.4-ATT&amp;CK Overlay'!BG9</f>
        <v>No</v>
      </c>
      <c r="GN12" s="24" t="str">
        <f>'1.4-ATT&amp;CK Overlay'!BH9</f>
        <v>No</v>
      </c>
      <c r="GO12" s="24" t="str">
        <f>'1.4-ATT&amp;CK Overlay'!BI9</f>
        <v>No</v>
      </c>
      <c r="GP12" s="28" t="str">
        <f>'1.4-ATT&amp;CK Overlay'!BJ9</f>
        <v>No</v>
      </c>
      <c r="GQ12" s="24" t="str">
        <f>'1.4-ATT&amp;CK Overlay'!BK9</f>
        <v>No</v>
      </c>
      <c r="GR12" s="24" t="str">
        <f>'1.4-ATT&amp;CK Overlay'!BL9</f>
        <v>No</v>
      </c>
      <c r="GS12" s="24" t="str">
        <f>'1.4-ATT&amp;CK Overlay'!BM9</f>
        <v>No</v>
      </c>
      <c r="GT12" s="24" t="str">
        <f>'1.4-ATT&amp;CK Overlay'!BN9</f>
        <v>No</v>
      </c>
      <c r="GU12" s="24" t="str">
        <f>'1.4-ATT&amp;CK Overlay'!BO9</f>
        <v>No</v>
      </c>
      <c r="GV12" s="24" t="str">
        <f>'1.4-ATT&amp;CK Overlay'!BP9</f>
        <v>No</v>
      </c>
      <c r="GX12" s="152">
        <f>'2.1b-OriginalProduct Visibility'!D8</f>
        <v>0</v>
      </c>
      <c r="GY12" s="153">
        <f>'2.1b-OriginalProduct Visibility'!E8</f>
        <v>0</v>
      </c>
      <c r="GZ12" s="140" t="str">
        <f>'2.1b-OriginalProduct Visibility'!F8</f>
        <v>Yes</v>
      </c>
      <c r="HA12" s="140" t="str">
        <f>'2.1b-OriginalProduct Visibility'!G8</f>
        <v>Yes</v>
      </c>
      <c r="HB12" s="140">
        <f>'2.1b-OriginalProduct Visibility'!H8</f>
        <v>0</v>
      </c>
      <c r="HC12" s="140">
        <f>'2.1b-OriginalProduct Visibility'!I8</f>
        <v>0</v>
      </c>
      <c r="HD12" s="140">
        <f>'2.1b-OriginalProduct Visibility'!J8</f>
        <v>0</v>
      </c>
      <c r="HE12" s="140">
        <f>'2.1b-OriginalProduct Visibility'!K8</f>
        <v>0</v>
      </c>
      <c r="HF12" s="140">
        <f>'2.1b-OriginalProduct Visibility'!L8</f>
        <v>0</v>
      </c>
      <c r="HG12" s="140">
        <f>'2.1b-OriginalProduct Visibility'!M8</f>
        <v>0</v>
      </c>
      <c r="HH12" s="140">
        <f>'2.1b-OriginalProduct Visibility'!N8</f>
        <v>0</v>
      </c>
      <c r="HI12" s="154">
        <f>'2.1b-OriginalProduct Visibility'!O8</f>
        <v>0</v>
      </c>
      <c r="HK12" s="171">
        <f>'2.1a-Agency Visibility'!D8</f>
        <v>0</v>
      </c>
      <c r="HL12" s="172">
        <f>'2.1a-Agency Visibility'!E8</f>
        <v>0</v>
      </c>
      <c r="HM12" s="145" t="str">
        <f>'2.1a-Agency Visibility'!F8</f>
        <v>Yes</v>
      </c>
      <c r="HN12" s="145">
        <f>'2.1a-Agency Visibility'!G8</f>
        <v>0</v>
      </c>
      <c r="HO12" s="145">
        <f>'2.1a-Agency Visibility'!H8</f>
        <v>0</v>
      </c>
      <c r="HP12" s="145">
        <f>'2.1a-Agency Visibility'!I8</f>
        <v>0</v>
      </c>
      <c r="HQ12" s="145">
        <f>'2.1a-Agency Visibility'!J8</f>
        <v>0</v>
      </c>
      <c r="HR12" s="145">
        <f>'2.1a-Agency Visibility'!K8</f>
        <v>0</v>
      </c>
      <c r="HS12" s="145">
        <f>'2.1a-Agency Visibility'!L8</f>
        <v>0</v>
      </c>
      <c r="HT12" s="145">
        <f>'2.1a-Agency Visibility'!M8</f>
        <v>0</v>
      </c>
      <c r="HU12" s="145">
        <f>'2.1a-Agency Visibility'!N8</f>
        <v>0</v>
      </c>
      <c r="HV12" s="173">
        <f>'2.1a-Agency Visibility'!O8</f>
        <v>0</v>
      </c>
      <c r="HY12" s="116"/>
      <c r="HZ12" s="116"/>
      <c r="IA12" s="116"/>
    </row>
    <row r="13" spans="1:235" ht="15" customHeight="1" x14ac:dyDescent="0.4">
      <c r="A13" s="595">
        <f>'1.2-Visibility Data'!A7</f>
        <v>0</v>
      </c>
      <c r="B13" s="601"/>
      <c r="C13" s="37" t="str">
        <f>'1.2-Visibility Data'!C7</f>
        <v>URLs</v>
      </c>
      <c r="D13" s="116"/>
      <c r="E13" s="137">
        <f t="shared" si="19"/>
        <v>2</v>
      </c>
      <c r="F13" s="137">
        <f t="shared" si="19"/>
        <v>0</v>
      </c>
      <c r="G13" s="137">
        <f t="shared" si="19"/>
        <v>0</v>
      </c>
      <c r="H13" s="137">
        <f t="shared" si="19"/>
        <v>0</v>
      </c>
      <c r="I13" s="137">
        <f t="shared" si="19"/>
        <v>2</v>
      </c>
      <c r="J13" s="137">
        <f t="shared" si="19"/>
        <v>0</v>
      </c>
      <c r="K13" s="137">
        <f t="shared" si="19"/>
        <v>0</v>
      </c>
      <c r="L13" s="137">
        <f t="shared" si="19"/>
        <v>0</v>
      </c>
      <c r="M13" s="137">
        <f t="shared" si="19"/>
        <v>0</v>
      </c>
      <c r="N13" s="137">
        <f t="shared" si="19"/>
        <v>0</v>
      </c>
      <c r="O13" s="137">
        <f t="shared" si="20"/>
        <v>0</v>
      </c>
      <c r="P13" s="137">
        <f t="shared" si="20"/>
        <v>0</v>
      </c>
      <c r="Q13" s="137">
        <f t="shared" si="20"/>
        <v>0</v>
      </c>
      <c r="R13" s="137">
        <f t="shared" si="20"/>
        <v>0</v>
      </c>
      <c r="S13" s="137">
        <f t="shared" si="20"/>
        <v>0</v>
      </c>
      <c r="T13" s="137">
        <f t="shared" si="20"/>
        <v>2</v>
      </c>
      <c r="U13" s="137">
        <f t="shared" si="20"/>
        <v>0</v>
      </c>
      <c r="V13" s="137">
        <f t="shared" si="20"/>
        <v>0</v>
      </c>
      <c r="W13" s="137">
        <f t="shared" si="20"/>
        <v>0</v>
      </c>
      <c r="X13" s="137">
        <f t="shared" si="20"/>
        <v>0</v>
      </c>
      <c r="Y13" s="137">
        <f t="shared" si="21"/>
        <v>1</v>
      </c>
      <c r="Z13" s="137">
        <f t="shared" si="21"/>
        <v>0</v>
      </c>
      <c r="AA13" s="137">
        <f t="shared" si="21"/>
        <v>0</v>
      </c>
      <c r="AB13" s="137">
        <f t="shared" si="21"/>
        <v>0</v>
      </c>
      <c r="AC13" s="137">
        <f t="shared" si="21"/>
        <v>0</v>
      </c>
      <c r="AD13" s="137">
        <f t="shared" si="21"/>
        <v>0</v>
      </c>
      <c r="AE13" s="116"/>
      <c r="AF13" s="142">
        <f t="shared" si="22"/>
        <v>1</v>
      </c>
      <c r="AG13" s="142" t="str">
        <f t="shared" si="23"/>
        <v/>
      </c>
      <c r="AH13" s="142" t="str">
        <f t="shared" si="24"/>
        <v/>
      </c>
      <c r="AI13" s="142" t="str">
        <f t="shared" si="25"/>
        <v/>
      </c>
      <c r="AJ13" s="142">
        <f t="shared" si="26"/>
        <v>1</v>
      </c>
      <c r="AK13" s="142" t="str">
        <f t="shared" si="27"/>
        <v/>
      </c>
      <c r="AL13" s="142" t="str">
        <f t="shared" si="28"/>
        <v/>
      </c>
      <c r="AM13" s="142" t="str">
        <f t="shared" si="29"/>
        <v/>
      </c>
      <c r="AN13" s="142" t="str">
        <f t="shared" si="30"/>
        <v/>
      </c>
      <c r="AO13" s="142" t="str">
        <f t="shared" si="31"/>
        <v/>
      </c>
      <c r="AP13" s="142" t="str">
        <f t="shared" si="32"/>
        <v/>
      </c>
      <c r="AQ13" s="142" t="str">
        <f t="shared" si="33"/>
        <v/>
      </c>
      <c r="AR13" s="142" t="str">
        <f t="shared" si="34"/>
        <v/>
      </c>
      <c r="AS13" s="142" t="str">
        <f t="shared" si="35"/>
        <v/>
      </c>
      <c r="AT13" s="142" t="str">
        <f t="shared" si="36"/>
        <v/>
      </c>
      <c r="AU13" s="142">
        <f t="shared" si="37"/>
        <v>1</v>
      </c>
      <c r="AV13" s="142" t="str">
        <f t="shared" si="38"/>
        <v/>
      </c>
      <c r="AW13" s="142" t="str">
        <f t="shared" si="39"/>
        <v/>
      </c>
      <c r="AX13" s="142" t="str">
        <f t="shared" si="40"/>
        <v/>
      </c>
      <c r="AY13" s="142" t="str">
        <f t="shared" si="41"/>
        <v/>
      </c>
      <c r="AZ13" s="142">
        <f t="shared" si="42"/>
        <v>1</v>
      </c>
      <c r="BA13" s="142" t="str">
        <f t="shared" si="43"/>
        <v/>
      </c>
      <c r="BB13" s="142" t="str">
        <f t="shared" si="44"/>
        <v/>
      </c>
      <c r="BC13" s="142" t="str">
        <f t="shared" si="45"/>
        <v/>
      </c>
      <c r="BD13" s="142" t="str">
        <f t="shared" si="46"/>
        <v/>
      </c>
      <c r="BE13" s="142" t="str">
        <f t="shared" si="47"/>
        <v/>
      </c>
      <c r="BF13" s="116"/>
      <c r="BG13" s="193">
        <f t="shared" si="48"/>
        <v>0</v>
      </c>
      <c r="BH13" s="193" t="str">
        <f t="shared" si="49"/>
        <v/>
      </c>
      <c r="BI13" s="193" t="str">
        <f t="shared" si="50"/>
        <v/>
      </c>
      <c r="BJ13" s="193" t="str">
        <f t="shared" si="51"/>
        <v/>
      </c>
      <c r="BK13" s="193">
        <f t="shared" si="52"/>
        <v>0</v>
      </c>
      <c r="BL13" s="193" t="str">
        <f t="shared" si="53"/>
        <v/>
      </c>
      <c r="BM13" s="193" t="str">
        <f t="shared" si="54"/>
        <v/>
      </c>
      <c r="BN13" s="193" t="str">
        <f t="shared" si="55"/>
        <v/>
      </c>
      <c r="BO13" s="193" t="str">
        <f t="shared" si="56"/>
        <v/>
      </c>
      <c r="BP13" s="193" t="str">
        <f t="shared" si="57"/>
        <v/>
      </c>
      <c r="BQ13" s="193" t="str">
        <f t="shared" si="58"/>
        <v/>
      </c>
      <c r="BR13" s="193" t="str">
        <f t="shared" si="59"/>
        <v/>
      </c>
      <c r="BS13" s="193" t="str">
        <f t="shared" si="60"/>
        <v/>
      </c>
      <c r="BT13" s="193" t="str">
        <f t="shared" si="61"/>
        <v/>
      </c>
      <c r="BU13" s="193" t="str">
        <f t="shared" si="62"/>
        <v/>
      </c>
      <c r="BV13" s="193">
        <f t="shared" si="63"/>
        <v>0</v>
      </c>
      <c r="BW13" s="193" t="str">
        <f t="shared" si="64"/>
        <v/>
      </c>
      <c r="BX13" s="193" t="str">
        <f t="shared" si="65"/>
        <v/>
      </c>
      <c r="BY13" s="193" t="str">
        <f t="shared" si="66"/>
        <v/>
      </c>
      <c r="BZ13" s="193" t="str">
        <f t="shared" si="67"/>
        <v/>
      </c>
      <c r="CA13" s="193">
        <f t="shared" si="68"/>
        <v>0</v>
      </c>
      <c r="CB13" s="193" t="str">
        <f t="shared" si="69"/>
        <v/>
      </c>
      <c r="CC13" s="193" t="str">
        <f t="shared" si="70"/>
        <v/>
      </c>
      <c r="CD13" s="193" t="str">
        <f t="shared" si="71"/>
        <v/>
      </c>
      <c r="CE13" s="193" t="str">
        <f t="shared" si="72"/>
        <v/>
      </c>
      <c r="CF13" s="193" t="str">
        <f t="shared" si="73"/>
        <v/>
      </c>
      <c r="CG13" s="116"/>
      <c r="CH13" s="199" t="str">
        <f t="shared" si="74"/>
        <v/>
      </c>
      <c r="CI13" s="199" t="str">
        <f t="shared" si="75"/>
        <v/>
      </c>
      <c r="CJ13" s="199" t="str">
        <f t="shared" si="76"/>
        <v/>
      </c>
      <c r="CK13" s="199" t="str">
        <f t="shared" si="77"/>
        <v/>
      </c>
      <c r="CL13" s="199" t="str">
        <f t="shared" si="78"/>
        <v/>
      </c>
      <c r="CM13" s="199" t="str">
        <f t="shared" si="79"/>
        <v/>
      </c>
      <c r="CN13" s="199" t="str">
        <f t="shared" si="80"/>
        <v/>
      </c>
      <c r="CO13" s="199" t="str">
        <f t="shared" si="81"/>
        <v/>
      </c>
      <c r="CP13" s="199" t="str">
        <f t="shared" si="82"/>
        <v/>
      </c>
      <c r="CQ13" s="199" t="str">
        <f t="shared" si="83"/>
        <v/>
      </c>
      <c r="CR13" s="199" t="str">
        <f t="shared" si="84"/>
        <v/>
      </c>
      <c r="CS13" s="199" t="str">
        <f t="shared" si="85"/>
        <v/>
      </c>
      <c r="CT13" s="199" t="str">
        <f t="shared" si="86"/>
        <v/>
      </c>
      <c r="CU13" s="199" t="str">
        <f t="shared" si="87"/>
        <v/>
      </c>
      <c r="CV13" s="199" t="str">
        <f t="shared" si="88"/>
        <v/>
      </c>
      <c r="CW13" s="199" t="str">
        <f t="shared" si="89"/>
        <v/>
      </c>
      <c r="CX13" s="199" t="str">
        <f t="shared" si="90"/>
        <v/>
      </c>
      <c r="CY13" s="199" t="str">
        <f t="shared" si="91"/>
        <v/>
      </c>
      <c r="CZ13" s="199" t="str">
        <f t="shared" si="92"/>
        <v/>
      </c>
      <c r="DA13" s="199" t="str">
        <f t="shared" si="93"/>
        <v/>
      </c>
      <c r="DB13" s="199" t="str">
        <f t="shared" si="94"/>
        <v/>
      </c>
      <c r="DC13" s="199" t="str">
        <f t="shared" si="95"/>
        <v/>
      </c>
      <c r="DD13" s="199" t="str">
        <f t="shared" si="96"/>
        <v/>
      </c>
      <c r="DE13" s="199" t="str">
        <f t="shared" si="97"/>
        <v/>
      </c>
      <c r="DF13" s="199" t="str">
        <f t="shared" si="98"/>
        <v/>
      </c>
      <c r="DG13" s="199" t="str">
        <f t="shared" si="99"/>
        <v/>
      </c>
      <c r="DH13" s="116"/>
      <c r="DI13" s="147">
        <f t="shared" si="125"/>
        <v>0</v>
      </c>
      <c r="DJ13" s="147" t="str">
        <f t="shared" si="100"/>
        <v/>
      </c>
      <c r="DK13" s="147" t="str">
        <f t="shared" si="101"/>
        <v/>
      </c>
      <c r="DL13" s="147" t="str">
        <f t="shared" si="102"/>
        <v/>
      </c>
      <c r="DM13" s="147">
        <f t="shared" si="103"/>
        <v>0</v>
      </c>
      <c r="DN13" s="147" t="str">
        <f t="shared" si="104"/>
        <v/>
      </c>
      <c r="DO13" s="147" t="str">
        <f t="shared" si="105"/>
        <v/>
      </c>
      <c r="DP13" s="147" t="str">
        <f t="shared" si="106"/>
        <v/>
      </c>
      <c r="DQ13" s="147" t="str">
        <f t="shared" si="107"/>
        <v/>
      </c>
      <c r="DR13" s="147" t="str">
        <f t="shared" si="108"/>
        <v/>
      </c>
      <c r="DS13" s="147" t="str">
        <f t="shared" si="109"/>
        <v/>
      </c>
      <c r="DT13" s="147" t="str">
        <f t="shared" si="110"/>
        <v/>
      </c>
      <c r="DU13" s="147" t="str">
        <f t="shared" si="111"/>
        <v/>
      </c>
      <c r="DV13" s="147" t="str">
        <f t="shared" si="112"/>
        <v/>
      </c>
      <c r="DW13" s="147" t="str">
        <f t="shared" si="113"/>
        <v/>
      </c>
      <c r="DX13" s="147">
        <f t="shared" si="114"/>
        <v>0</v>
      </c>
      <c r="DY13" s="147" t="str">
        <f t="shared" si="115"/>
        <v/>
      </c>
      <c r="DZ13" s="147" t="str">
        <f t="shared" si="116"/>
        <v/>
      </c>
      <c r="EA13" s="147" t="str">
        <f t="shared" si="117"/>
        <v/>
      </c>
      <c r="EB13" s="147" t="str">
        <f t="shared" si="118"/>
        <v/>
      </c>
      <c r="EC13" s="147">
        <f t="shared" si="119"/>
        <v>0</v>
      </c>
      <c r="ED13" s="147" t="str">
        <f t="shared" si="120"/>
        <v/>
      </c>
      <c r="EE13" s="147" t="str">
        <f t="shared" si="121"/>
        <v/>
      </c>
      <c r="EF13" s="147" t="str">
        <f t="shared" si="122"/>
        <v/>
      </c>
      <c r="EG13" s="147" t="str">
        <f t="shared" si="123"/>
        <v/>
      </c>
      <c r="EH13" s="147" t="str">
        <f t="shared" si="124"/>
        <v/>
      </c>
      <c r="EI13" s="116"/>
      <c r="EJ13" s="28" t="str">
        <f>'1.4-ATT&amp;CK Overlay'!D10</f>
        <v>Yes</v>
      </c>
      <c r="EK13" s="24" t="str">
        <f>'1.4-ATT&amp;CK Overlay'!E10</f>
        <v>Yes</v>
      </c>
      <c r="EL13" s="29" t="str">
        <f>'1.4-ATT&amp;CK Overlay'!F10</f>
        <v>No</v>
      </c>
      <c r="EM13" s="29" t="str">
        <f>'1.4-ATT&amp;CK Overlay'!G10</f>
        <v>No</v>
      </c>
      <c r="EN13" s="29" t="str">
        <f>'1.4-ATT&amp;CK Overlay'!H10</f>
        <v>No</v>
      </c>
      <c r="EO13" s="28" t="str">
        <f>'1.4-ATT&amp;CK Overlay'!I10</f>
        <v>No</v>
      </c>
      <c r="EP13" s="24" t="str">
        <f>'1.4-ATT&amp;CK Overlay'!J10</f>
        <v>No</v>
      </c>
      <c r="EQ13" s="24" t="str">
        <f>'1.4-ATT&amp;CK Overlay'!K10</f>
        <v>No</v>
      </c>
      <c r="ER13" s="24" t="str">
        <f>'1.4-ATT&amp;CK Overlay'!L10</f>
        <v>No</v>
      </c>
      <c r="ES13" s="24" t="str">
        <f>'1.4-ATT&amp;CK Overlay'!M10</f>
        <v>No</v>
      </c>
      <c r="ET13" s="24" t="str">
        <f>'1.4-ATT&amp;CK Overlay'!N10</f>
        <v>No</v>
      </c>
      <c r="EU13" s="24" t="str">
        <f>'1.4-ATT&amp;CK Overlay'!O10</f>
        <v>No</v>
      </c>
      <c r="EV13" s="24" t="str">
        <f>'1.4-ATT&amp;CK Overlay'!P10</f>
        <v>No</v>
      </c>
      <c r="EW13" s="24" t="str">
        <f>'1.4-ATT&amp;CK Overlay'!Q10</f>
        <v>Yes</v>
      </c>
      <c r="EX13" s="24" t="str">
        <f>'1.4-ATT&amp;CK Overlay'!R10</f>
        <v>Yes</v>
      </c>
      <c r="EY13" s="24" t="str">
        <f>'1.4-ATT&amp;CK Overlay'!S10</f>
        <v>No</v>
      </c>
      <c r="EZ13" s="24" t="str">
        <f>'1.4-ATT&amp;CK Overlay'!T10</f>
        <v>No</v>
      </c>
      <c r="FA13" s="24" t="str">
        <f>'1.4-ATT&amp;CK Overlay'!U10</f>
        <v>No</v>
      </c>
      <c r="FB13" s="24" t="str">
        <f>'1.4-ATT&amp;CK Overlay'!V10</f>
        <v>No</v>
      </c>
      <c r="FC13" s="29" t="str">
        <f>'1.4-ATT&amp;CK Overlay'!W10</f>
        <v>No</v>
      </c>
      <c r="FD13" s="28" t="str">
        <f>'1.4-ATT&amp;CK Overlay'!X10</f>
        <v>No</v>
      </c>
      <c r="FE13" s="24" t="str">
        <f>'1.4-ATT&amp;CK Overlay'!Y10</f>
        <v>No</v>
      </c>
      <c r="FF13" s="29" t="str">
        <f>'1.4-ATT&amp;CK Overlay'!Z10</f>
        <v>No</v>
      </c>
      <c r="FG13" s="28" t="str">
        <f>'1.4-ATT&amp;CK Overlay'!AA10</f>
        <v>No</v>
      </c>
      <c r="FH13" s="24" t="str">
        <f>'1.4-ATT&amp;CK Overlay'!AB10</f>
        <v>No</v>
      </c>
      <c r="FI13" s="24" t="str">
        <f>'1.4-ATT&amp;CK Overlay'!AC10</f>
        <v>No</v>
      </c>
      <c r="FJ13" s="24" t="str">
        <f>'1.4-ATT&amp;CK Overlay'!AD10</f>
        <v>No</v>
      </c>
      <c r="FK13" s="24" t="str">
        <f>'1.4-ATT&amp;CK Overlay'!AE10</f>
        <v>No</v>
      </c>
      <c r="FL13" s="24" t="str">
        <f>'1.4-ATT&amp;CK Overlay'!AF10</f>
        <v>No</v>
      </c>
      <c r="FM13" s="71" t="str">
        <f>'1.4-ATT&amp;CK Overlay'!AG10</f>
        <v>No</v>
      </c>
      <c r="FN13" s="28" t="str">
        <f>'1.4-ATT&amp;CK Overlay'!AH10</f>
        <v>No</v>
      </c>
      <c r="FO13" s="24" t="str">
        <f>'1.4-ATT&amp;CK Overlay'!AI10</f>
        <v>No</v>
      </c>
      <c r="FP13" s="24" t="str">
        <f>'1.4-ATT&amp;CK Overlay'!AJ10</f>
        <v>No</v>
      </c>
      <c r="FQ13" s="24" t="str">
        <f>'1.4-ATT&amp;CK Overlay'!AK10</f>
        <v>No</v>
      </c>
      <c r="FR13" s="24" t="str">
        <f>'1.4-ATT&amp;CK Overlay'!AL10</f>
        <v>No</v>
      </c>
      <c r="FS13" s="24" t="str">
        <f>'1.4-ATT&amp;CK Overlay'!AM10</f>
        <v>No</v>
      </c>
      <c r="FT13" s="24" t="str">
        <f>'1.4-ATT&amp;CK Overlay'!AN10</f>
        <v>No</v>
      </c>
      <c r="FU13" s="24" t="str">
        <f>'1.4-ATT&amp;CK Overlay'!AO10</f>
        <v>No</v>
      </c>
      <c r="FV13" s="24" t="str">
        <f>'1.4-ATT&amp;CK Overlay'!AP10</f>
        <v>No</v>
      </c>
      <c r="FW13" s="29" t="str">
        <f>'1.4-ATT&amp;CK Overlay'!AQ10</f>
        <v>No</v>
      </c>
      <c r="FX13" s="61" t="str">
        <f>'1.4-ATT&amp;CK Overlay'!AR10</f>
        <v>No</v>
      </c>
      <c r="FY13" s="24" t="str">
        <f>'1.4-ATT&amp;CK Overlay'!AS10</f>
        <v>Yes</v>
      </c>
      <c r="FZ13" s="24" t="str">
        <f>'1.4-ATT&amp;CK Overlay'!AT10</f>
        <v>Yes</v>
      </c>
      <c r="GA13" s="24" t="str">
        <f>'1.4-ATT&amp;CK Overlay'!AU10</f>
        <v>No</v>
      </c>
      <c r="GB13" s="24" t="str">
        <f>'1.4-ATT&amp;CK Overlay'!AV10</f>
        <v>No</v>
      </c>
      <c r="GC13" s="24" t="str">
        <f>'1.4-ATT&amp;CK Overlay'!AW10</f>
        <v>No</v>
      </c>
      <c r="GD13" s="24" t="str">
        <f>'1.4-ATT&amp;CK Overlay'!AX10</f>
        <v>No</v>
      </c>
      <c r="GE13" s="24" t="str">
        <f>'1.4-ATT&amp;CK Overlay'!AY10</f>
        <v>No</v>
      </c>
      <c r="GF13" s="24" t="str">
        <f>'1.4-ATT&amp;CK Overlay'!AZ10</f>
        <v>No</v>
      </c>
      <c r="GG13" s="28" t="str">
        <f>'1.4-ATT&amp;CK Overlay'!BA10</f>
        <v>Yes</v>
      </c>
      <c r="GH13" s="24" t="str">
        <f>'1.4-ATT&amp;CK Overlay'!BB10</f>
        <v>No</v>
      </c>
      <c r="GI13" s="24" t="str">
        <f>'1.4-ATT&amp;CK Overlay'!BC10</f>
        <v>No</v>
      </c>
      <c r="GJ13" s="29" t="str">
        <f>'1.4-ATT&amp;CK Overlay'!BD10</f>
        <v>No</v>
      </c>
      <c r="GK13" s="28" t="str">
        <f>'1.4-ATT&amp;CK Overlay'!BE10</f>
        <v>No</v>
      </c>
      <c r="GL13" s="24" t="str">
        <f>'1.4-ATT&amp;CK Overlay'!BF10</f>
        <v>No</v>
      </c>
      <c r="GM13" s="24" t="str">
        <f>'1.4-ATT&amp;CK Overlay'!BG10</f>
        <v>No</v>
      </c>
      <c r="GN13" s="24" t="str">
        <f>'1.4-ATT&amp;CK Overlay'!BH10</f>
        <v>No</v>
      </c>
      <c r="GO13" s="24" t="str">
        <f>'1.4-ATT&amp;CK Overlay'!BI10</f>
        <v>No</v>
      </c>
      <c r="GP13" s="28" t="str">
        <f>'1.4-ATT&amp;CK Overlay'!BJ10</f>
        <v>No</v>
      </c>
      <c r="GQ13" s="24" t="str">
        <f>'1.4-ATT&amp;CK Overlay'!BK10</f>
        <v>No</v>
      </c>
      <c r="GR13" s="24" t="str">
        <f>'1.4-ATT&amp;CK Overlay'!BL10</f>
        <v>No</v>
      </c>
      <c r="GS13" s="24" t="str">
        <f>'1.4-ATT&amp;CK Overlay'!BM10</f>
        <v>No</v>
      </c>
      <c r="GT13" s="24" t="str">
        <f>'1.4-ATT&amp;CK Overlay'!BN10</f>
        <v>No</v>
      </c>
      <c r="GU13" s="24" t="str">
        <f>'1.4-ATT&amp;CK Overlay'!BO10</f>
        <v>No</v>
      </c>
      <c r="GV13" s="24" t="str">
        <f>'1.4-ATT&amp;CK Overlay'!BP10</f>
        <v>No</v>
      </c>
      <c r="GX13" s="152">
        <f>'2.1b-OriginalProduct Visibility'!D9</f>
        <v>0</v>
      </c>
      <c r="GY13" s="153">
        <f>'2.1b-OriginalProduct Visibility'!E9</f>
        <v>0</v>
      </c>
      <c r="GZ13" s="140">
        <f>'2.1b-OriginalProduct Visibility'!F9</f>
        <v>0</v>
      </c>
      <c r="HA13" s="140" t="str">
        <f>'2.1b-OriginalProduct Visibility'!G9</f>
        <v>Yes</v>
      </c>
      <c r="HB13" s="140">
        <f>'2.1b-OriginalProduct Visibility'!H9</f>
        <v>0</v>
      </c>
      <c r="HC13" s="140">
        <f>'2.1b-OriginalProduct Visibility'!I9</f>
        <v>0</v>
      </c>
      <c r="HD13" s="140">
        <f>'2.1b-OriginalProduct Visibility'!J9</f>
        <v>0</v>
      </c>
      <c r="HE13" s="140">
        <f>'2.1b-OriginalProduct Visibility'!K9</f>
        <v>0</v>
      </c>
      <c r="HF13" s="140">
        <f>'2.1b-OriginalProduct Visibility'!L9</f>
        <v>0</v>
      </c>
      <c r="HG13" s="140">
        <f>'2.1b-OriginalProduct Visibility'!M9</f>
        <v>0</v>
      </c>
      <c r="HH13" s="140">
        <f>'2.1b-OriginalProduct Visibility'!N9</f>
        <v>0</v>
      </c>
      <c r="HI13" s="154">
        <f>'2.1b-OriginalProduct Visibility'!O9</f>
        <v>0</v>
      </c>
      <c r="HK13" s="171">
        <f>'2.1a-Agency Visibility'!D9</f>
        <v>0</v>
      </c>
      <c r="HL13" s="172">
        <f>'2.1a-Agency Visibility'!E9</f>
        <v>0</v>
      </c>
      <c r="HM13" s="145">
        <f>'2.1a-Agency Visibility'!F9</f>
        <v>0</v>
      </c>
      <c r="HN13" s="145">
        <f>'2.1a-Agency Visibility'!G9</f>
        <v>0</v>
      </c>
      <c r="HO13" s="145">
        <f>'2.1a-Agency Visibility'!H9</f>
        <v>0</v>
      </c>
      <c r="HP13" s="145">
        <f>'2.1a-Agency Visibility'!I9</f>
        <v>0</v>
      </c>
      <c r="HQ13" s="145">
        <f>'2.1a-Agency Visibility'!J9</f>
        <v>0</v>
      </c>
      <c r="HR13" s="145">
        <f>'2.1a-Agency Visibility'!K9</f>
        <v>0</v>
      </c>
      <c r="HS13" s="145">
        <f>'2.1a-Agency Visibility'!L9</f>
        <v>0</v>
      </c>
      <c r="HT13" s="145">
        <f>'2.1a-Agency Visibility'!M9</f>
        <v>0</v>
      </c>
      <c r="HU13" s="145">
        <f>'2.1a-Agency Visibility'!N9</f>
        <v>0</v>
      </c>
      <c r="HV13" s="173">
        <f>'2.1a-Agency Visibility'!O9</f>
        <v>0</v>
      </c>
      <c r="HY13" s="116"/>
      <c r="HZ13" s="116"/>
      <c r="IA13" s="116"/>
    </row>
    <row r="14" spans="1:235" ht="15" customHeight="1" x14ac:dyDescent="0.4">
      <c r="A14" s="595">
        <f>'1.2-Visibility Data'!A8</f>
        <v>0</v>
      </c>
      <c r="B14" s="601"/>
      <c r="C14" s="37" t="str">
        <f>'1.2-Visibility Data'!C8</f>
        <v>Body</v>
      </c>
      <c r="D14" s="116"/>
      <c r="E14" s="137">
        <f t="shared" si="19"/>
        <v>2</v>
      </c>
      <c r="F14" s="137">
        <f t="shared" si="19"/>
        <v>0</v>
      </c>
      <c r="G14" s="137">
        <f t="shared" si="19"/>
        <v>0</v>
      </c>
      <c r="H14" s="137">
        <f t="shared" si="19"/>
        <v>0</v>
      </c>
      <c r="I14" s="137">
        <f t="shared" si="19"/>
        <v>2</v>
      </c>
      <c r="J14" s="137">
        <f t="shared" si="19"/>
        <v>0</v>
      </c>
      <c r="K14" s="137">
        <f t="shared" si="19"/>
        <v>0</v>
      </c>
      <c r="L14" s="137">
        <f t="shared" si="19"/>
        <v>0</v>
      </c>
      <c r="M14" s="137">
        <f t="shared" si="19"/>
        <v>0</v>
      </c>
      <c r="N14" s="137">
        <f t="shared" si="19"/>
        <v>0</v>
      </c>
      <c r="O14" s="137">
        <f t="shared" si="20"/>
        <v>0</v>
      </c>
      <c r="P14" s="137">
        <f t="shared" si="20"/>
        <v>0</v>
      </c>
      <c r="Q14" s="137">
        <f t="shared" si="20"/>
        <v>0</v>
      </c>
      <c r="R14" s="137">
        <f t="shared" si="20"/>
        <v>0</v>
      </c>
      <c r="S14" s="137">
        <f t="shared" si="20"/>
        <v>0</v>
      </c>
      <c r="T14" s="137">
        <f t="shared" si="20"/>
        <v>2</v>
      </c>
      <c r="U14" s="137">
        <f t="shared" si="20"/>
        <v>0</v>
      </c>
      <c r="V14" s="137">
        <f t="shared" si="20"/>
        <v>0</v>
      </c>
      <c r="W14" s="137">
        <f t="shared" si="20"/>
        <v>0</v>
      </c>
      <c r="X14" s="137">
        <f t="shared" si="20"/>
        <v>0</v>
      </c>
      <c r="Y14" s="137">
        <f t="shared" si="21"/>
        <v>1</v>
      </c>
      <c r="Z14" s="137">
        <f t="shared" si="21"/>
        <v>0</v>
      </c>
      <c r="AA14" s="137">
        <f t="shared" si="21"/>
        <v>0</v>
      </c>
      <c r="AB14" s="137">
        <f t="shared" si="21"/>
        <v>0</v>
      </c>
      <c r="AC14" s="137">
        <f t="shared" si="21"/>
        <v>0</v>
      </c>
      <c r="AD14" s="137">
        <f t="shared" si="21"/>
        <v>0</v>
      </c>
      <c r="AE14" s="116"/>
      <c r="AF14" s="142">
        <f t="shared" si="22"/>
        <v>1</v>
      </c>
      <c r="AG14" s="142" t="str">
        <f t="shared" si="23"/>
        <v/>
      </c>
      <c r="AH14" s="142" t="str">
        <f t="shared" si="24"/>
        <v/>
      </c>
      <c r="AI14" s="142" t="str">
        <f t="shared" si="25"/>
        <v/>
      </c>
      <c r="AJ14" s="142">
        <f t="shared" si="26"/>
        <v>1</v>
      </c>
      <c r="AK14" s="142" t="str">
        <f t="shared" si="27"/>
        <v/>
      </c>
      <c r="AL14" s="142" t="str">
        <f t="shared" si="28"/>
        <v/>
      </c>
      <c r="AM14" s="142" t="str">
        <f t="shared" si="29"/>
        <v/>
      </c>
      <c r="AN14" s="142" t="str">
        <f t="shared" si="30"/>
        <v/>
      </c>
      <c r="AO14" s="142" t="str">
        <f t="shared" si="31"/>
        <v/>
      </c>
      <c r="AP14" s="142" t="str">
        <f t="shared" si="32"/>
        <v/>
      </c>
      <c r="AQ14" s="142" t="str">
        <f t="shared" si="33"/>
        <v/>
      </c>
      <c r="AR14" s="142" t="str">
        <f t="shared" si="34"/>
        <v/>
      </c>
      <c r="AS14" s="142" t="str">
        <f t="shared" si="35"/>
        <v/>
      </c>
      <c r="AT14" s="142" t="str">
        <f t="shared" si="36"/>
        <v/>
      </c>
      <c r="AU14" s="142">
        <f t="shared" si="37"/>
        <v>1</v>
      </c>
      <c r="AV14" s="142" t="str">
        <f t="shared" si="38"/>
        <v/>
      </c>
      <c r="AW14" s="142" t="str">
        <f t="shared" si="39"/>
        <v/>
      </c>
      <c r="AX14" s="142" t="str">
        <f t="shared" si="40"/>
        <v/>
      </c>
      <c r="AY14" s="142" t="str">
        <f t="shared" si="41"/>
        <v/>
      </c>
      <c r="AZ14" s="142">
        <f t="shared" si="42"/>
        <v>1</v>
      </c>
      <c r="BA14" s="142" t="str">
        <f t="shared" si="43"/>
        <v/>
      </c>
      <c r="BB14" s="142" t="str">
        <f t="shared" si="44"/>
        <v/>
      </c>
      <c r="BC14" s="142" t="str">
        <f t="shared" si="45"/>
        <v/>
      </c>
      <c r="BD14" s="142" t="str">
        <f t="shared" si="46"/>
        <v/>
      </c>
      <c r="BE14" s="142" t="str">
        <f t="shared" si="47"/>
        <v/>
      </c>
      <c r="BF14" s="116"/>
      <c r="BG14" s="193">
        <f t="shared" si="48"/>
        <v>0</v>
      </c>
      <c r="BH14" s="193" t="str">
        <f t="shared" si="49"/>
        <v/>
      </c>
      <c r="BI14" s="193" t="str">
        <f t="shared" si="50"/>
        <v/>
      </c>
      <c r="BJ14" s="193" t="str">
        <f t="shared" si="51"/>
        <v/>
      </c>
      <c r="BK14" s="193">
        <f t="shared" si="52"/>
        <v>0</v>
      </c>
      <c r="BL14" s="193" t="str">
        <f t="shared" si="53"/>
        <v/>
      </c>
      <c r="BM14" s="193" t="str">
        <f t="shared" si="54"/>
        <v/>
      </c>
      <c r="BN14" s="193" t="str">
        <f t="shared" si="55"/>
        <v/>
      </c>
      <c r="BO14" s="193" t="str">
        <f t="shared" si="56"/>
        <v/>
      </c>
      <c r="BP14" s="193" t="str">
        <f t="shared" si="57"/>
        <v/>
      </c>
      <c r="BQ14" s="193" t="str">
        <f t="shared" si="58"/>
        <v/>
      </c>
      <c r="BR14" s="193" t="str">
        <f t="shared" si="59"/>
        <v/>
      </c>
      <c r="BS14" s="193" t="str">
        <f t="shared" si="60"/>
        <v/>
      </c>
      <c r="BT14" s="193" t="str">
        <f t="shared" si="61"/>
        <v/>
      </c>
      <c r="BU14" s="193" t="str">
        <f t="shared" si="62"/>
        <v/>
      </c>
      <c r="BV14" s="193">
        <f t="shared" si="63"/>
        <v>0</v>
      </c>
      <c r="BW14" s="193" t="str">
        <f t="shared" si="64"/>
        <v/>
      </c>
      <c r="BX14" s="193" t="str">
        <f t="shared" si="65"/>
        <v/>
      </c>
      <c r="BY14" s="193" t="str">
        <f t="shared" si="66"/>
        <v/>
      </c>
      <c r="BZ14" s="193" t="str">
        <f t="shared" si="67"/>
        <v/>
      </c>
      <c r="CA14" s="193">
        <f t="shared" si="68"/>
        <v>0</v>
      </c>
      <c r="CB14" s="193" t="str">
        <f t="shared" si="69"/>
        <v/>
      </c>
      <c r="CC14" s="193" t="str">
        <f t="shared" si="70"/>
        <v/>
      </c>
      <c r="CD14" s="193" t="str">
        <f t="shared" si="71"/>
        <v/>
      </c>
      <c r="CE14" s="193" t="str">
        <f t="shared" si="72"/>
        <v/>
      </c>
      <c r="CF14" s="193" t="str">
        <f t="shared" si="73"/>
        <v/>
      </c>
      <c r="CG14" s="116"/>
      <c r="CH14" s="199" t="str">
        <f t="shared" si="74"/>
        <v/>
      </c>
      <c r="CI14" s="199" t="str">
        <f t="shared" si="75"/>
        <v/>
      </c>
      <c r="CJ14" s="199" t="str">
        <f t="shared" si="76"/>
        <v/>
      </c>
      <c r="CK14" s="199" t="str">
        <f t="shared" si="77"/>
        <v/>
      </c>
      <c r="CL14" s="199" t="str">
        <f t="shared" si="78"/>
        <v/>
      </c>
      <c r="CM14" s="199" t="str">
        <f t="shared" si="79"/>
        <v/>
      </c>
      <c r="CN14" s="199" t="str">
        <f t="shared" si="80"/>
        <v/>
      </c>
      <c r="CO14" s="199" t="str">
        <f t="shared" si="81"/>
        <v/>
      </c>
      <c r="CP14" s="199" t="str">
        <f t="shared" si="82"/>
        <v/>
      </c>
      <c r="CQ14" s="199" t="str">
        <f t="shared" si="83"/>
        <v/>
      </c>
      <c r="CR14" s="199" t="str">
        <f t="shared" si="84"/>
        <v/>
      </c>
      <c r="CS14" s="199" t="str">
        <f t="shared" si="85"/>
        <v/>
      </c>
      <c r="CT14" s="199" t="str">
        <f t="shared" si="86"/>
        <v/>
      </c>
      <c r="CU14" s="199" t="str">
        <f t="shared" si="87"/>
        <v/>
      </c>
      <c r="CV14" s="199" t="str">
        <f t="shared" si="88"/>
        <v/>
      </c>
      <c r="CW14" s="199" t="str">
        <f t="shared" si="89"/>
        <v/>
      </c>
      <c r="CX14" s="199" t="str">
        <f t="shared" si="90"/>
        <v/>
      </c>
      <c r="CY14" s="199" t="str">
        <f t="shared" si="91"/>
        <v/>
      </c>
      <c r="CZ14" s="199" t="str">
        <f t="shared" si="92"/>
        <v/>
      </c>
      <c r="DA14" s="199" t="str">
        <f t="shared" si="93"/>
        <v/>
      </c>
      <c r="DB14" s="199" t="str">
        <f t="shared" si="94"/>
        <v/>
      </c>
      <c r="DC14" s="199" t="str">
        <f t="shared" si="95"/>
        <v/>
      </c>
      <c r="DD14" s="199" t="str">
        <f t="shared" si="96"/>
        <v/>
      </c>
      <c r="DE14" s="199" t="str">
        <f t="shared" si="97"/>
        <v/>
      </c>
      <c r="DF14" s="199" t="str">
        <f t="shared" si="98"/>
        <v/>
      </c>
      <c r="DG14" s="199" t="str">
        <f t="shared" si="99"/>
        <v/>
      </c>
      <c r="DH14" s="116"/>
      <c r="DI14" s="147">
        <f t="shared" si="125"/>
        <v>0</v>
      </c>
      <c r="DJ14" s="147" t="str">
        <f t="shared" si="100"/>
        <v/>
      </c>
      <c r="DK14" s="147" t="str">
        <f t="shared" si="101"/>
        <v/>
      </c>
      <c r="DL14" s="147" t="str">
        <f t="shared" si="102"/>
        <v/>
      </c>
      <c r="DM14" s="147">
        <f t="shared" si="103"/>
        <v>0</v>
      </c>
      <c r="DN14" s="147" t="str">
        <f t="shared" si="104"/>
        <v/>
      </c>
      <c r="DO14" s="147" t="str">
        <f t="shared" si="105"/>
        <v/>
      </c>
      <c r="DP14" s="147" t="str">
        <f t="shared" si="106"/>
        <v/>
      </c>
      <c r="DQ14" s="147" t="str">
        <f t="shared" si="107"/>
        <v/>
      </c>
      <c r="DR14" s="147" t="str">
        <f t="shared" si="108"/>
        <v/>
      </c>
      <c r="DS14" s="147" t="str">
        <f t="shared" si="109"/>
        <v/>
      </c>
      <c r="DT14" s="147" t="str">
        <f t="shared" si="110"/>
        <v/>
      </c>
      <c r="DU14" s="147" t="str">
        <f t="shared" si="111"/>
        <v/>
      </c>
      <c r="DV14" s="147" t="str">
        <f t="shared" si="112"/>
        <v/>
      </c>
      <c r="DW14" s="147" t="str">
        <f t="shared" si="113"/>
        <v/>
      </c>
      <c r="DX14" s="147">
        <f t="shared" si="114"/>
        <v>0</v>
      </c>
      <c r="DY14" s="147" t="str">
        <f t="shared" si="115"/>
        <v/>
      </c>
      <c r="DZ14" s="147" t="str">
        <f t="shared" si="116"/>
        <v/>
      </c>
      <c r="EA14" s="147" t="str">
        <f t="shared" si="117"/>
        <v/>
      </c>
      <c r="EB14" s="147" t="str">
        <f t="shared" si="118"/>
        <v/>
      </c>
      <c r="EC14" s="147">
        <f t="shared" si="119"/>
        <v>0</v>
      </c>
      <c r="ED14" s="147" t="str">
        <f t="shared" si="120"/>
        <v/>
      </c>
      <c r="EE14" s="147" t="str">
        <f t="shared" si="121"/>
        <v/>
      </c>
      <c r="EF14" s="147" t="str">
        <f t="shared" si="122"/>
        <v/>
      </c>
      <c r="EG14" s="147" t="str">
        <f t="shared" si="123"/>
        <v/>
      </c>
      <c r="EH14" s="147" t="str">
        <f t="shared" si="124"/>
        <v/>
      </c>
      <c r="EI14" s="116"/>
      <c r="EJ14" s="28" t="str">
        <f>'1.4-ATT&amp;CK Overlay'!D11</f>
        <v>Yes</v>
      </c>
      <c r="EK14" s="24" t="str">
        <f>'1.4-ATT&amp;CK Overlay'!E11</f>
        <v>Yes</v>
      </c>
      <c r="EL14" s="29" t="str">
        <f>'1.4-ATT&amp;CK Overlay'!F11</f>
        <v>No</v>
      </c>
      <c r="EM14" s="29" t="str">
        <f>'1.4-ATT&amp;CK Overlay'!G11</f>
        <v>No</v>
      </c>
      <c r="EN14" s="29" t="str">
        <f>'1.4-ATT&amp;CK Overlay'!H11</f>
        <v>No</v>
      </c>
      <c r="EO14" s="28" t="str">
        <f>'1.4-ATT&amp;CK Overlay'!I11</f>
        <v>No</v>
      </c>
      <c r="EP14" s="24" t="str">
        <f>'1.4-ATT&amp;CK Overlay'!J11</f>
        <v>No</v>
      </c>
      <c r="EQ14" s="24" t="str">
        <f>'1.4-ATT&amp;CK Overlay'!K11</f>
        <v>No</v>
      </c>
      <c r="ER14" s="24" t="str">
        <f>'1.4-ATT&amp;CK Overlay'!L11</f>
        <v>No</v>
      </c>
      <c r="ES14" s="24" t="str">
        <f>'1.4-ATT&amp;CK Overlay'!M11</f>
        <v>No</v>
      </c>
      <c r="ET14" s="24" t="str">
        <f>'1.4-ATT&amp;CK Overlay'!N11</f>
        <v>No</v>
      </c>
      <c r="EU14" s="24" t="str">
        <f>'1.4-ATT&amp;CK Overlay'!O11</f>
        <v>No</v>
      </c>
      <c r="EV14" s="24" t="str">
        <f>'1.4-ATT&amp;CK Overlay'!P11</f>
        <v>No</v>
      </c>
      <c r="EW14" s="24" t="str">
        <f>'1.4-ATT&amp;CK Overlay'!Q11</f>
        <v>Yes</v>
      </c>
      <c r="EX14" s="24" t="str">
        <f>'1.4-ATT&amp;CK Overlay'!R11</f>
        <v>Yes</v>
      </c>
      <c r="EY14" s="24" t="str">
        <f>'1.4-ATT&amp;CK Overlay'!S11</f>
        <v>No</v>
      </c>
      <c r="EZ14" s="24" t="str">
        <f>'1.4-ATT&amp;CK Overlay'!T11</f>
        <v>No</v>
      </c>
      <c r="FA14" s="24" t="str">
        <f>'1.4-ATT&amp;CK Overlay'!U11</f>
        <v>No</v>
      </c>
      <c r="FB14" s="24" t="str">
        <f>'1.4-ATT&amp;CK Overlay'!V11</f>
        <v>No</v>
      </c>
      <c r="FC14" s="29" t="str">
        <f>'1.4-ATT&amp;CK Overlay'!W11</f>
        <v>No</v>
      </c>
      <c r="FD14" s="28" t="str">
        <f>'1.4-ATT&amp;CK Overlay'!X11</f>
        <v>No</v>
      </c>
      <c r="FE14" s="24" t="str">
        <f>'1.4-ATT&amp;CK Overlay'!Y11</f>
        <v>No</v>
      </c>
      <c r="FF14" s="29" t="str">
        <f>'1.4-ATT&amp;CK Overlay'!Z11</f>
        <v>No</v>
      </c>
      <c r="FG14" s="28" t="str">
        <f>'1.4-ATT&amp;CK Overlay'!AA11</f>
        <v>No</v>
      </c>
      <c r="FH14" s="24" t="str">
        <f>'1.4-ATT&amp;CK Overlay'!AB11</f>
        <v>No</v>
      </c>
      <c r="FI14" s="24" t="str">
        <f>'1.4-ATT&amp;CK Overlay'!AC11</f>
        <v>No</v>
      </c>
      <c r="FJ14" s="24" t="str">
        <f>'1.4-ATT&amp;CK Overlay'!AD11</f>
        <v>No</v>
      </c>
      <c r="FK14" s="24" t="str">
        <f>'1.4-ATT&amp;CK Overlay'!AE11</f>
        <v>No</v>
      </c>
      <c r="FL14" s="24" t="str">
        <f>'1.4-ATT&amp;CK Overlay'!AF11</f>
        <v>No</v>
      </c>
      <c r="FM14" s="71" t="str">
        <f>'1.4-ATT&amp;CK Overlay'!AG11</f>
        <v>No</v>
      </c>
      <c r="FN14" s="28" t="str">
        <f>'1.4-ATT&amp;CK Overlay'!AH11</f>
        <v>No</v>
      </c>
      <c r="FO14" s="24" t="str">
        <f>'1.4-ATT&amp;CK Overlay'!AI11</f>
        <v>No</v>
      </c>
      <c r="FP14" s="24" t="str">
        <f>'1.4-ATT&amp;CK Overlay'!AJ11</f>
        <v>No</v>
      </c>
      <c r="FQ14" s="24" t="str">
        <f>'1.4-ATT&amp;CK Overlay'!AK11</f>
        <v>No</v>
      </c>
      <c r="FR14" s="24" t="str">
        <f>'1.4-ATT&amp;CK Overlay'!AL11</f>
        <v>No</v>
      </c>
      <c r="FS14" s="24" t="str">
        <f>'1.4-ATT&amp;CK Overlay'!AM11</f>
        <v>No</v>
      </c>
      <c r="FT14" s="24" t="str">
        <f>'1.4-ATT&amp;CK Overlay'!AN11</f>
        <v>No</v>
      </c>
      <c r="FU14" s="24" t="str">
        <f>'1.4-ATT&amp;CK Overlay'!AO11</f>
        <v>No</v>
      </c>
      <c r="FV14" s="24" t="str">
        <f>'1.4-ATT&amp;CK Overlay'!AP11</f>
        <v>No</v>
      </c>
      <c r="FW14" s="29" t="str">
        <f>'1.4-ATT&amp;CK Overlay'!AQ11</f>
        <v>No</v>
      </c>
      <c r="FX14" s="61" t="str">
        <f>'1.4-ATT&amp;CK Overlay'!AR11</f>
        <v>No</v>
      </c>
      <c r="FY14" s="24" t="str">
        <f>'1.4-ATT&amp;CK Overlay'!AS11</f>
        <v>Yes</v>
      </c>
      <c r="FZ14" s="24" t="str">
        <f>'1.4-ATT&amp;CK Overlay'!AT11</f>
        <v>Yes</v>
      </c>
      <c r="GA14" s="24" t="str">
        <f>'1.4-ATT&amp;CK Overlay'!AU11</f>
        <v>No</v>
      </c>
      <c r="GB14" s="24" t="str">
        <f>'1.4-ATT&amp;CK Overlay'!AV11</f>
        <v>No</v>
      </c>
      <c r="GC14" s="24" t="str">
        <f>'1.4-ATT&amp;CK Overlay'!AW11</f>
        <v>No</v>
      </c>
      <c r="GD14" s="24" t="str">
        <f>'1.4-ATT&amp;CK Overlay'!AX11</f>
        <v>No</v>
      </c>
      <c r="GE14" s="24" t="str">
        <f>'1.4-ATT&amp;CK Overlay'!AY11</f>
        <v>No</v>
      </c>
      <c r="GF14" s="24" t="str">
        <f>'1.4-ATT&amp;CK Overlay'!AZ11</f>
        <v>No</v>
      </c>
      <c r="GG14" s="28" t="str">
        <f>'1.4-ATT&amp;CK Overlay'!BA11</f>
        <v>Yes</v>
      </c>
      <c r="GH14" s="24" t="str">
        <f>'1.4-ATT&amp;CK Overlay'!BB11</f>
        <v>No</v>
      </c>
      <c r="GI14" s="24" t="str">
        <f>'1.4-ATT&amp;CK Overlay'!BC11</f>
        <v>No</v>
      </c>
      <c r="GJ14" s="29" t="str">
        <f>'1.4-ATT&amp;CK Overlay'!BD11</f>
        <v>No</v>
      </c>
      <c r="GK14" s="28" t="str">
        <f>'1.4-ATT&amp;CK Overlay'!BE11</f>
        <v>No</v>
      </c>
      <c r="GL14" s="24" t="str">
        <f>'1.4-ATT&amp;CK Overlay'!BF11</f>
        <v>No</v>
      </c>
      <c r="GM14" s="24" t="str">
        <f>'1.4-ATT&amp;CK Overlay'!BG11</f>
        <v>No</v>
      </c>
      <c r="GN14" s="24" t="str">
        <f>'1.4-ATT&amp;CK Overlay'!BH11</f>
        <v>No</v>
      </c>
      <c r="GO14" s="24" t="str">
        <f>'1.4-ATT&amp;CK Overlay'!BI11</f>
        <v>No</v>
      </c>
      <c r="GP14" s="28" t="str">
        <f>'1.4-ATT&amp;CK Overlay'!BJ11</f>
        <v>No</v>
      </c>
      <c r="GQ14" s="24" t="str">
        <f>'1.4-ATT&amp;CK Overlay'!BK11</f>
        <v>No</v>
      </c>
      <c r="GR14" s="24" t="str">
        <f>'1.4-ATT&amp;CK Overlay'!BL11</f>
        <v>No</v>
      </c>
      <c r="GS14" s="24" t="str">
        <f>'1.4-ATT&amp;CK Overlay'!BM11</f>
        <v>No</v>
      </c>
      <c r="GT14" s="24" t="str">
        <f>'1.4-ATT&amp;CK Overlay'!BN11</f>
        <v>No</v>
      </c>
      <c r="GU14" s="24" t="str">
        <f>'1.4-ATT&amp;CK Overlay'!BO11</f>
        <v>No</v>
      </c>
      <c r="GV14" s="24" t="str">
        <f>'1.4-ATT&amp;CK Overlay'!BP11</f>
        <v>No</v>
      </c>
      <c r="GX14" s="152">
        <f>'2.1b-OriginalProduct Visibility'!D10</f>
        <v>0</v>
      </c>
      <c r="GY14" s="153">
        <f>'2.1b-OriginalProduct Visibility'!E10</f>
        <v>0</v>
      </c>
      <c r="GZ14" s="140">
        <f>'2.1b-OriginalProduct Visibility'!F10</f>
        <v>0</v>
      </c>
      <c r="HA14" s="140" t="str">
        <f>'2.1b-OriginalProduct Visibility'!G10</f>
        <v>Yes</v>
      </c>
      <c r="HB14" s="140">
        <f>'2.1b-OriginalProduct Visibility'!H10</f>
        <v>0</v>
      </c>
      <c r="HC14" s="140">
        <f>'2.1b-OriginalProduct Visibility'!I10</f>
        <v>0</v>
      </c>
      <c r="HD14" s="140">
        <f>'2.1b-OriginalProduct Visibility'!J10</f>
        <v>0</v>
      </c>
      <c r="HE14" s="140">
        <f>'2.1b-OriginalProduct Visibility'!K10</f>
        <v>0</v>
      </c>
      <c r="HF14" s="140">
        <f>'2.1b-OriginalProduct Visibility'!L10</f>
        <v>0</v>
      </c>
      <c r="HG14" s="140">
        <f>'2.1b-OriginalProduct Visibility'!M10</f>
        <v>0</v>
      </c>
      <c r="HH14" s="140">
        <f>'2.1b-OriginalProduct Visibility'!N10</f>
        <v>0</v>
      </c>
      <c r="HI14" s="154">
        <f>'2.1b-OriginalProduct Visibility'!O10</f>
        <v>0</v>
      </c>
      <c r="HK14" s="171">
        <f>'2.1a-Agency Visibility'!D10</f>
        <v>0</v>
      </c>
      <c r="HL14" s="172">
        <f>'2.1a-Agency Visibility'!E10</f>
        <v>0</v>
      </c>
      <c r="HM14" s="145">
        <f>'2.1a-Agency Visibility'!F10</f>
        <v>0</v>
      </c>
      <c r="HN14" s="145">
        <f>'2.1a-Agency Visibility'!G10</f>
        <v>0</v>
      </c>
      <c r="HO14" s="145">
        <f>'2.1a-Agency Visibility'!H10</f>
        <v>0</v>
      </c>
      <c r="HP14" s="145">
        <f>'2.1a-Agency Visibility'!I10</f>
        <v>0</v>
      </c>
      <c r="HQ14" s="145">
        <f>'2.1a-Agency Visibility'!J10</f>
        <v>0</v>
      </c>
      <c r="HR14" s="145">
        <f>'2.1a-Agency Visibility'!K10</f>
        <v>0</v>
      </c>
      <c r="HS14" s="145">
        <f>'2.1a-Agency Visibility'!L10</f>
        <v>0</v>
      </c>
      <c r="HT14" s="145">
        <f>'2.1a-Agency Visibility'!M10</f>
        <v>0</v>
      </c>
      <c r="HU14" s="145">
        <f>'2.1a-Agency Visibility'!N10</f>
        <v>0</v>
      </c>
      <c r="HV14" s="173">
        <f>'2.1a-Agency Visibility'!O10</f>
        <v>0</v>
      </c>
      <c r="HY14" s="116"/>
      <c r="HZ14" s="116"/>
      <c r="IA14" s="116"/>
    </row>
    <row r="15" spans="1:235" ht="15" customHeight="1" x14ac:dyDescent="0.4">
      <c r="A15" s="595">
        <f>'1.2-Visibility Data'!A9</f>
        <v>0</v>
      </c>
      <c r="B15" s="601"/>
      <c r="C15" s="37" t="str">
        <f>'1.2-Visibility Data'!C9</f>
        <v>Message Trace</v>
      </c>
      <c r="D15" s="116"/>
      <c r="E15" s="137">
        <f t="shared" si="19"/>
        <v>2</v>
      </c>
      <c r="F15" s="137">
        <f t="shared" si="19"/>
        <v>0</v>
      </c>
      <c r="G15" s="137">
        <f t="shared" si="19"/>
        <v>0</v>
      </c>
      <c r="H15" s="137">
        <f t="shared" si="19"/>
        <v>0</v>
      </c>
      <c r="I15" s="137">
        <f t="shared" si="19"/>
        <v>2</v>
      </c>
      <c r="J15" s="137">
        <f t="shared" si="19"/>
        <v>0</v>
      </c>
      <c r="K15" s="137">
        <f t="shared" si="19"/>
        <v>0</v>
      </c>
      <c r="L15" s="137">
        <f t="shared" si="19"/>
        <v>0</v>
      </c>
      <c r="M15" s="137">
        <f t="shared" si="19"/>
        <v>0</v>
      </c>
      <c r="N15" s="137">
        <f t="shared" si="19"/>
        <v>0</v>
      </c>
      <c r="O15" s="137">
        <f t="shared" si="20"/>
        <v>0</v>
      </c>
      <c r="P15" s="137">
        <f t="shared" si="20"/>
        <v>0</v>
      </c>
      <c r="Q15" s="137">
        <f t="shared" si="20"/>
        <v>0</v>
      </c>
      <c r="R15" s="137">
        <f t="shared" si="20"/>
        <v>0</v>
      </c>
      <c r="S15" s="137">
        <f t="shared" si="20"/>
        <v>0</v>
      </c>
      <c r="T15" s="137">
        <f t="shared" si="20"/>
        <v>2</v>
      </c>
      <c r="U15" s="137">
        <f t="shared" si="20"/>
        <v>0</v>
      </c>
      <c r="V15" s="137">
        <f t="shared" si="20"/>
        <v>0</v>
      </c>
      <c r="W15" s="137">
        <f t="shared" si="20"/>
        <v>0</v>
      </c>
      <c r="X15" s="137">
        <f t="shared" si="20"/>
        <v>0</v>
      </c>
      <c r="Y15" s="137">
        <f t="shared" si="21"/>
        <v>1</v>
      </c>
      <c r="Z15" s="137">
        <f t="shared" si="21"/>
        <v>0</v>
      </c>
      <c r="AA15" s="137">
        <f t="shared" si="21"/>
        <v>0</v>
      </c>
      <c r="AB15" s="137">
        <f t="shared" si="21"/>
        <v>0</v>
      </c>
      <c r="AC15" s="137">
        <f t="shared" si="21"/>
        <v>0</v>
      </c>
      <c r="AD15" s="137">
        <f t="shared" si="21"/>
        <v>0</v>
      </c>
      <c r="AE15" s="116"/>
      <c r="AF15" s="142">
        <f t="shared" si="22"/>
        <v>1</v>
      </c>
      <c r="AG15" s="142" t="str">
        <f t="shared" si="23"/>
        <v/>
      </c>
      <c r="AH15" s="142" t="str">
        <f t="shared" si="24"/>
        <v/>
      </c>
      <c r="AI15" s="142" t="str">
        <f t="shared" si="25"/>
        <v/>
      </c>
      <c r="AJ15" s="142">
        <f t="shared" si="26"/>
        <v>1</v>
      </c>
      <c r="AK15" s="142" t="str">
        <f t="shared" si="27"/>
        <v/>
      </c>
      <c r="AL15" s="142" t="str">
        <f t="shared" si="28"/>
        <v/>
      </c>
      <c r="AM15" s="142" t="str">
        <f t="shared" si="29"/>
        <v/>
      </c>
      <c r="AN15" s="142" t="str">
        <f t="shared" si="30"/>
        <v/>
      </c>
      <c r="AO15" s="142" t="str">
        <f t="shared" si="31"/>
        <v/>
      </c>
      <c r="AP15" s="142" t="str">
        <f t="shared" si="32"/>
        <v/>
      </c>
      <c r="AQ15" s="142" t="str">
        <f t="shared" si="33"/>
        <v/>
      </c>
      <c r="AR15" s="142" t="str">
        <f t="shared" si="34"/>
        <v/>
      </c>
      <c r="AS15" s="142" t="str">
        <f t="shared" si="35"/>
        <v/>
      </c>
      <c r="AT15" s="142" t="str">
        <f t="shared" si="36"/>
        <v/>
      </c>
      <c r="AU15" s="142">
        <f t="shared" si="37"/>
        <v>1</v>
      </c>
      <c r="AV15" s="142" t="str">
        <f t="shared" si="38"/>
        <v/>
      </c>
      <c r="AW15" s="142" t="str">
        <f t="shared" si="39"/>
        <v/>
      </c>
      <c r="AX15" s="142" t="str">
        <f t="shared" si="40"/>
        <v/>
      </c>
      <c r="AY15" s="142" t="str">
        <f t="shared" si="41"/>
        <v/>
      </c>
      <c r="AZ15" s="142">
        <f t="shared" si="42"/>
        <v>1</v>
      </c>
      <c r="BA15" s="142" t="str">
        <f t="shared" si="43"/>
        <v/>
      </c>
      <c r="BB15" s="142" t="str">
        <f t="shared" si="44"/>
        <v/>
      </c>
      <c r="BC15" s="142" t="str">
        <f t="shared" si="45"/>
        <v/>
      </c>
      <c r="BD15" s="142" t="str">
        <f t="shared" si="46"/>
        <v/>
      </c>
      <c r="BE15" s="142" t="str">
        <f t="shared" si="47"/>
        <v/>
      </c>
      <c r="BF15" s="116"/>
      <c r="BG15" s="193">
        <f t="shared" si="48"/>
        <v>1</v>
      </c>
      <c r="BH15" s="193" t="str">
        <f t="shared" si="49"/>
        <v/>
      </c>
      <c r="BI15" s="193" t="str">
        <f t="shared" si="50"/>
        <v/>
      </c>
      <c r="BJ15" s="193" t="str">
        <f t="shared" si="51"/>
        <v/>
      </c>
      <c r="BK15" s="193">
        <f t="shared" si="52"/>
        <v>1</v>
      </c>
      <c r="BL15" s="193" t="str">
        <f t="shared" si="53"/>
        <v/>
      </c>
      <c r="BM15" s="193" t="str">
        <f t="shared" si="54"/>
        <v/>
      </c>
      <c r="BN15" s="193" t="str">
        <f t="shared" si="55"/>
        <v/>
      </c>
      <c r="BO15" s="193" t="str">
        <f t="shared" si="56"/>
        <v/>
      </c>
      <c r="BP15" s="193" t="str">
        <f t="shared" si="57"/>
        <v/>
      </c>
      <c r="BQ15" s="193" t="str">
        <f t="shared" si="58"/>
        <v/>
      </c>
      <c r="BR15" s="193" t="str">
        <f t="shared" si="59"/>
        <v/>
      </c>
      <c r="BS15" s="193" t="str">
        <f t="shared" si="60"/>
        <v/>
      </c>
      <c r="BT15" s="193" t="str">
        <f t="shared" si="61"/>
        <v/>
      </c>
      <c r="BU15" s="193" t="str">
        <f t="shared" si="62"/>
        <v/>
      </c>
      <c r="BV15" s="193">
        <f t="shared" si="63"/>
        <v>1</v>
      </c>
      <c r="BW15" s="193" t="str">
        <f t="shared" si="64"/>
        <v/>
      </c>
      <c r="BX15" s="193" t="str">
        <f t="shared" si="65"/>
        <v/>
      </c>
      <c r="BY15" s="193" t="str">
        <f t="shared" si="66"/>
        <v/>
      </c>
      <c r="BZ15" s="193" t="str">
        <f t="shared" si="67"/>
        <v/>
      </c>
      <c r="CA15" s="193">
        <f t="shared" si="68"/>
        <v>1</v>
      </c>
      <c r="CB15" s="193" t="str">
        <f t="shared" si="69"/>
        <v/>
      </c>
      <c r="CC15" s="193" t="str">
        <f t="shared" si="70"/>
        <v/>
      </c>
      <c r="CD15" s="193" t="str">
        <f t="shared" si="71"/>
        <v/>
      </c>
      <c r="CE15" s="193" t="str">
        <f t="shared" si="72"/>
        <v/>
      </c>
      <c r="CF15" s="193" t="str">
        <f t="shared" si="73"/>
        <v/>
      </c>
      <c r="CG15" s="116"/>
      <c r="CH15" s="199">
        <f t="shared" si="74"/>
        <v>1</v>
      </c>
      <c r="CI15" s="199" t="str">
        <f t="shared" si="75"/>
        <v/>
      </c>
      <c r="CJ15" s="199" t="str">
        <f t="shared" si="76"/>
        <v/>
      </c>
      <c r="CK15" s="199" t="str">
        <f t="shared" si="77"/>
        <v/>
      </c>
      <c r="CL15" s="199">
        <f t="shared" si="78"/>
        <v>1</v>
      </c>
      <c r="CM15" s="199" t="str">
        <f t="shared" si="79"/>
        <v/>
      </c>
      <c r="CN15" s="199" t="str">
        <f t="shared" si="80"/>
        <v/>
      </c>
      <c r="CO15" s="199" t="str">
        <f t="shared" si="81"/>
        <v/>
      </c>
      <c r="CP15" s="199" t="str">
        <f t="shared" si="82"/>
        <v/>
      </c>
      <c r="CQ15" s="199" t="str">
        <f t="shared" si="83"/>
        <v/>
      </c>
      <c r="CR15" s="199" t="str">
        <f t="shared" si="84"/>
        <v/>
      </c>
      <c r="CS15" s="199" t="str">
        <f t="shared" si="85"/>
        <v/>
      </c>
      <c r="CT15" s="199" t="str">
        <f t="shared" si="86"/>
        <v/>
      </c>
      <c r="CU15" s="199" t="str">
        <f t="shared" si="87"/>
        <v/>
      </c>
      <c r="CV15" s="199" t="str">
        <f t="shared" si="88"/>
        <v/>
      </c>
      <c r="CW15" s="199">
        <f t="shared" si="89"/>
        <v>1</v>
      </c>
      <c r="CX15" s="199" t="str">
        <f t="shared" si="90"/>
        <v/>
      </c>
      <c r="CY15" s="199" t="str">
        <f t="shared" si="91"/>
        <v/>
      </c>
      <c r="CZ15" s="199" t="str">
        <f t="shared" si="92"/>
        <v/>
      </c>
      <c r="DA15" s="199" t="str">
        <f t="shared" si="93"/>
        <v/>
      </c>
      <c r="DB15" s="199">
        <f t="shared" si="94"/>
        <v>1</v>
      </c>
      <c r="DC15" s="199" t="str">
        <f t="shared" si="95"/>
        <v/>
      </c>
      <c r="DD15" s="199" t="str">
        <f t="shared" si="96"/>
        <v/>
      </c>
      <c r="DE15" s="199" t="str">
        <f t="shared" si="97"/>
        <v/>
      </c>
      <c r="DF15" s="199" t="str">
        <f t="shared" si="98"/>
        <v/>
      </c>
      <c r="DG15" s="199" t="str">
        <f t="shared" si="99"/>
        <v/>
      </c>
      <c r="DH15" s="116"/>
      <c r="DI15" s="147">
        <f t="shared" si="125"/>
        <v>1</v>
      </c>
      <c r="DJ15" s="147" t="str">
        <f t="shared" si="100"/>
        <v/>
      </c>
      <c r="DK15" s="147" t="str">
        <f t="shared" si="101"/>
        <v/>
      </c>
      <c r="DL15" s="147" t="str">
        <f t="shared" si="102"/>
        <v/>
      </c>
      <c r="DM15" s="147">
        <f t="shared" si="103"/>
        <v>1</v>
      </c>
      <c r="DN15" s="147" t="str">
        <f t="shared" si="104"/>
        <v/>
      </c>
      <c r="DO15" s="147" t="str">
        <f t="shared" si="105"/>
        <v/>
      </c>
      <c r="DP15" s="147" t="str">
        <f t="shared" si="106"/>
        <v/>
      </c>
      <c r="DQ15" s="147" t="str">
        <f t="shared" si="107"/>
        <v/>
      </c>
      <c r="DR15" s="147" t="str">
        <f t="shared" si="108"/>
        <v/>
      </c>
      <c r="DS15" s="147" t="str">
        <f t="shared" si="109"/>
        <v/>
      </c>
      <c r="DT15" s="147" t="str">
        <f t="shared" si="110"/>
        <v/>
      </c>
      <c r="DU15" s="147" t="str">
        <f t="shared" si="111"/>
        <v/>
      </c>
      <c r="DV15" s="147" t="str">
        <f t="shared" si="112"/>
        <v/>
      </c>
      <c r="DW15" s="147" t="str">
        <f t="shared" si="113"/>
        <v/>
      </c>
      <c r="DX15" s="147">
        <f t="shared" si="114"/>
        <v>1</v>
      </c>
      <c r="DY15" s="147" t="str">
        <f t="shared" si="115"/>
        <v/>
      </c>
      <c r="DZ15" s="147" t="str">
        <f t="shared" si="116"/>
        <v/>
      </c>
      <c r="EA15" s="147" t="str">
        <f t="shared" si="117"/>
        <v/>
      </c>
      <c r="EB15" s="147" t="str">
        <f t="shared" si="118"/>
        <v/>
      </c>
      <c r="EC15" s="147">
        <f t="shared" si="119"/>
        <v>1</v>
      </c>
      <c r="ED15" s="147" t="str">
        <f t="shared" si="120"/>
        <v/>
      </c>
      <c r="EE15" s="147" t="str">
        <f t="shared" si="121"/>
        <v/>
      </c>
      <c r="EF15" s="147" t="str">
        <f t="shared" si="122"/>
        <v/>
      </c>
      <c r="EG15" s="147" t="str">
        <f t="shared" si="123"/>
        <v/>
      </c>
      <c r="EH15" s="147" t="str">
        <f t="shared" si="124"/>
        <v/>
      </c>
      <c r="EI15" s="116"/>
      <c r="EJ15" s="28" t="str">
        <f>'1.4-ATT&amp;CK Overlay'!D12</f>
        <v>Yes</v>
      </c>
      <c r="EK15" s="24" t="str">
        <f>'1.4-ATT&amp;CK Overlay'!E12</f>
        <v>Yes</v>
      </c>
      <c r="EL15" s="29" t="str">
        <f>'1.4-ATT&amp;CK Overlay'!F12</f>
        <v>No</v>
      </c>
      <c r="EM15" s="29" t="str">
        <f>'1.4-ATT&amp;CK Overlay'!G12</f>
        <v>No</v>
      </c>
      <c r="EN15" s="29" t="str">
        <f>'1.4-ATT&amp;CK Overlay'!H12</f>
        <v>No</v>
      </c>
      <c r="EO15" s="28" t="str">
        <f>'1.4-ATT&amp;CK Overlay'!I12</f>
        <v>No</v>
      </c>
      <c r="EP15" s="24" t="str">
        <f>'1.4-ATT&amp;CK Overlay'!J12</f>
        <v>No</v>
      </c>
      <c r="EQ15" s="24" t="str">
        <f>'1.4-ATT&amp;CK Overlay'!K12</f>
        <v>No</v>
      </c>
      <c r="ER15" s="24" t="str">
        <f>'1.4-ATT&amp;CK Overlay'!L12</f>
        <v>No</v>
      </c>
      <c r="ES15" s="24" t="str">
        <f>'1.4-ATT&amp;CK Overlay'!M12</f>
        <v>No</v>
      </c>
      <c r="ET15" s="24" t="str">
        <f>'1.4-ATT&amp;CK Overlay'!N12</f>
        <v>No</v>
      </c>
      <c r="EU15" s="24" t="str">
        <f>'1.4-ATT&amp;CK Overlay'!O12</f>
        <v>No</v>
      </c>
      <c r="EV15" s="24" t="str">
        <f>'1.4-ATT&amp;CK Overlay'!P12</f>
        <v>No</v>
      </c>
      <c r="EW15" s="24" t="str">
        <f>'1.4-ATT&amp;CK Overlay'!Q12</f>
        <v>Yes</v>
      </c>
      <c r="EX15" s="24" t="str">
        <f>'1.4-ATT&amp;CK Overlay'!R12</f>
        <v>Yes</v>
      </c>
      <c r="EY15" s="24" t="str">
        <f>'1.4-ATT&amp;CK Overlay'!S12</f>
        <v>No</v>
      </c>
      <c r="EZ15" s="24" t="str">
        <f>'1.4-ATT&amp;CK Overlay'!T12</f>
        <v>No</v>
      </c>
      <c r="FA15" s="24" t="str">
        <f>'1.4-ATT&amp;CK Overlay'!U12</f>
        <v>No</v>
      </c>
      <c r="FB15" s="24" t="str">
        <f>'1.4-ATT&amp;CK Overlay'!V12</f>
        <v>No</v>
      </c>
      <c r="FC15" s="29" t="str">
        <f>'1.4-ATT&amp;CK Overlay'!W12</f>
        <v>No</v>
      </c>
      <c r="FD15" s="28" t="str">
        <f>'1.4-ATT&amp;CK Overlay'!X12</f>
        <v>No</v>
      </c>
      <c r="FE15" s="24" t="str">
        <f>'1.4-ATT&amp;CK Overlay'!Y12</f>
        <v>No</v>
      </c>
      <c r="FF15" s="29" t="str">
        <f>'1.4-ATT&amp;CK Overlay'!Z12</f>
        <v>No</v>
      </c>
      <c r="FG15" s="28" t="str">
        <f>'1.4-ATT&amp;CK Overlay'!AA12</f>
        <v>No</v>
      </c>
      <c r="FH15" s="24" t="str">
        <f>'1.4-ATT&amp;CK Overlay'!AB12</f>
        <v>No</v>
      </c>
      <c r="FI15" s="24" t="str">
        <f>'1.4-ATT&amp;CK Overlay'!AC12</f>
        <v>No</v>
      </c>
      <c r="FJ15" s="24" t="str">
        <f>'1.4-ATT&amp;CK Overlay'!AD12</f>
        <v>No</v>
      </c>
      <c r="FK15" s="24" t="str">
        <f>'1.4-ATT&amp;CK Overlay'!AE12</f>
        <v>No</v>
      </c>
      <c r="FL15" s="24" t="str">
        <f>'1.4-ATT&amp;CK Overlay'!AF12</f>
        <v>No</v>
      </c>
      <c r="FM15" s="71" t="str">
        <f>'1.4-ATT&amp;CK Overlay'!AG12</f>
        <v>No</v>
      </c>
      <c r="FN15" s="28" t="str">
        <f>'1.4-ATT&amp;CK Overlay'!AH12</f>
        <v>No</v>
      </c>
      <c r="FO15" s="24" t="str">
        <f>'1.4-ATT&amp;CK Overlay'!AI12</f>
        <v>No</v>
      </c>
      <c r="FP15" s="24" t="str">
        <f>'1.4-ATT&amp;CK Overlay'!AJ12</f>
        <v>No</v>
      </c>
      <c r="FQ15" s="24" t="str">
        <f>'1.4-ATT&amp;CK Overlay'!AK12</f>
        <v>No</v>
      </c>
      <c r="FR15" s="24" t="str">
        <f>'1.4-ATT&amp;CK Overlay'!AL12</f>
        <v>No</v>
      </c>
      <c r="FS15" s="24" t="str">
        <f>'1.4-ATT&amp;CK Overlay'!AM12</f>
        <v>No</v>
      </c>
      <c r="FT15" s="24" t="str">
        <f>'1.4-ATT&amp;CK Overlay'!AN12</f>
        <v>No</v>
      </c>
      <c r="FU15" s="24" t="str">
        <f>'1.4-ATT&amp;CK Overlay'!AO12</f>
        <v>No</v>
      </c>
      <c r="FV15" s="24" t="str">
        <f>'1.4-ATT&amp;CK Overlay'!AP12</f>
        <v>No</v>
      </c>
      <c r="FW15" s="29" t="str">
        <f>'1.4-ATT&amp;CK Overlay'!AQ12</f>
        <v>No</v>
      </c>
      <c r="FX15" s="61" t="str">
        <f>'1.4-ATT&amp;CK Overlay'!AR12</f>
        <v>No</v>
      </c>
      <c r="FY15" s="24" t="str">
        <f>'1.4-ATT&amp;CK Overlay'!AS12</f>
        <v>Yes</v>
      </c>
      <c r="FZ15" s="24" t="str">
        <f>'1.4-ATT&amp;CK Overlay'!AT12</f>
        <v>Yes</v>
      </c>
      <c r="GA15" s="24" t="str">
        <f>'1.4-ATT&amp;CK Overlay'!AU12</f>
        <v>No</v>
      </c>
      <c r="GB15" s="24" t="str">
        <f>'1.4-ATT&amp;CK Overlay'!AV12</f>
        <v>No</v>
      </c>
      <c r="GC15" s="24" t="str">
        <f>'1.4-ATT&amp;CK Overlay'!AW12</f>
        <v>No</v>
      </c>
      <c r="GD15" s="24" t="str">
        <f>'1.4-ATT&amp;CK Overlay'!AX12</f>
        <v>No</v>
      </c>
      <c r="GE15" s="24" t="str">
        <f>'1.4-ATT&amp;CK Overlay'!AY12</f>
        <v>No</v>
      </c>
      <c r="GF15" s="24" t="str">
        <f>'1.4-ATT&amp;CK Overlay'!AZ12</f>
        <v>No</v>
      </c>
      <c r="GG15" s="28" t="str">
        <f>'1.4-ATT&amp;CK Overlay'!BA12</f>
        <v>Yes</v>
      </c>
      <c r="GH15" s="24" t="str">
        <f>'1.4-ATT&amp;CK Overlay'!BB12</f>
        <v>No</v>
      </c>
      <c r="GI15" s="24" t="str">
        <f>'1.4-ATT&amp;CK Overlay'!BC12</f>
        <v>No</v>
      </c>
      <c r="GJ15" s="29" t="str">
        <f>'1.4-ATT&amp;CK Overlay'!BD12</f>
        <v>No</v>
      </c>
      <c r="GK15" s="28" t="str">
        <f>'1.4-ATT&amp;CK Overlay'!BE12</f>
        <v>No</v>
      </c>
      <c r="GL15" s="24" t="str">
        <f>'1.4-ATT&amp;CK Overlay'!BF12</f>
        <v>No</v>
      </c>
      <c r="GM15" s="24" t="str">
        <f>'1.4-ATT&amp;CK Overlay'!BG12</f>
        <v>No</v>
      </c>
      <c r="GN15" s="24" t="str">
        <f>'1.4-ATT&amp;CK Overlay'!BH12</f>
        <v>No</v>
      </c>
      <c r="GO15" s="24" t="str">
        <f>'1.4-ATT&amp;CK Overlay'!BI12</f>
        <v>No</v>
      </c>
      <c r="GP15" s="28" t="str">
        <f>'1.4-ATT&amp;CK Overlay'!BJ12</f>
        <v>No</v>
      </c>
      <c r="GQ15" s="24" t="str">
        <f>'1.4-ATT&amp;CK Overlay'!BK12</f>
        <v>No</v>
      </c>
      <c r="GR15" s="24" t="str">
        <f>'1.4-ATT&amp;CK Overlay'!BL12</f>
        <v>No</v>
      </c>
      <c r="GS15" s="24" t="str">
        <f>'1.4-ATT&amp;CK Overlay'!BM12</f>
        <v>No</v>
      </c>
      <c r="GT15" s="24" t="str">
        <f>'1.4-ATT&amp;CK Overlay'!BN12</f>
        <v>No</v>
      </c>
      <c r="GU15" s="24" t="str">
        <f>'1.4-ATT&amp;CK Overlay'!BO12</f>
        <v>No</v>
      </c>
      <c r="GV15" s="24" t="str">
        <f>'1.4-ATT&amp;CK Overlay'!BP12</f>
        <v>No</v>
      </c>
      <c r="GX15" s="152">
        <f>'2.1b-OriginalProduct Visibility'!D11</f>
        <v>0</v>
      </c>
      <c r="GY15" s="153">
        <f>'2.1b-OriginalProduct Visibility'!E11</f>
        <v>0</v>
      </c>
      <c r="GZ15" s="140">
        <f>'2.1b-OriginalProduct Visibility'!F11</f>
        <v>0</v>
      </c>
      <c r="HA15" s="140">
        <f>'2.1b-OriginalProduct Visibility'!G11</f>
        <v>0</v>
      </c>
      <c r="HB15" s="140" t="str">
        <f>'2.1b-OriginalProduct Visibility'!H11</f>
        <v>Yes</v>
      </c>
      <c r="HC15" s="140">
        <f>'2.1b-OriginalProduct Visibility'!I11</f>
        <v>0</v>
      </c>
      <c r="HD15" s="140">
        <f>'2.1b-OriginalProduct Visibility'!J11</f>
        <v>0</v>
      </c>
      <c r="HE15" s="140">
        <f>'2.1b-OriginalProduct Visibility'!K11</f>
        <v>0</v>
      </c>
      <c r="HF15" s="140">
        <f>'2.1b-OriginalProduct Visibility'!L11</f>
        <v>0</v>
      </c>
      <c r="HG15" s="140">
        <f>'2.1b-OriginalProduct Visibility'!M11</f>
        <v>0</v>
      </c>
      <c r="HH15" s="140">
        <f>'2.1b-OriginalProduct Visibility'!N11</f>
        <v>0</v>
      </c>
      <c r="HI15" s="154">
        <f>'2.1b-OriginalProduct Visibility'!O11</f>
        <v>0</v>
      </c>
      <c r="HK15" s="171">
        <f>'2.1a-Agency Visibility'!D11</f>
        <v>0</v>
      </c>
      <c r="HL15" s="172">
        <f>'2.1a-Agency Visibility'!E11</f>
        <v>0</v>
      </c>
      <c r="HM15" s="145">
        <f>'2.1a-Agency Visibility'!F11</f>
        <v>0</v>
      </c>
      <c r="HN15" s="145">
        <f>'2.1a-Agency Visibility'!G11</f>
        <v>0</v>
      </c>
      <c r="HO15" s="145" t="str">
        <f>'2.1a-Agency Visibility'!H11</f>
        <v>Yes</v>
      </c>
      <c r="HP15" s="145">
        <f>'2.1a-Agency Visibility'!I11</f>
        <v>0</v>
      </c>
      <c r="HQ15" s="145">
        <f>'2.1a-Agency Visibility'!J11</f>
        <v>0</v>
      </c>
      <c r="HR15" s="145">
        <f>'2.1a-Agency Visibility'!K11</f>
        <v>0</v>
      </c>
      <c r="HS15" s="145">
        <f>'2.1a-Agency Visibility'!L11</f>
        <v>0</v>
      </c>
      <c r="HT15" s="145">
        <f>'2.1a-Agency Visibility'!M11</f>
        <v>0</v>
      </c>
      <c r="HU15" s="145">
        <f>'2.1a-Agency Visibility'!N11</f>
        <v>0</v>
      </c>
      <c r="HV15" s="173">
        <f>'2.1a-Agency Visibility'!O11</f>
        <v>0</v>
      </c>
      <c r="HY15" s="116"/>
      <c r="HZ15" s="116"/>
      <c r="IA15" s="116"/>
    </row>
    <row r="16" spans="1:235" ht="15" customHeight="1" x14ac:dyDescent="0.4">
      <c r="A16" s="595">
        <f>'1.2-Visibility Data'!A10</f>
        <v>0</v>
      </c>
      <c r="B16" s="602"/>
      <c r="C16" s="37" t="str">
        <f>'1.2-Visibility Data'!C10</f>
        <v>Attachments</v>
      </c>
      <c r="D16" s="116"/>
      <c r="E16" s="137">
        <f t="shared" si="19"/>
        <v>2</v>
      </c>
      <c r="F16" s="137">
        <f t="shared" si="19"/>
        <v>0</v>
      </c>
      <c r="G16" s="137">
        <f t="shared" si="19"/>
        <v>0</v>
      </c>
      <c r="H16" s="137">
        <f t="shared" si="19"/>
        <v>0</v>
      </c>
      <c r="I16" s="137">
        <f t="shared" si="19"/>
        <v>2</v>
      </c>
      <c r="J16" s="137">
        <f t="shared" si="19"/>
        <v>0</v>
      </c>
      <c r="K16" s="137">
        <f t="shared" si="19"/>
        <v>0</v>
      </c>
      <c r="L16" s="137">
        <f t="shared" si="19"/>
        <v>0</v>
      </c>
      <c r="M16" s="137">
        <f t="shared" si="19"/>
        <v>0</v>
      </c>
      <c r="N16" s="137">
        <f t="shared" si="19"/>
        <v>0</v>
      </c>
      <c r="O16" s="137">
        <f t="shared" si="20"/>
        <v>0</v>
      </c>
      <c r="P16" s="137">
        <f t="shared" si="20"/>
        <v>0</v>
      </c>
      <c r="Q16" s="137">
        <f t="shared" si="20"/>
        <v>0</v>
      </c>
      <c r="R16" s="137">
        <f t="shared" si="20"/>
        <v>0</v>
      </c>
      <c r="S16" s="137">
        <f t="shared" si="20"/>
        <v>0</v>
      </c>
      <c r="T16" s="137">
        <f t="shared" si="20"/>
        <v>2</v>
      </c>
      <c r="U16" s="137">
        <f t="shared" si="20"/>
        <v>0</v>
      </c>
      <c r="V16" s="137">
        <f t="shared" si="20"/>
        <v>0</v>
      </c>
      <c r="W16" s="137">
        <f t="shared" si="20"/>
        <v>0</v>
      </c>
      <c r="X16" s="137">
        <f t="shared" si="20"/>
        <v>0</v>
      </c>
      <c r="Y16" s="137">
        <f t="shared" si="21"/>
        <v>1</v>
      </c>
      <c r="Z16" s="137">
        <f t="shared" si="21"/>
        <v>0</v>
      </c>
      <c r="AA16" s="137">
        <f t="shared" si="21"/>
        <v>0</v>
      </c>
      <c r="AB16" s="137">
        <f t="shared" si="21"/>
        <v>0</v>
      </c>
      <c r="AC16" s="137">
        <f t="shared" si="21"/>
        <v>0</v>
      </c>
      <c r="AD16" s="137">
        <f t="shared" si="21"/>
        <v>0</v>
      </c>
      <c r="AE16" s="116"/>
      <c r="AF16" s="142">
        <f t="shared" si="22"/>
        <v>1</v>
      </c>
      <c r="AG16" s="142" t="str">
        <f t="shared" si="23"/>
        <v/>
      </c>
      <c r="AH16" s="142" t="str">
        <f t="shared" si="24"/>
        <v/>
      </c>
      <c r="AI16" s="142" t="str">
        <f t="shared" si="25"/>
        <v/>
      </c>
      <c r="AJ16" s="142">
        <f t="shared" si="26"/>
        <v>1</v>
      </c>
      <c r="AK16" s="142" t="str">
        <f t="shared" si="27"/>
        <v/>
      </c>
      <c r="AL16" s="142" t="str">
        <f t="shared" si="28"/>
        <v/>
      </c>
      <c r="AM16" s="142" t="str">
        <f t="shared" si="29"/>
        <v/>
      </c>
      <c r="AN16" s="142" t="str">
        <f t="shared" si="30"/>
        <v/>
      </c>
      <c r="AO16" s="142" t="str">
        <f t="shared" si="31"/>
        <v/>
      </c>
      <c r="AP16" s="142" t="str">
        <f t="shared" si="32"/>
        <v/>
      </c>
      <c r="AQ16" s="142" t="str">
        <f t="shared" si="33"/>
        <v/>
      </c>
      <c r="AR16" s="142" t="str">
        <f t="shared" si="34"/>
        <v/>
      </c>
      <c r="AS16" s="142" t="str">
        <f t="shared" si="35"/>
        <v/>
      </c>
      <c r="AT16" s="142" t="str">
        <f t="shared" si="36"/>
        <v/>
      </c>
      <c r="AU16" s="142">
        <f t="shared" si="37"/>
        <v>1</v>
      </c>
      <c r="AV16" s="142" t="str">
        <f t="shared" si="38"/>
        <v/>
      </c>
      <c r="AW16" s="142" t="str">
        <f t="shared" si="39"/>
        <v/>
      </c>
      <c r="AX16" s="142" t="str">
        <f t="shared" si="40"/>
        <v/>
      </c>
      <c r="AY16" s="142" t="str">
        <f t="shared" si="41"/>
        <v/>
      </c>
      <c r="AZ16" s="142">
        <f t="shared" si="42"/>
        <v>1</v>
      </c>
      <c r="BA16" s="142" t="str">
        <f t="shared" si="43"/>
        <v/>
      </c>
      <c r="BB16" s="142" t="str">
        <f t="shared" si="44"/>
        <v/>
      </c>
      <c r="BC16" s="142" t="str">
        <f t="shared" si="45"/>
        <v/>
      </c>
      <c r="BD16" s="142" t="str">
        <f t="shared" si="46"/>
        <v/>
      </c>
      <c r="BE16" s="142" t="str">
        <f t="shared" si="47"/>
        <v/>
      </c>
      <c r="BF16" s="116"/>
      <c r="BG16" s="193">
        <f t="shared" si="48"/>
        <v>0</v>
      </c>
      <c r="BH16" s="193" t="str">
        <f t="shared" si="49"/>
        <v/>
      </c>
      <c r="BI16" s="193" t="str">
        <f t="shared" si="50"/>
        <v/>
      </c>
      <c r="BJ16" s="193" t="str">
        <f t="shared" si="51"/>
        <v/>
      </c>
      <c r="BK16" s="193">
        <f t="shared" si="52"/>
        <v>0</v>
      </c>
      <c r="BL16" s="193" t="str">
        <f t="shared" si="53"/>
        <v/>
      </c>
      <c r="BM16" s="193" t="str">
        <f t="shared" si="54"/>
        <v/>
      </c>
      <c r="BN16" s="193" t="str">
        <f t="shared" si="55"/>
        <v/>
      </c>
      <c r="BO16" s="193" t="str">
        <f t="shared" si="56"/>
        <v/>
      </c>
      <c r="BP16" s="193" t="str">
        <f t="shared" si="57"/>
        <v/>
      </c>
      <c r="BQ16" s="193" t="str">
        <f t="shared" si="58"/>
        <v/>
      </c>
      <c r="BR16" s="193" t="str">
        <f t="shared" si="59"/>
        <v/>
      </c>
      <c r="BS16" s="193" t="str">
        <f t="shared" si="60"/>
        <v/>
      </c>
      <c r="BT16" s="193" t="str">
        <f t="shared" si="61"/>
        <v/>
      </c>
      <c r="BU16" s="193" t="str">
        <f t="shared" si="62"/>
        <v/>
      </c>
      <c r="BV16" s="193">
        <f t="shared" si="63"/>
        <v>0</v>
      </c>
      <c r="BW16" s="193" t="str">
        <f t="shared" si="64"/>
        <v/>
      </c>
      <c r="BX16" s="193" t="str">
        <f t="shared" si="65"/>
        <v/>
      </c>
      <c r="BY16" s="193" t="str">
        <f t="shared" si="66"/>
        <v/>
      </c>
      <c r="BZ16" s="193" t="str">
        <f t="shared" si="67"/>
        <v/>
      </c>
      <c r="CA16" s="193">
        <f t="shared" si="68"/>
        <v>0</v>
      </c>
      <c r="CB16" s="193" t="str">
        <f t="shared" si="69"/>
        <v/>
      </c>
      <c r="CC16" s="193" t="str">
        <f t="shared" si="70"/>
        <v/>
      </c>
      <c r="CD16" s="193" t="str">
        <f t="shared" si="71"/>
        <v/>
      </c>
      <c r="CE16" s="193" t="str">
        <f t="shared" si="72"/>
        <v/>
      </c>
      <c r="CF16" s="193" t="str">
        <f t="shared" si="73"/>
        <v/>
      </c>
      <c r="CG16" s="116"/>
      <c r="CH16" s="199" t="str">
        <f t="shared" si="74"/>
        <v/>
      </c>
      <c r="CI16" s="199" t="str">
        <f t="shared" si="75"/>
        <v/>
      </c>
      <c r="CJ16" s="199" t="str">
        <f t="shared" si="76"/>
        <v/>
      </c>
      <c r="CK16" s="199" t="str">
        <f t="shared" si="77"/>
        <v/>
      </c>
      <c r="CL16" s="199" t="str">
        <f t="shared" si="78"/>
        <v/>
      </c>
      <c r="CM16" s="199" t="str">
        <f t="shared" si="79"/>
        <v/>
      </c>
      <c r="CN16" s="199" t="str">
        <f t="shared" si="80"/>
        <v/>
      </c>
      <c r="CO16" s="199" t="str">
        <f t="shared" si="81"/>
        <v/>
      </c>
      <c r="CP16" s="199" t="str">
        <f t="shared" si="82"/>
        <v/>
      </c>
      <c r="CQ16" s="199" t="str">
        <f t="shared" si="83"/>
        <v/>
      </c>
      <c r="CR16" s="199" t="str">
        <f t="shared" si="84"/>
        <v/>
      </c>
      <c r="CS16" s="199" t="str">
        <f t="shared" si="85"/>
        <v/>
      </c>
      <c r="CT16" s="199" t="str">
        <f t="shared" si="86"/>
        <v/>
      </c>
      <c r="CU16" s="199" t="str">
        <f t="shared" si="87"/>
        <v/>
      </c>
      <c r="CV16" s="199" t="str">
        <f t="shared" si="88"/>
        <v/>
      </c>
      <c r="CW16" s="199" t="str">
        <f t="shared" si="89"/>
        <v/>
      </c>
      <c r="CX16" s="199" t="str">
        <f t="shared" si="90"/>
        <v/>
      </c>
      <c r="CY16" s="199" t="str">
        <f t="shared" si="91"/>
        <v/>
      </c>
      <c r="CZ16" s="199" t="str">
        <f t="shared" si="92"/>
        <v/>
      </c>
      <c r="DA16" s="199" t="str">
        <f t="shared" si="93"/>
        <v/>
      </c>
      <c r="DB16" s="199" t="str">
        <f t="shared" si="94"/>
        <v/>
      </c>
      <c r="DC16" s="199" t="str">
        <f t="shared" si="95"/>
        <v/>
      </c>
      <c r="DD16" s="199" t="str">
        <f t="shared" si="96"/>
        <v/>
      </c>
      <c r="DE16" s="199" t="str">
        <f t="shared" si="97"/>
        <v/>
      </c>
      <c r="DF16" s="199" t="str">
        <f t="shared" si="98"/>
        <v/>
      </c>
      <c r="DG16" s="199" t="str">
        <f t="shared" si="99"/>
        <v/>
      </c>
      <c r="DH16" s="116"/>
      <c r="DI16" s="147">
        <f t="shared" si="125"/>
        <v>0</v>
      </c>
      <c r="DJ16" s="147" t="str">
        <f t="shared" si="100"/>
        <v/>
      </c>
      <c r="DK16" s="147" t="str">
        <f t="shared" si="101"/>
        <v/>
      </c>
      <c r="DL16" s="147" t="str">
        <f t="shared" si="102"/>
        <v/>
      </c>
      <c r="DM16" s="147">
        <f t="shared" si="103"/>
        <v>0</v>
      </c>
      <c r="DN16" s="147" t="str">
        <f t="shared" si="104"/>
        <v/>
      </c>
      <c r="DO16" s="147" t="str">
        <f t="shared" si="105"/>
        <v/>
      </c>
      <c r="DP16" s="147" t="str">
        <f t="shared" si="106"/>
        <v/>
      </c>
      <c r="DQ16" s="147" t="str">
        <f t="shared" si="107"/>
        <v/>
      </c>
      <c r="DR16" s="147" t="str">
        <f t="shared" si="108"/>
        <v/>
      </c>
      <c r="DS16" s="147" t="str">
        <f t="shared" si="109"/>
        <v/>
      </c>
      <c r="DT16" s="147" t="str">
        <f t="shared" si="110"/>
        <v/>
      </c>
      <c r="DU16" s="147" t="str">
        <f t="shared" si="111"/>
        <v/>
      </c>
      <c r="DV16" s="147" t="str">
        <f t="shared" si="112"/>
        <v/>
      </c>
      <c r="DW16" s="147" t="str">
        <f t="shared" si="113"/>
        <v/>
      </c>
      <c r="DX16" s="147">
        <f t="shared" si="114"/>
        <v>0</v>
      </c>
      <c r="DY16" s="147" t="str">
        <f t="shared" si="115"/>
        <v/>
      </c>
      <c r="DZ16" s="147" t="str">
        <f t="shared" si="116"/>
        <v/>
      </c>
      <c r="EA16" s="147" t="str">
        <f t="shared" si="117"/>
        <v/>
      </c>
      <c r="EB16" s="147" t="str">
        <f t="shared" si="118"/>
        <v/>
      </c>
      <c r="EC16" s="147">
        <f t="shared" si="119"/>
        <v>0</v>
      </c>
      <c r="ED16" s="147" t="str">
        <f t="shared" si="120"/>
        <v/>
      </c>
      <c r="EE16" s="147" t="str">
        <f t="shared" si="121"/>
        <v/>
      </c>
      <c r="EF16" s="147" t="str">
        <f t="shared" si="122"/>
        <v/>
      </c>
      <c r="EG16" s="147" t="str">
        <f t="shared" si="123"/>
        <v/>
      </c>
      <c r="EH16" s="147" t="str">
        <f t="shared" si="124"/>
        <v/>
      </c>
      <c r="EI16" s="116"/>
      <c r="EJ16" s="28" t="str">
        <f>'1.4-ATT&amp;CK Overlay'!D13</f>
        <v>Yes</v>
      </c>
      <c r="EK16" s="24" t="str">
        <f>'1.4-ATT&amp;CK Overlay'!E13</f>
        <v>Yes</v>
      </c>
      <c r="EL16" s="29" t="str">
        <f>'1.4-ATT&amp;CK Overlay'!F13</f>
        <v>No</v>
      </c>
      <c r="EM16" s="29" t="str">
        <f>'1.4-ATT&amp;CK Overlay'!G13</f>
        <v>No</v>
      </c>
      <c r="EN16" s="29" t="str">
        <f>'1.4-ATT&amp;CK Overlay'!H13</f>
        <v>No</v>
      </c>
      <c r="EO16" s="28" t="str">
        <f>'1.4-ATT&amp;CK Overlay'!I13</f>
        <v>No</v>
      </c>
      <c r="EP16" s="24" t="str">
        <f>'1.4-ATT&amp;CK Overlay'!J13</f>
        <v>No</v>
      </c>
      <c r="EQ16" s="24" t="str">
        <f>'1.4-ATT&amp;CK Overlay'!K13</f>
        <v>No</v>
      </c>
      <c r="ER16" s="24" t="str">
        <f>'1.4-ATT&amp;CK Overlay'!L13</f>
        <v>No</v>
      </c>
      <c r="ES16" s="24" t="str">
        <f>'1.4-ATT&amp;CK Overlay'!M13</f>
        <v>No</v>
      </c>
      <c r="ET16" s="24" t="str">
        <f>'1.4-ATT&amp;CK Overlay'!N13</f>
        <v>No</v>
      </c>
      <c r="EU16" s="24" t="str">
        <f>'1.4-ATT&amp;CK Overlay'!O13</f>
        <v>No</v>
      </c>
      <c r="EV16" s="24" t="str">
        <f>'1.4-ATT&amp;CK Overlay'!P13</f>
        <v>No</v>
      </c>
      <c r="EW16" s="24" t="str">
        <f>'1.4-ATT&amp;CK Overlay'!Q13</f>
        <v>Yes</v>
      </c>
      <c r="EX16" s="24" t="str">
        <f>'1.4-ATT&amp;CK Overlay'!R13</f>
        <v>Yes</v>
      </c>
      <c r="EY16" s="24" t="str">
        <f>'1.4-ATT&amp;CK Overlay'!S13</f>
        <v>No</v>
      </c>
      <c r="EZ16" s="24" t="str">
        <f>'1.4-ATT&amp;CK Overlay'!T13</f>
        <v>No</v>
      </c>
      <c r="FA16" s="24" t="str">
        <f>'1.4-ATT&amp;CK Overlay'!U13</f>
        <v>No</v>
      </c>
      <c r="FB16" s="24" t="str">
        <f>'1.4-ATT&amp;CK Overlay'!V13</f>
        <v>No</v>
      </c>
      <c r="FC16" s="29" t="str">
        <f>'1.4-ATT&amp;CK Overlay'!W13</f>
        <v>No</v>
      </c>
      <c r="FD16" s="28" t="str">
        <f>'1.4-ATT&amp;CK Overlay'!X13</f>
        <v>No</v>
      </c>
      <c r="FE16" s="24" t="str">
        <f>'1.4-ATT&amp;CK Overlay'!Y13</f>
        <v>No</v>
      </c>
      <c r="FF16" s="29" t="str">
        <f>'1.4-ATT&amp;CK Overlay'!Z13</f>
        <v>No</v>
      </c>
      <c r="FG16" s="28" t="str">
        <f>'1.4-ATT&amp;CK Overlay'!AA13</f>
        <v>No</v>
      </c>
      <c r="FH16" s="24" t="str">
        <f>'1.4-ATT&amp;CK Overlay'!AB13</f>
        <v>No</v>
      </c>
      <c r="FI16" s="24" t="str">
        <f>'1.4-ATT&amp;CK Overlay'!AC13</f>
        <v>No</v>
      </c>
      <c r="FJ16" s="24" t="str">
        <f>'1.4-ATT&amp;CK Overlay'!AD13</f>
        <v>No</v>
      </c>
      <c r="FK16" s="24" t="str">
        <f>'1.4-ATT&amp;CK Overlay'!AE13</f>
        <v>No</v>
      </c>
      <c r="FL16" s="24" t="str">
        <f>'1.4-ATT&amp;CK Overlay'!AF13</f>
        <v>No</v>
      </c>
      <c r="FM16" s="71" t="str">
        <f>'1.4-ATT&amp;CK Overlay'!AG13</f>
        <v>No</v>
      </c>
      <c r="FN16" s="28" t="str">
        <f>'1.4-ATT&amp;CK Overlay'!AH13</f>
        <v>No</v>
      </c>
      <c r="FO16" s="24" t="str">
        <f>'1.4-ATT&amp;CK Overlay'!AI13</f>
        <v>No</v>
      </c>
      <c r="FP16" s="24" t="str">
        <f>'1.4-ATT&amp;CK Overlay'!AJ13</f>
        <v>No</v>
      </c>
      <c r="FQ16" s="24" t="str">
        <f>'1.4-ATT&amp;CK Overlay'!AK13</f>
        <v>No</v>
      </c>
      <c r="FR16" s="24" t="str">
        <f>'1.4-ATT&amp;CK Overlay'!AL13</f>
        <v>No</v>
      </c>
      <c r="FS16" s="24" t="str">
        <f>'1.4-ATT&amp;CK Overlay'!AM13</f>
        <v>No</v>
      </c>
      <c r="FT16" s="24" t="str">
        <f>'1.4-ATT&amp;CK Overlay'!AN13</f>
        <v>No</v>
      </c>
      <c r="FU16" s="24" t="str">
        <f>'1.4-ATT&amp;CK Overlay'!AO13</f>
        <v>No</v>
      </c>
      <c r="FV16" s="24" t="str">
        <f>'1.4-ATT&amp;CK Overlay'!AP13</f>
        <v>No</v>
      </c>
      <c r="FW16" s="29" t="str">
        <f>'1.4-ATT&amp;CK Overlay'!AQ13</f>
        <v>No</v>
      </c>
      <c r="FX16" s="61" t="str">
        <f>'1.4-ATT&amp;CK Overlay'!AR13</f>
        <v>No</v>
      </c>
      <c r="FY16" s="24" t="str">
        <f>'1.4-ATT&amp;CK Overlay'!AS13</f>
        <v>Yes</v>
      </c>
      <c r="FZ16" s="24" t="str">
        <f>'1.4-ATT&amp;CK Overlay'!AT13</f>
        <v>Yes</v>
      </c>
      <c r="GA16" s="24" t="str">
        <f>'1.4-ATT&amp;CK Overlay'!AU13</f>
        <v>No</v>
      </c>
      <c r="GB16" s="24" t="str">
        <f>'1.4-ATT&amp;CK Overlay'!AV13</f>
        <v>No</v>
      </c>
      <c r="GC16" s="24" t="str">
        <f>'1.4-ATT&amp;CK Overlay'!AW13</f>
        <v>No</v>
      </c>
      <c r="GD16" s="24" t="str">
        <f>'1.4-ATT&amp;CK Overlay'!AX13</f>
        <v>No</v>
      </c>
      <c r="GE16" s="24" t="str">
        <f>'1.4-ATT&amp;CK Overlay'!AY13</f>
        <v>No</v>
      </c>
      <c r="GF16" s="24" t="str">
        <f>'1.4-ATT&amp;CK Overlay'!AZ13</f>
        <v>No</v>
      </c>
      <c r="GG16" s="28" t="str">
        <f>'1.4-ATT&amp;CK Overlay'!BA13</f>
        <v>Yes</v>
      </c>
      <c r="GH16" s="24" t="str">
        <f>'1.4-ATT&amp;CK Overlay'!BB13</f>
        <v>No</v>
      </c>
      <c r="GI16" s="24" t="str">
        <f>'1.4-ATT&amp;CK Overlay'!BC13</f>
        <v>No</v>
      </c>
      <c r="GJ16" s="29" t="str">
        <f>'1.4-ATT&amp;CK Overlay'!BD13</f>
        <v>No</v>
      </c>
      <c r="GK16" s="28" t="str">
        <f>'1.4-ATT&amp;CK Overlay'!BE13</f>
        <v>No</v>
      </c>
      <c r="GL16" s="24" t="str">
        <f>'1.4-ATT&amp;CK Overlay'!BF13</f>
        <v>No</v>
      </c>
      <c r="GM16" s="24" t="str">
        <f>'1.4-ATT&amp;CK Overlay'!BG13</f>
        <v>No</v>
      </c>
      <c r="GN16" s="24" t="str">
        <f>'1.4-ATT&amp;CK Overlay'!BH13</f>
        <v>No</v>
      </c>
      <c r="GO16" s="24" t="str">
        <f>'1.4-ATT&amp;CK Overlay'!BI13</f>
        <v>No</v>
      </c>
      <c r="GP16" s="28" t="str">
        <f>'1.4-ATT&amp;CK Overlay'!BJ13</f>
        <v>No</v>
      </c>
      <c r="GQ16" s="24" t="str">
        <f>'1.4-ATT&amp;CK Overlay'!BK13</f>
        <v>No</v>
      </c>
      <c r="GR16" s="24" t="str">
        <f>'1.4-ATT&amp;CK Overlay'!BL13</f>
        <v>No</v>
      </c>
      <c r="GS16" s="24" t="str">
        <f>'1.4-ATT&amp;CK Overlay'!BM13</f>
        <v>No</v>
      </c>
      <c r="GT16" s="24" t="str">
        <f>'1.4-ATT&amp;CK Overlay'!BN13</f>
        <v>No</v>
      </c>
      <c r="GU16" s="24" t="str">
        <f>'1.4-ATT&amp;CK Overlay'!BO13</f>
        <v>No</v>
      </c>
      <c r="GV16" s="24" t="str">
        <f>'1.4-ATT&amp;CK Overlay'!BP13</f>
        <v>No</v>
      </c>
      <c r="GX16" s="152">
        <f>'2.1b-OriginalProduct Visibility'!D12</f>
        <v>0</v>
      </c>
      <c r="GY16" s="153">
        <f>'2.1b-OriginalProduct Visibility'!E12</f>
        <v>0</v>
      </c>
      <c r="GZ16" s="140">
        <f>'2.1b-OriginalProduct Visibility'!F12</f>
        <v>0</v>
      </c>
      <c r="HA16" s="140" t="str">
        <f>'2.1b-OriginalProduct Visibility'!G12</f>
        <v>Yes</v>
      </c>
      <c r="HB16" s="140">
        <f>'2.1b-OriginalProduct Visibility'!H12</f>
        <v>0</v>
      </c>
      <c r="HC16" s="140">
        <f>'2.1b-OriginalProduct Visibility'!I12</f>
        <v>0</v>
      </c>
      <c r="HD16" s="140">
        <f>'2.1b-OriginalProduct Visibility'!J12</f>
        <v>0</v>
      </c>
      <c r="HE16" s="140">
        <f>'2.1b-OriginalProduct Visibility'!K12</f>
        <v>0</v>
      </c>
      <c r="HF16" s="140">
        <f>'2.1b-OriginalProduct Visibility'!L12</f>
        <v>0</v>
      </c>
      <c r="HG16" s="140">
        <f>'2.1b-OriginalProduct Visibility'!M12</f>
        <v>0</v>
      </c>
      <c r="HH16" s="140">
        <f>'2.1b-OriginalProduct Visibility'!N12</f>
        <v>0</v>
      </c>
      <c r="HI16" s="154">
        <f>'2.1b-OriginalProduct Visibility'!O12</f>
        <v>0</v>
      </c>
      <c r="HK16" s="171">
        <f>'2.1a-Agency Visibility'!D12</f>
        <v>0</v>
      </c>
      <c r="HL16" s="172">
        <f>'2.1a-Agency Visibility'!E12</f>
        <v>0</v>
      </c>
      <c r="HM16" s="145">
        <f>'2.1a-Agency Visibility'!F12</f>
        <v>0</v>
      </c>
      <c r="HN16" s="145">
        <f>'2.1a-Agency Visibility'!G12</f>
        <v>0</v>
      </c>
      <c r="HO16" s="145">
        <f>'2.1a-Agency Visibility'!H12</f>
        <v>0</v>
      </c>
      <c r="HP16" s="145">
        <f>'2.1a-Agency Visibility'!I12</f>
        <v>0</v>
      </c>
      <c r="HQ16" s="145">
        <f>'2.1a-Agency Visibility'!J12</f>
        <v>0</v>
      </c>
      <c r="HR16" s="145">
        <f>'2.1a-Agency Visibility'!K12</f>
        <v>0</v>
      </c>
      <c r="HS16" s="145">
        <f>'2.1a-Agency Visibility'!L12</f>
        <v>0</v>
      </c>
      <c r="HT16" s="145">
        <f>'2.1a-Agency Visibility'!M12</f>
        <v>0</v>
      </c>
      <c r="HU16" s="145">
        <f>'2.1a-Agency Visibility'!N12</f>
        <v>0</v>
      </c>
      <c r="HV16" s="173">
        <f>'2.1a-Agency Visibility'!O12</f>
        <v>0</v>
      </c>
      <c r="HY16" s="116"/>
      <c r="HZ16" s="116"/>
      <c r="IA16" s="116"/>
    </row>
    <row r="17" spans="1:235" ht="15" customHeight="1" x14ac:dyDescent="0.4">
      <c r="A17" s="595">
        <f>'1.2-Visibility Data'!A11</f>
        <v>0</v>
      </c>
      <c r="B17" s="600" t="str">
        <f>'1.2-Visibility Data'!B11</f>
        <v>Email Sent</v>
      </c>
      <c r="C17" s="37" t="str">
        <f>'1.2-Visibility Data'!C11</f>
        <v>Sender</v>
      </c>
      <c r="D17" s="116"/>
      <c r="E17" s="137">
        <f t="shared" si="19"/>
        <v>0</v>
      </c>
      <c r="F17" s="137">
        <f t="shared" si="19"/>
        <v>2</v>
      </c>
      <c r="G17" s="137">
        <f t="shared" si="19"/>
        <v>0</v>
      </c>
      <c r="H17" s="137">
        <f t="shared" si="19"/>
        <v>0</v>
      </c>
      <c r="I17" s="137">
        <f t="shared" si="19"/>
        <v>0</v>
      </c>
      <c r="J17" s="137">
        <f t="shared" si="19"/>
        <v>2</v>
      </c>
      <c r="K17" s="137">
        <f t="shared" si="19"/>
        <v>2</v>
      </c>
      <c r="L17" s="137">
        <f t="shared" si="19"/>
        <v>0</v>
      </c>
      <c r="M17" s="137">
        <f t="shared" si="19"/>
        <v>2</v>
      </c>
      <c r="N17" s="137">
        <f t="shared" si="19"/>
        <v>2</v>
      </c>
      <c r="O17" s="137">
        <f t="shared" si="20"/>
        <v>0</v>
      </c>
      <c r="P17" s="137">
        <f t="shared" si="20"/>
        <v>0</v>
      </c>
      <c r="Q17" s="137">
        <f t="shared" si="20"/>
        <v>0</v>
      </c>
      <c r="R17" s="137">
        <f t="shared" si="20"/>
        <v>0</v>
      </c>
      <c r="S17" s="137">
        <f t="shared" si="20"/>
        <v>0</v>
      </c>
      <c r="T17" s="137">
        <f t="shared" si="20"/>
        <v>0</v>
      </c>
      <c r="U17" s="137">
        <f t="shared" si="20"/>
        <v>0</v>
      </c>
      <c r="V17" s="137">
        <f t="shared" si="20"/>
        <v>0</v>
      </c>
      <c r="W17" s="137">
        <f t="shared" si="20"/>
        <v>0</v>
      </c>
      <c r="X17" s="137">
        <f t="shared" si="20"/>
        <v>0</v>
      </c>
      <c r="Y17" s="137">
        <f t="shared" si="21"/>
        <v>1</v>
      </c>
      <c r="Z17" s="137">
        <f t="shared" si="21"/>
        <v>2</v>
      </c>
      <c r="AA17" s="137">
        <f t="shared" si="21"/>
        <v>0</v>
      </c>
      <c r="AB17" s="137">
        <f t="shared" si="21"/>
        <v>1</v>
      </c>
      <c r="AC17" s="137">
        <f t="shared" si="21"/>
        <v>0</v>
      </c>
      <c r="AD17" s="137">
        <f t="shared" si="21"/>
        <v>0</v>
      </c>
      <c r="AE17" s="116"/>
      <c r="AF17" s="142" t="str">
        <f t="shared" si="22"/>
        <v/>
      </c>
      <c r="AG17" s="142">
        <f t="shared" si="23"/>
        <v>0</v>
      </c>
      <c r="AH17" s="142" t="str">
        <f t="shared" si="24"/>
        <v/>
      </c>
      <c r="AI17" s="142" t="str">
        <f t="shared" si="25"/>
        <v/>
      </c>
      <c r="AJ17" s="142" t="str">
        <f t="shared" si="26"/>
        <v/>
      </c>
      <c r="AK17" s="142">
        <f t="shared" si="27"/>
        <v>0</v>
      </c>
      <c r="AL17" s="142">
        <f t="shared" si="28"/>
        <v>0</v>
      </c>
      <c r="AM17" s="142" t="str">
        <f t="shared" si="29"/>
        <v/>
      </c>
      <c r="AN17" s="142">
        <f t="shared" si="30"/>
        <v>0</v>
      </c>
      <c r="AO17" s="142">
        <f t="shared" si="31"/>
        <v>0</v>
      </c>
      <c r="AP17" s="142" t="str">
        <f t="shared" si="32"/>
        <v/>
      </c>
      <c r="AQ17" s="142" t="str">
        <f t="shared" si="33"/>
        <v/>
      </c>
      <c r="AR17" s="142" t="str">
        <f t="shared" si="34"/>
        <v/>
      </c>
      <c r="AS17" s="142" t="str">
        <f t="shared" si="35"/>
        <v/>
      </c>
      <c r="AT17" s="142" t="str">
        <f t="shared" si="36"/>
        <v/>
      </c>
      <c r="AU17" s="142" t="str">
        <f t="shared" si="37"/>
        <v/>
      </c>
      <c r="AV17" s="142" t="str">
        <f t="shared" si="38"/>
        <v/>
      </c>
      <c r="AW17" s="142" t="str">
        <f t="shared" si="39"/>
        <v/>
      </c>
      <c r="AX17" s="142" t="str">
        <f t="shared" si="40"/>
        <v/>
      </c>
      <c r="AY17" s="142" t="str">
        <f t="shared" si="41"/>
        <v/>
      </c>
      <c r="AZ17" s="142">
        <f t="shared" si="42"/>
        <v>0</v>
      </c>
      <c r="BA17" s="142">
        <f t="shared" si="43"/>
        <v>0</v>
      </c>
      <c r="BB17" s="142" t="str">
        <f t="shared" si="44"/>
        <v/>
      </c>
      <c r="BC17" s="142">
        <f t="shared" si="45"/>
        <v>0</v>
      </c>
      <c r="BD17" s="142" t="str">
        <f t="shared" si="46"/>
        <v/>
      </c>
      <c r="BE17" s="142" t="str">
        <f t="shared" si="47"/>
        <v/>
      </c>
      <c r="BF17" s="116"/>
      <c r="BG17" s="193" t="str">
        <f t="shared" si="48"/>
        <v/>
      </c>
      <c r="BH17" s="193" t="str">
        <f t="shared" si="49"/>
        <v/>
      </c>
      <c r="BI17" s="193" t="str">
        <f t="shared" si="50"/>
        <v/>
      </c>
      <c r="BJ17" s="193" t="str">
        <f t="shared" si="51"/>
        <v/>
      </c>
      <c r="BK17" s="193" t="str">
        <f t="shared" si="52"/>
        <v/>
      </c>
      <c r="BL17" s="193" t="str">
        <f t="shared" si="53"/>
        <v/>
      </c>
      <c r="BM17" s="193" t="str">
        <f t="shared" si="54"/>
        <v/>
      </c>
      <c r="BN17" s="193" t="str">
        <f t="shared" si="55"/>
        <v/>
      </c>
      <c r="BO17" s="193" t="str">
        <f t="shared" si="56"/>
        <v/>
      </c>
      <c r="BP17" s="193" t="str">
        <f t="shared" si="57"/>
        <v/>
      </c>
      <c r="BQ17" s="193" t="str">
        <f t="shared" si="58"/>
        <v/>
      </c>
      <c r="BR17" s="193" t="str">
        <f t="shared" si="59"/>
        <v/>
      </c>
      <c r="BS17" s="193" t="str">
        <f t="shared" si="60"/>
        <v/>
      </c>
      <c r="BT17" s="193" t="str">
        <f t="shared" si="61"/>
        <v/>
      </c>
      <c r="BU17" s="193" t="str">
        <f t="shared" si="62"/>
        <v/>
      </c>
      <c r="BV17" s="193" t="str">
        <f t="shared" si="63"/>
        <v/>
      </c>
      <c r="BW17" s="193" t="str">
        <f t="shared" si="64"/>
        <v/>
      </c>
      <c r="BX17" s="193" t="str">
        <f t="shared" si="65"/>
        <v/>
      </c>
      <c r="BY17" s="193" t="str">
        <f t="shared" si="66"/>
        <v/>
      </c>
      <c r="BZ17" s="193" t="str">
        <f t="shared" si="67"/>
        <v/>
      </c>
      <c r="CA17" s="193" t="str">
        <f t="shared" si="68"/>
        <v/>
      </c>
      <c r="CB17" s="193" t="str">
        <f t="shared" si="69"/>
        <v/>
      </c>
      <c r="CC17" s="193" t="str">
        <f t="shared" si="70"/>
        <v/>
      </c>
      <c r="CD17" s="193" t="str">
        <f t="shared" si="71"/>
        <v/>
      </c>
      <c r="CE17" s="193" t="str">
        <f t="shared" si="72"/>
        <v/>
      </c>
      <c r="CF17" s="193" t="str">
        <f t="shared" si="73"/>
        <v/>
      </c>
      <c r="CG17" s="116"/>
      <c r="CH17" s="199" t="str">
        <f t="shared" si="74"/>
        <v/>
      </c>
      <c r="CI17" s="199" t="str">
        <f t="shared" si="75"/>
        <v/>
      </c>
      <c r="CJ17" s="199" t="str">
        <f t="shared" si="76"/>
        <v/>
      </c>
      <c r="CK17" s="199" t="str">
        <f t="shared" si="77"/>
        <v/>
      </c>
      <c r="CL17" s="199" t="str">
        <f t="shared" si="78"/>
        <v/>
      </c>
      <c r="CM17" s="199" t="str">
        <f t="shared" si="79"/>
        <v/>
      </c>
      <c r="CN17" s="199" t="str">
        <f t="shared" si="80"/>
        <v/>
      </c>
      <c r="CO17" s="199" t="str">
        <f t="shared" si="81"/>
        <v/>
      </c>
      <c r="CP17" s="199" t="str">
        <f t="shared" si="82"/>
        <v/>
      </c>
      <c r="CQ17" s="199" t="str">
        <f t="shared" si="83"/>
        <v/>
      </c>
      <c r="CR17" s="199" t="str">
        <f t="shared" si="84"/>
        <v/>
      </c>
      <c r="CS17" s="199" t="str">
        <f t="shared" si="85"/>
        <v/>
      </c>
      <c r="CT17" s="199" t="str">
        <f t="shared" si="86"/>
        <v/>
      </c>
      <c r="CU17" s="199" t="str">
        <f t="shared" si="87"/>
        <v/>
      </c>
      <c r="CV17" s="199" t="str">
        <f t="shared" si="88"/>
        <v/>
      </c>
      <c r="CW17" s="199" t="str">
        <f t="shared" si="89"/>
        <v/>
      </c>
      <c r="CX17" s="199" t="str">
        <f t="shared" si="90"/>
        <v/>
      </c>
      <c r="CY17" s="199" t="str">
        <f t="shared" si="91"/>
        <v/>
      </c>
      <c r="CZ17" s="199" t="str">
        <f t="shared" si="92"/>
        <v/>
      </c>
      <c r="DA17" s="199" t="str">
        <f t="shared" si="93"/>
        <v/>
      </c>
      <c r="DB17" s="199" t="str">
        <f t="shared" si="94"/>
        <v/>
      </c>
      <c r="DC17" s="199" t="str">
        <f t="shared" si="95"/>
        <v/>
      </c>
      <c r="DD17" s="199" t="str">
        <f t="shared" si="96"/>
        <v/>
      </c>
      <c r="DE17" s="199" t="str">
        <f t="shared" si="97"/>
        <v/>
      </c>
      <c r="DF17" s="199" t="str">
        <f t="shared" si="98"/>
        <v/>
      </c>
      <c r="DG17" s="199" t="str">
        <f t="shared" si="99"/>
        <v/>
      </c>
      <c r="DH17" s="116"/>
      <c r="DI17" s="147" t="str">
        <f t="shared" si="125"/>
        <v/>
      </c>
      <c r="DJ17" s="147">
        <f t="shared" si="100"/>
        <v>0</v>
      </c>
      <c r="DK17" s="147" t="str">
        <f t="shared" si="101"/>
        <v/>
      </c>
      <c r="DL17" s="147" t="str">
        <f t="shared" si="102"/>
        <v/>
      </c>
      <c r="DM17" s="147" t="str">
        <f t="shared" si="103"/>
        <v/>
      </c>
      <c r="DN17" s="147">
        <f t="shared" si="104"/>
        <v>0</v>
      </c>
      <c r="DO17" s="147">
        <f t="shared" si="105"/>
        <v>0</v>
      </c>
      <c r="DP17" s="147" t="str">
        <f t="shared" si="106"/>
        <v/>
      </c>
      <c r="DQ17" s="147">
        <f t="shared" si="107"/>
        <v>0</v>
      </c>
      <c r="DR17" s="147">
        <f t="shared" si="108"/>
        <v>0</v>
      </c>
      <c r="DS17" s="147" t="str">
        <f t="shared" si="109"/>
        <v/>
      </c>
      <c r="DT17" s="147" t="str">
        <f t="shared" si="110"/>
        <v/>
      </c>
      <c r="DU17" s="147" t="str">
        <f t="shared" si="111"/>
        <v/>
      </c>
      <c r="DV17" s="147" t="str">
        <f t="shared" si="112"/>
        <v/>
      </c>
      <c r="DW17" s="147" t="str">
        <f t="shared" si="113"/>
        <v/>
      </c>
      <c r="DX17" s="147" t="str">
        <f t="shared" si="114"/>
        <v/>
      </c>
      <c r="DY17" s="147" t="str">
        <f t="shared" si="115"/>
        <v/>
      </c>
      <c r="DZ17" s="147" t="str">
        <f t="shared" si="116"/>
        <v/>
      </c>
      <c r="EA17" s="147" t="str">
        <f t="shared" si="117"/>
        <v/>
      </c>
      <c r="EB17" s="147" t="str">
        <f t="shared" si="118"/>
        <v/>
      </c>
      <c r="EC17" s="147">
        <f t="shared" si="119"/>
        <v>0</v>
      </c>
      <c r="ED17" s="147">
        <f t="shared" si="120"/>
        <v>0</v>
      </c>
      <c r="EE17" s="147" t="str">
        <f t="shared" si="121"/>
        <v/>
      </c>
      <c r="EF17" s="147">
        <f t="shared" si="122"/>
        <v>0</v>
      </c>
      <c r="EG17" s="147" t="str">
        <f t="shared" si="123"/>
        <v/>
      </c>
      <c r="EH17" s="147" t="str">
        <f t="shared" si="124"/>
        <v/>
      </c>
      <c r="EI17" s="116"/>
      <c r="EJ17" s="28" t="str">
        <f>'1.4-ATT&amp;CK Overlay'!D14</f>
        <v>No</v>
      </c>
      <c r="EK17" s="28" t="str">
        <f>'1.4-ATT&amp;CK Overlay'!E14</f>
        <v>No</v>
      </c>
      <c r="EL17" s="29" t="str">
        <f>'1.4-ATT&amp;CK Overlay'!F14</f>
        <v>No</v>
      </c>
      <c r="EM17" s="29" t="str">
        <f>'1.4-ATT&amp;CK Overlay'!G14</f>
        <v>Yes</v>
      </c>
      <c r="EN17" s="29" t="str">
        <f>'1.4-ATT&amp;CK Overlay'!H14</f>
        <v>Yes</v>
      </c>
      <c r="EO17" s="28" t="str">
        <f>'1.4-ATT&amp;CK Overlay'!I14</f>
        <v>No</v>
      </c>
      <c r="EP17" s="24" t="str">
        <f>'1.4-ATT&amp;CK Overlay'!J14</f>
        <v>No</v>
      </c>
      <c r="EQ17" s="24" t="str">
        <f>'1.4-ATT&amp;CK Overlay'!K14</f>
        <v>No</v>
      </c>
      <c r="ER17" s="24" t="str">
        <f>'1.4-ATT&amp;CK Overlay'!L14</f>
        <v>No</v>
      </c>
      <c r="ES17" s="24" t="str">
        <f>'1.4-ATT&amp;CK Overlay'!M14</f>
        <v>No</v>
      </c>
      <c r="ET17" s="24" t="str">
        <f>'1.4-ATT&amp;CK Overlay'!N14</f>
        <v>No</v>
      </c>
      <c r="EU17" s="24" t="str">
        <f>'1.4-ATT&amp;CK Overlay'!O14</f>
        <v>No</v>
      </c>
      <c r="EV17" s="24" t="str">
        <f>'1.4-ATT&amp;CK Overlay'!P14</f>
        <v>No</v>
      </c>
      <c r="EW17" s="24" t="str">
        <f>'1.4-ATT&amp;CK Overlay'!Q14</f>
        <v>No</v>
      </c>
      <c r="EX17" s="24" t="str">
        <f>'1.4-ATT&amp;CK Overlay'!R14</f>
        <v>No</v>
      </c>
      <c r="EY17" s="24" t="str">
        <f>'1.4-ATT&amp;CK Overlay'!S14</f>
        <v>No</v>
      </c>
      <c r="EZ17" s="24" t="str">
        <f>'1.4-ATT&amp;CK Overlay'!T14</f>
        <v>No</v>
      </c>
      <c r="FA17" s="24" t="str">
        <f>'1.4-ATT&amp;CK Overlay'!U14</f>
        <v>No</v>
      </c>
      <c r="FB17" s="24" t="str">
        <f>'1.4-ATT&amp;CK Overlay'!V14</f>
        <v>Yes</v>
      </c>
      <c r="FC17" s="29" t="str">
        <f>'1.4-ATT&amp;CK Overlay'!W14</f>
        <v>Yes</v>
      </c>
      <c r="FD17" s="28" t="str">
        <f>'1.4-ATT&amp;CK Overlay'!X14</f>
        <v>No</v>
      </c>
      <c r="FE17" s="24" t="str">
        <f>'1.4-ATT&amp;CK Overlay'!Y14</f>
        <v>Yes</v>
      </c>
      <c r="FF17" s="29" t="str">
        <f>'1.4-ATT&amp;CK Overlay'!Z14</f>
        <v>Yes</v>
      </c>
      <c r="FG17" s="28" t="str">
        <f>'1.4-ATT&amp;CK Overlay'!AA14</f>
        <v>No</v>
      </c>
      <c r="FH17" s="24" t="str">
        <f>'1.4-ATT&amp;CK Overlay'!AB14</f>
        <v>No</v>
      </c>
      <c r="FI17" s="24" t="str">
        <f>'1.4-ATT&amp;CK Overlay'!AC14</f>
        <v>Yes</v>
      </c>
      <c r="FJ17" s="24" t="str">
        <f>'1.4-ATT&amp;CK Overlay'!AD14</f>
        <v>Yes</v>
      </c>
      <c r="FK17" s="24" t="str">
        <f>'1.4-ATT&amp;CK Overlay'!AE14</f>
        <v>No</v>
      </c>
      <c r="FL17" s="24" t="str">
        <f>'1.4-ATT&amp;CK Overlay'!AF14</f>
        <v>Yes</v>
      </c>
      <c r="FM17" s="71" t="str">
        <f>'1.4-ATT&amp;CK Overlay'!AG14</f>
        <v>Yes</v>
      </c>
      <c r="FN17" s="28" t="str">
        <f>'1.4-ATT&amp;CK Overlay'!AH14</f>
        <v>No</v>
      </c>
      <c r="FO17" s="24" t="str">
        <f>'1.4-ATT&amp;CK Overlay'!AI14</f>
        <v>No</v>
      </c>
      <c r="FP17" s="24" t="str">
        <f>'1.4-ATT&amp;CK Overlay'!AJ14</f>
        <v>No</v>
      </c>
      <c r="FQ17" s="24" t="str">
        <f>'1.4-ATT&amp;CK Overlay'!AK14</f>
        <v>No</v>
      </c>
      <c r="FR17" s="24" t="str">
        <f>'1.4-ATT&amp;CK Overlay'!AL14</f>
        <v>No</v>
      </c>
      <c r="FS17" s="24" t="str">
        <f>'1.4-ATT&amp;CK Overlay'!AM14</f>
        <v>No</v>
      </c>
      <c r="FT17" s="24" t="str">
        <f>'1.4-ATT&amp;CK Overlay'!AN14</f>
        <v>No</v>
      </c>
      <c r="FU17" s="24" t="str">
        <f>'1.4-ATT&amp;CK Overlay'!AO14</f>
        <v>No</v>
      </c>
      <c r="FV17" s="24" t="str">
        <f>'1.4-ATT&amp;CK Overlay'!AP14</f>
        <v>No</v>
      </c>
      <c r="FW17" s="29" t="str">
        <f>'1.4-ATT&amp;CK Overlay'!AQ14</f>
        <v>No</v>
      </c>
      <c r="FX17" s="61" t="str">
        <f>'1.4-ATT&amp;CK Overlay'!AR14</f>
        <v>No</v>
      </c>
      <c r="FY17" s="24" t="str">
        <f>'1.4-ATT&amp;CK Overlay'!AS14</f>
        <v>No</v>
      </c>
      <c r="FZ17" s="24" t="str">
        <f>'1.4-ATT&amp;CK Overlay'!AT14</f>
        <v>No</v>
      </c>
      <c r="GA17" s="24" t="str">
        <f>'1.4-ATT&amp;CK Overlay'!AU14</f>
        <v>No</v>
      </c>
      <c r="GB17" s="24" t="str">
        <f>'1.4-ATT&amp;CK Overlay'!AV14</f>
        <v>No</v>
      </c>
      <c r="GC17" s="24" t="str">
        <f>'1.4-ATT&amp;CK Overlay'!AW14</f>
        <v>No</v>
      </c>
      <c r="GD17" s="24" t="str">
        <f>'1.4-ATT&amp;CK Overlay'!AX14</f>
        <v>No</v>
      </c>
      <c r="GE17" s="24" t="str">
        <f>'1.4-ATT&amp;CK Overlay'!AY14</f>
        <v>No</v>
      </c>
      <c r="GF17" s="24" t="str">
        <f>'1.4-ATT&amp;CK Overlay'!AZ14</f>
        <v>No</v>
      </c>
      <c r="GG17" s="28" t="str">
        <f>'1.4-ATT&amp;CK Overlay'!BA14</f>
        <v>Yes</v>
      </c>
      <c r="GH17" s="24" t="str">
        <f>'1.4-ATT&amp;CK Overlay'!BB14</f>
        <v>No</v>
      </c>
      <c r="GI17" s="24" t="str">
        <f>'1.4-ATT&amp;CK Overlay'!BC14</f>
        <v>Yes</v>
      </c>
      <c r="GJ17" s="29" t="str">
        <f>'1.4-ATT&amp;CK Overlay'!BD14</f>
        <v>Yes</v>
      </c>
      <c r="GK17" s="28" t="str">
        <f>'1.4-ATT&amp;CK Overlay'!BE14</f>
        <v>No</v>
      </c>
      <c r="GL17" s="24" t="str">
        <f>'1.4-ATT&amp;CK Overlay'!BF14</f>
        <v>No</v>
      </c>
      <c r="GM17" s="24" t="str">
        <f>'1.4-ATT&amp;CK Overlay'!BG14</f>
        <v>No</v>
      </c>
      <c r="GN17" s="24" t="str">
        <f>'1.4-ATT&amp;CK Overlay'!BH14</f>
        <v>No</v>
      </c>
      <c r="GO17" s="24" t="str">
        <f>'1.4-ATT&amp;CK Overlay'!BI14</f>
        <v>Yes</v>
      </c>
      <c r="GP17" s="28" t="str">
        <f>'1.4-ATT&amp;CK Overlay'!BJ14</f>
        <v>No</v>
      </c>
      <c r="GQ17" s="24" t="str">
        <f>'1.4-ATT&amp;CK Overlay'!BK14</f>
        <v>No</v>
      </c>
      <c r="GR17" s="24" t="str">
        <f>'1.4-ATT&amp;CK Overlay'!BL14</f>
        <v>No</v>
      </c>
      <c r="GS17" s="24" t="str">
        <f>'1.4-ATT&amp;CK Overlay'!BM14</f>
        <v>No</v>
      </c>
      <c r="GT17" s="24" t="str">
        <f>'1.4-ATT&amp;CK Overlay'!BN14</f>
        <v>No</v>
      </c>
      <c r="GU17" s="24" t="str">
        <f>'1.4-ATT&amp;CK Overlay'!BO14</f>
        <v>No</v>
      </c>
      <c r="GV17" s="24" t="str">
        <f>'1.4-ATT&amp;CK Overlay'!BP14</f>
        <v>No</v>
      </c>
      <c r="GX17" s="152">
        <f>'2.1b-OriginalProduct Visibility'!D13</f>
        <v>0</v>
      </c>
      <c r="GY17" s="153">
        <f>'2.1b-OriginalProduct Visibility'!E13</f>
        <v>0</v>
      </c>
      <c r="GZ17" s="140">
        <f>'2.1b-OriginalProduct Visibility'!F13</f>
        <v>0</v>
      </c>
      <c r="HA17" s="140">
        <f>'2.1b-OriginalProduct Visibility'!G13</f>
        <v>0</v>
      </c>
      <c r="HB17" s="140">
        <f>'2.1b-OriginalProduct Visibility'!H13</f>
        <v>0</v>
      </c>
      <c r="HC17" s="140">
        <f>'2.1b-OriginalProduct Visibility'!I13</f>
        <v>0</v>
      </c>
      <c r="HD17" s="140">
        <f>'2.1b-OriginalProduct Visibility'!J13</f>
        <v>0</v>
      </c>
      <c r="HE17" s="140">
        <f>'2.1b-OriginalProduct Visibility'!K13</f>
        <v>0</v>
      </c>
      <c r="HF17" s="140">
        <f>'2.1b-OriginalProduct Visibility'!L13</f>
        <v>0</v>
      </c>
      <c r="HG17" s="140">
        <f>'2.1b-OriginalProduct Visibility'!M13</f>
        <v>0</v>
      </c>
      <c r="HH17" s="140">
        <f>'2.1b-OriginalProduct Visibility'!N13</f>
        <v>0</v>
      </c>
      <c r="HI17" s="154">
        <f>'2.1b-OriginalProduct Visibility'!O13</f>
        <v>0</v>
      </c>
      <c r="HK17" s="171">
        <f>'2.1a-Agency Visibility'!D13</f>
        <v>0</v>
      </c>
      <c r="HL17" s="172">
        <f>'2.1a-Agency Visibility'!E13</f>
        <v>0</v>
      </c>
      <c r="HM17" s="145">
        <f>'2.1a-Agency Visibility'!F13</f>
        <v>0</v>
      </c>
      <c r="HN17" s="145">
        <f>'2.1a-Agency Visibility'!G13</f>
        <v>0</v>
      </c>
      <c r="HO17" s="145">
        <f>'2.1a-Agency Visibility'!H13</f>
        <v>0</v>
      </c>
      <c r="HP17" s="145">
        <f>'2.1a-Agency Visibility'!I13</f>
        <v>0</v>
      </c>
      <c r="HQ17" s="145">
        <f>'2.1a-Agency Visibility'!J13</f>
        <v>0</v>
      </c>
      <c r="HR17" s="145">
        <f>'2.1a-Agency Visibility'!K13</f>
        <v>0</v>
      </c>
      <c r="HS17" s="145">
        <f>'2.1a-Agency Visibility'!L13</f>
        <v>0</v>
      </c>
      <c r="HT17" s="145">
        <f>'2.1a-Agency Visibility'!M13</f>
        <v>0</v>
      </c>
      <c r="HU17" s="145">
        <f>'2.1a-Agency Visibility'!N13</f>
        <v>0</v>
      </c>
      <c r="HV17" s="173">
        <f>'2.1a-Agency Visibility'!O13</f>
        <v>0</v>
      </c>
      <c r="HY17" s="116"/>
      <c r="HZ17" s="116"/>
      <c r="IA17" s="116"/>
    </row>
    <row r="18" spans="1:235" ht="15" customHeight="1" x14ac:dyDescent="0.4">
      <c r="A18" s="595">
        <f>'1.2-Visibility Data'!A12</f>
        <v>0</v>
      </c>
      <c r="B18" s="601">
        <f>'1.2-Visibility Data'!B12</f>
        <v>0</v>
      </c>
      <c r="C18" s="37" t="str">
        <f>'1.2-Visibility Data'!C12</f>
        <v>Receiver</v>
      </c>
      <c r="D18" s="116"/>
      <c r="E18" s="137">
        <f t="shared" si="19"/>
        <v>0</v>
      </c>
      <c r="F18" s="137">
        <f t="shared" si="19"/>
        <v>2</v>
      </c>
      <c r="G18" s="137">
        <f t="shared" si="19"/>
        <v>0</v>
      </c>
      <c r="H18" s="137">
        <f t="shared" si="19"/>
        <v>0</v>
      </c>
      <c r="I18" s="137">
        <f t="shared" si="19"/>
        <v>0</v>
      </c>
      <c r="J18" s="137">
        <f t="shared" si="19"/>
        <v>2</v>
      </c>
      <c r="K18" s="137">
        <f t="shared" si="19"/>
        <v>2</v>
      </c>
      <c r="L18" s="137">
        <f t="shared" si="19"/>
        <v>0</v>
      </c>
      <c r="M18" s="137">
        <f t="shared" si="19"/>
        <v>2</v>
      </c>
      <c r="N18" s="137">
        <f t="shared" si="19"/>
        <v>2</v>
      </c>
      <c r="O18" s="137">
        <f t="shared" si="20"/>
        <v>0</v>
      </c>
      <c r="P18" s="137">
        <f t="shared" si="20"/>
        <v>0</v>
      </c>
      <c r="Q18" s="137">
        <f t="shared" si="20"/>
        <v>0</v>
      </c>
      <c r="R18" s="137">
        <f t="shared" si="20"/>
        <v>0</v>
      </c>
      <c r="S18" s="137">
        <f t="shared" si="20"/>
        <v>0</v>
      </c>
      <c r="T18" s="137">
        <f t="shared" si="20"/>
        <v>0</v>
      </c>
      <c r="U18" s="137">
        <f t="shared" si="20"/>
        <v>0</v>
      </c>
      <c r="V18" s="137">
        <f t="shared" si="20"/>
        <v>0</v>
      </c>
      <c r="W18" s="137">
        <f t="shared" si="20"/>
        <v>0</v>
      </c>
      <c r="X18" s="137">
        <f t="shared" si="20"/>
        <v>0</v>
      </c>
      <c r="Y18" s="137">
        <f t="shared" si="21"/>
        <v>1</v>
      </c>
      <c r="Z18" s="137">
        <f t="shared" si="21"/>
        <v>2</v>
      </c>
      <c r="AA18" s="137">
        <f t="shared" si="21"/>
        <v>0</v>
      </c>
      <c r="AB18" s="137">
        <f t="shared" si="21"/>
        <v>1</v>
      </c>
      <c r="AC18" s="137">
        <f t="shared" si="21"/>
        <v>0</v>
      </c>
      <c r="AD18" s="137">
        <f t="shared" si="21"/>
        <v>0</v>
      </c>
      <c r="AE18" s="116"/>
      <c r="AF18" s="142" t="str">
        <f t="shared" si="22"/>
        <v/>
      </c>
      <c r="AG18" s="142">
        <f t="shared" si="23"/>
        <v>0</v>
      </c>
      <c r="AH18" s="142" t="str">
        <f t="shared" si="24"/>
        <v/>
      </c>
      <c r="AI18" s="142" t="str">
        <f t="shared" si="25"/>
        <v/>
      </c>
      <c r="AJ18" s="142" t="str">
        <f t="shared" si="26"/>
        <v/>
      </c>
      <c r="AK18" s="142">
        <f t="shared" si="27"/>
        <v>0</v>
      </c>
      <c r="AL18" s="142">
        <f t="shared" si="28"/>
        <v>0</v>
      </c>
      <c r="AM18" s="142" t="str">
        <f t="shared" si="29"/>
        <v/>
      </c>
      <c r="AN18" s="142">
        <f t="shared" si="30"/>
        <v>0</v>
      </c>
      <c r="AO18" s="142">
        <f t="shared" si="31"/>
        <v>0</v>
      </c>
      <c r="AP18" s="142" t="str">
        <f t="shared" si="32"/>
        <v/>
      </c>
      <c r="AQ18" s="142" t="str">
        <f t="shared" si="33"/>
        <v/>
      </c>
      <c r="AR18" s="142" t="str">
        <f t="shared" si="34"/>
        <v/>
      </c>
      <c r="AS18" s="142" t="str">
        <f t="shared" si="35"/>
        <v/>
      </c>
      <c r="AT18" s="142" t="str">
        <f t="shared" si="36"/>
        <v/>
      </c>
      <c r="AU18" s="142" t="str">
        <f t="shared" si="37"/>
        <v/>
      </c>
      <c r="AV18" s="142" t="str">
        <f t="shared" si="38"/>
        <v/>
      </c>
      <c r="AW18" s="142" t="str">
        <f t="shared" si="39"/>
        <v/>
      </c>
      <c r="AX18" s="142" t="str">
        <f t="shared" si="40"/>
        <v/>
      </c>
      <c r="AY18" s="142" t="str">
        <f t="shared" si="41"/>
        <v/>
      </c>
      <c r="AZ18" s="142">
        <f t="shared" si="42"/>
        <v>0</v>
      </c>
      <c r="BA18" s="142">
        <f t="shared" si="43"/>
        <v>0</v>
      </c>
      <c r="BB18" s="142" t="str">
        <f t="shared" si="44"/>
        <v/>
      </c>
      <c r="BC18" s="142">
        <f t="shared" si="45"/>
        <v>0</v>
      </c>
      <c r="BD18" s="142" t="str">
        <f t="shared" si="46"/>
        <v/>
      </c>
      <c r="BE18" s="142" t="str">
        <f t="shared" si="47"/>
        <v/>
      </c>
      <c r="BF18" s="116"/>
      <c r="BG18" s="193" t="str">
        <f t="shared" si="48"/>
        <v/>
      </c>
      <c r="BH18" s="193" t="str">
        <f t="shared" si="49"/>
        <v/>
      </c>
      <c r="BI18" s="193" t="str">
        <f t="shared" si="50"/>
        <v/>
      </c>
      <c r="BJ18" s="193" t="str">
        <f t="shared" si="51"/>
        <v/>
      </c>
      <c r="BK18" s="193" t="str">
        <f t="shared" si="52"/>
        <v/>
      </c>
      <c r="BL18" s="193" t="str">
        <f t="shared" si="53"/>
        <v/>
      </c>
      <c r="BM18" s="193" t="str">
        <f t="shared" si="54"/>
        <v/>
      </c>
      <c r="BN18" s="193" t="str">
        <f t="shared" si="55"/>
        <v/>
      </c>
      <c r="BO18" s="193" t="str">
        <f t="shared" si="56"/>
        <v/>
      </c>
      <c r="BP18" s="193" t="str">
        <f t="shared" si="57"/>
        <v/>
      </c>
      <c r="BQ18" s="193" t="str">
        <f t="shared" si="58"/>
        <v/>
      </c>
      <c r="BR18" s="193" t="str">
        <f t="shared" si="59"/>
        <v/>
      </c>
      <c r="BS18" s="193" t="str">
        <f t="shared" si="60"/>
        <v/>
      </c>
      <c r="BT18" s="193" t="str">
        <f t="shared" si="61"/>
        <v/>
      </c>
      <c r="BU18" s="193" t="str">
        <f t="shared" si="62"/>
        <v/>
      </c>
      <c r="BV18" s="193" t="str">
        <f t="shared" si="63"/>
        <v/>
      </c>
      <c r="BW18" s="193" t="str">
        <f t="shared" si="64"/>
        <v/>
      </c>
      <c r="BX18" s="193" t="str">
        <f t="shared" si="65"/>
        <v/>
      </c>
      <c r="BY18" s="193" t="str">
        <f t="shared" si="66"/>
        <v/>
      </c>
      <c r="BZ18" s="193" t="str">
        <f t="shared" si="67"/>
        <v/>
      </c>
      <c r="CA18" s="193" t="str">
        <f t="shared" si="68"/>
        <v/>
      </c>
      <c r="CB18" s="193" t="str">
        <f t="shared" si="69"/>
        <v/>
      </c>
      <c r="CC18" s="193" t="str">
        <f t="shared" si="70"/>
        <v/>
      </c>
      <c r="CD18" s="193" t="str">
        <f t="shared" si="71"/>
        <v/>
      </c>
      <c r="CE18" s="193" t="str">
        <f t="shared" si="72"/>
        <v/>
      </c>
      <c r="CF18" s="193" t="str">
        <f t="shared" si="73"/>
        <v/>
      </c>
      <c r="CG18" s="116"/>
      <c r="CH18" s="199" t="str">
        <f t="shared" si="74"/>
        <v/>
      </c>
      <c r="CI18" s="199" t="str">
        <f t="shared" si="75"/>
        <v/>
      </c>
      <c r="CJ18" s="199" t="str">
        <f t="shared" si="76"/>
        <v/>
      </c>
      <c r="CK18" s="199" t="str">
        <f t="shared" si="77"/>
        <v/>
      </c>
      <c r="CL18" s="199" t="str">
        <f t="shared" si="78"/>
        <v/>
      </c>
      <c r="CM18" s="199" t="str">
        <f t="shared" si="79"/>
        <v/>
      </c>
      <c r="CN18" s="199" t="str">
        <f t="shared" si="80"/>
        <v/>
      </c>
      <c r="CO18" s="199" t="str">
        <f t="shared" si="81"/>
        <v/>
      </c>
      <c r="CP18" s="199" t="str">
        <f t="shared" si="82"/>
        <v/>
      </c>
      <c r="CQ18" s="199" t="str">
        <f t="shared" si="83"/>
        <v/>
      </c>
      <c r="CR18" s="199" t="str">
        <f t="shared" si="84"/>
        <v/>
      </c>
      <c r="CS18" s="199" t="str">
        <f t="shared" si="85"/>
        <v/>
      </c>
      <c r="CT18" s="199" t="str">
        <f t="shared" si="86"/>
        <v/>
      </c>
      <c r="CU18" s="199" t="str">
        <f t="shared" si="87"/>
        <v/>
      </c>
      <c r="CV18" s="199" t="str">
        <f t="shared" si="88"/>
        <v/>
      </c>
      <c r="CW18" s="199" t="str">
        <f t="shared" si="89"/>
        <v/>
      </c>
      <c r="CX18" s="199" t="str">
        <f t="shared" si="90"/>
        <v/>
      </c>
      <c r="CY18" s="199" t="str">
        <f t="shared" si="91"/>
        <v/>
      </c>
      <c r="CZ18" s="199" t="str">
        <f t="shared" si="92"/>
        <v/>
      </c>
      <c r="DA18" s="199" t="str">
        <f t="shared" si="93"/>
        <v/>
      </c>
      <c r="DB18" s="199" t="str">
        <f t="shared" si="94"/>
        <v/>
      </c>
      <c r="DC18" s="199" t="str">
        <f t="shared" si="95"/>
        <v/>
      </c>
      <c r="DD18" s="199" t="str">
        <f t="shared" si="96"/>
        <v/>
      </c>
      <c r="DE18" s="199" t="str">
        <f t="shared" si="97"/>
        <v/>
      </c>
      <c r="DF18" s="199" t="str">
        <f t="shared" si="98"/>
        <v/>
      </c>
      <c r="DG18" s="199" t="str">
        <f t="shared" si="99"/>
        <v/>
      </c>
      <c r="DH18" s="116"/>
      <c r="DI18" s="147" t="str">
        <f t="shared" si="125"/>
        <v/>
      </c>
      <c r="DJ18" s="147">
        <f t="shared" si="100"/>
        <v>0</v>
      </c>
      <c r="DK18" s="147" t="str">
        <f t="shared" si="101"/>
        <v/>
      </c>
      <c r="DL18" s="147" t="str">
        <f t="shared" si="102"/>
        <v/>
      </c>
      <c r="DM18" s="147" t="str">
        <f t="shared" si="103"/>
        <v/>
      </c>
      <c r="DN18" s="147">
        <f t="shared" si="104"/>
        <v>0</v>
      </c>
      <c r="DO18" s="147">
        <f t="shared" si="105"/>
        <v>0</v>
      </c>
      <c r="DP18" s="147" t="str">
        <f t="shared" si="106"/>
        <v/>
      </c>
      <c r="DQ18" s="147">
        <f t="shared" si="107"/>
        <v>0</v>
      </c>
      <c r="DR18" s="147">
        <f t="shared" si="108"/>
        <v>0</v>
      </c>
      <c r="DS18" s="147" t="str">
        <f t="shared" si="109"/>
        <v/>
      </c>
      <c r="DT18" s="147" t="str">
        <f t="shared" si="110"/>
        <v/>
      </c>
      <c r="DU18" s="147" t="str">
        <f t="shared" si="111"/>
        <v/>
      </c>
      <c r="DV18" s="147" t="str">
        <f t="shared" si="112"/>
        <v/>
      </c>
      <c r="DW18" s="147" t="str">
        <f t="shared" si="113"/>
        <v/>
      </c>
      <c r="DX18" s="147" t="str">
        <f t="shared" si="114"/>
        <v/>
      </c>
      <c r="DY18" s="147" t="str">
        <f t="shared" si="115"/>
        <v/>
      </c>
      <c r="DZ18" s="147" t="str">
        <f t="shared" si="116"/>
        <v/>
      </c>
      <c r="EA18" s="147" t="str">
        <f t="shared" si="117"/>
        <v/>
      </c>
      <c r="EB18" s="147" t="str">
        <f t="shared" si="118"/>
        <v/>
      </c>
      <c r="EC18" s="147">
        <f t="shared" si="119"/>
        <v>0</v>
      </c>
      <c r="ED18" s="147">
        <f t="shared" si="120"/>
        <v>0</v>
      </c>
      <c r="EE18" s="147" t="str">
        <f t="shared" si="121"/>
        <v/>
      </c>
      <c r="EF18" s="147">
        <f t="shared" si="122"/>
        <v>0</v>
      </c>
      <c r="EG18" s="147" t="str">
        <f t="shared" si="123"/>
        <v/>
      </c>
      <c r="EH18" s="147" t="str">
        <f t="shared" si="124"/>
        <v/>
      </c>
      <c r="EI18" s="116"/>
      <c r="EJ18" s="28" t="str">
        <f>'1.4-ATT&amp;CK Overlay'!D15</f>
        <v>No</v>
      </c>
      <c r="EK18" s="28" t="str">
        <f>'1.4-ATT&amp;CK Overlay'!E15</f>
        <v>No</v>
      </c>
      <c r="EL18" s="29" t="str">
        <f>'1.4-ATT&amp;CK Overlay'!F15</f>
        <v>No</v>
      </c>
      <c r="EM18" s="29" t="str">
        <f>'1.4-ATT&amp;CK Overlay'!G15</f>
        <v>Yes</v>
      </c>
      <c r="EN18" s="29" t="str">
        <f>'1.4-ATT&amp;CK Overlay'!H15</f>
        <v>Yes</v>
      </c>
      <c r="EO18" s="28" t="str">
        <f>'1.4-ATT&amp;CK Overlay'!I15</f>
        <v>No</v>
      </c>
      <c r="EP18" s="24" t="str">
        <f>'1.4-ATT&amp;CK Overlay'!J15</f>
        <v>No</v>
      </c>
      <c r="EQ18" s="24" t="str">
        <f>'1.4-ATT&amp;CK Overlay'!K15</f>
        <v>No</v>
      </c>
      <c r="ER18" s="24" t="str">
        <f>'1.4-ATT&amp;CK Overlay'!L15</f>
        <v>No</v>
      </c>
      <c r="ES18" s="24" t="str">
        <f>'1.4-ATT&amp;CK Overlay'!M15</f>
        <v>No</v>
      </c>
      <c r="ET18" s="24" t="str">
        <f>'1.4-ATT&amp;CK Overlay'!N15</f>
        <v>No</v>
      </c>
      <c r="EU18" s="24" t="str">
        <f>'1.4-ATT&amp;CK Overlay'!O15</f>
        <v>No</v>
      </c>
      <c r="EV18" s="24" t="str">
        <f>'1.4-ATT&amp;CK Overlay'!P15</f>
        <v>No</v>
      </c>
      <c r="EW18" s="24" t="str">
        <f>'1.4-ATT&amp;CK Overlay'!Q15</f>
        <v>No</v>
      </c>
      <c r="EX18" s="24" t="str">
        <f>'1.4-ATT&amp;CK Overlay'!R15</f>
        <v>No</v>
      </c>
      <c r="EY18" s="24" t="str">
        <f>'1.4-ATT&amp;CK Overlay'!S15</f>
        <v>No</v>
      </c>
      <c r="EZ18" s="24" t="str">
        <f>'1.4-ATT&amp;CK Overlay'!T15</f>
        <v>No</v>
      </c>
      <c r="FA18" s="24" t="str">
        <f>'1.4-ATT&amp;CK Overlay'!U15</f>
        <v>No</v>
      </c>
      <c r="FB18" s="24" t="str">
        <f>'1.4-ATT&amp;CK Overlay'!V15</f>
        <v>Yes</v>
      </c>
      <c r="FC18" s="29" t="str">
        <f>'1.4-ATT&amp;CK Overlay'!W15</f>
        <v>Yes</v>
      </c>
      <c r="FD18" s="28" t="str">
        <f>'1.4-ATT&amp;CK Overlay'!X15</f>
        <v>No</v>
      </c>
      <c r="FE18" s="24" t="str">
        <f>'1.4-ATT&amp;CK Overlay'!Y15</f>
        <v>Yes</v>
      </c>
      <c r="FF18" s="29" t="str">
        <f>'1.4-ATT&amp;CK Overlay'!Z15</f>
        <v>Yes</v>
      </c>
      <c r="FG18" s="28" t="str">
        <f>'1.4-ATT&amp;CK Overlay'!AA15</f>
        <v>No</v>
      </c>
      <c r="FH18" s="24" t="str">
        <f>'1.4-ATT&amp;CK Overlay'!AB15</f>
        <v>No</v>
      </c>
      <c r="FI18" s="24" t="str">
        <f>'1.4-ATT&amp;CK Overlay'!AC15</f>
        <v>Yes</v>
      </c>
      <c r="FJ18" s="24" t="str">
        <f>'1.4-ATT&amp;CK Overlay'!AD15</f>
        <v>Yes</v>
      </c>
      <c r="FK18" s="24" t="str">
        <f>'1.4-ATT&amp;CK Overlay'!AE15</f>
        <v>No</v>
      </c>
      <c r="FL18" s="24" t="str">
        <f>'1.4-ATT&amp;CK Overlay'!AF15</f>
        <v>Yes</v>
      </c>
      <c r="FM18" s="71" t="str">
        <f>'1.4-ATT&amp;CK Overlay'!AG15</f>
        <v>Yes</v>
      </c>
      <c r="FN18" s="28" t="str">
        <f>'1.4-ATT&amp;CK Overlay'!AH15</f>
        <v>No</v>
      </c>
      <c r="FO18" s="24" t="str">
        <f>'1.4-ATT&amp;CK Overlay'!AI15</f>
        <v>No</v>
      </c>
      <c r="FP18" s="24" t="str">
        <f>'1.4-ATT&amp;CK Overlay'!AJ15</f>
        <v>No</v>
      </c>
      <c r="FQ18" s="24" t="str">
        <f>'1.4-ATT&amp;CK Overlay'!AK15</f>
        <v>No</v>
      </c>
      <c r="FR18" s="24" t="str">
        <f>'1.4-ATT&amp;CK Overlay'!AL15</f>
        <v>No</v>
      </c>
      <c r="FS18" s="24" t="str">
        <f>'1.4-ATT&amp;CK Overlay'!AM15</f>
        <v>No</v>
      </c>
      <c r="FT18" s="24" t="str">
        <f>'1.4-ATT&amp;CK Overlay'!AN15</f>
        <v>No</v>
      </c>
      <c r="FU18" s="24" t="str">
        <f>'1.4-ATT&amp;CK Overlay'!AO15</f>
        <v>No</v>
      </c>
      <c r="FV18" s="24" t="str">
        <f>'1.4-ATT&amp;CK Overlay'!AP15</f>
        <v>No</v>
      </c>
      <c r="FW18" s="29" t="str">
        <f>'1.4-ATT&amp;CK Overlay'!AQ15</f>
        <v>No</v>
      </c>
      <c r="FX18" s="61" t="str">
        <f>'1.4-ATT&amp;CK Overlay'!AR15</f>
        <v>No</v>
      </c>
      <c r="FY18" s="24" t="str">
        <f>'1.4-ATT&amp;CK Overlay'!AS15</f>
        <v>No</v>
      </c>
      <c r="FZ18" s="24" t="str">
        <f>'1.4-ATT&amp;CK Overlay'!AT15</f>
        <v>No</v>
      </c>
      <c r="GA18" s="24" t="str">
        <f>'1.4-ATT&amp;CK Overlay'!AU15</f>
        <v>No</v>
      </c>
      <c r="GB18" s="24" t="str">
        <f>'1.4-ATT&amp;CK Overlay'!AV15</f>
        <v>No</v>
      </c>
      <c r="GC18" s="24" t="str">
        <f>'1.4-ATT&amp;CK Overlay'!AW15</f>
        <v>No</v>
      </c>
      <c r="GD18" s="24" t="str">
        <f>'1.4-ATT&amp;CK Overlay'!AX15</f>
        <v>No</v>
      </c>
      <c r="GE18" s="24" t="str">
        <f>'1.4-ATT&amp;CK Overlay'!AY15</f>
        <v>No</v>
      </c>
      <c r="GF18" s="24" t="str">
        <f>'1.4-ATT&amp;CK Overlay'!AZ15</f>
        <v>No</v>
      </c>
      <c r="GG18" s="28" t="str">
        <f>'1.4-ATT&amp;CK Overlay'!BA15</f>
        <v>Yes</v>
      </c>
      <c r="GH18" s="24" t="str">
        <f>'1.4-ATT&amp;CK Overlay'!BB15</f>
        <v>No</v>
      </c>
      <c r="GI18" s="24" t="str">
        <f>'1.4-ATT&amp;CK Overlay'!BC15</f>
        <v>Yes</v>
      </c>
      <c r="GJ18" s="29" t="str">
        <f>'1.4-ATT&amp;CK Overlay'!BD15</f>
        <v>Yes</v>
      </c>
      <c r="GK18" s="28" t="str">
        <f>'1.4-ATT&amp;CK Overlay'!BE15</f>
        <v>No</v>
      </c>
      <c r="GL18" s="24" t="str">
        <f>'1.4-ATT&amp;CK Overlay'!BF15</f>
        <v>No</v>
      </c>
      <c r="GM18" s="24" t="str">
        <f>'1.4-ATT&amp;CK Overlay'!BG15</f>
        <v>No</v>
      </c>
      <c r="GN18" s="24" t="str">
        <f>'1.4-ATT&amp;CK Overlay'!BH15</f>
        <v>No</v>
      </c>
      <c r="GO18" s="24" t="str">
        <f>'1.4-ATT&amp;CK Overlay'!BI15</f>
        <v>Yes</v>
      </c>
      <c r="GP18" s="28" t="str">
        <f>'1.4-ATT&amp;CK Overlay'!BJ15</f>
        <v>No</v>
      </c>
      <c r="GQ18" s="24" t="str">
        <f>'1.4-ATT&amp;CK Overlay'!BK15</f>
        <v>No</v>
      </c>
      <c r="GR18" s="24" t="str">
        <f>'1.4-ATT&amp;CK Overlay'!BL15</f>
        <v>No</v>
      </c>
      <c r="GS18" s="24" t="str">
        <f>'1.4-ATT&amp;CK Overlay'!BM15</f>
        <v>No</v>
      </c>
      <c r="GT18" s="24" t="str">
        <f>'1.4-ATT&amp;CK Overlay'!BN15</f>
        <v>No</v>
      </c>
      <c r="GU18" s="24" t="str">
        <f>'1.4-ATT&amp;CK Overlay'!BO15</f>
        <v>No</v>
      </c>
      <c r="GV18" s="24" t="str">
        <f>'1.4-ATT&amp;CK Overlay'!BP15</f>
        <v>No</v>
      </c>
      <c r="GX18" s="152">
        <f>'2.1b-OriginalProduct Visibility'!D14</f>
        <v>0</v>
      </c>
      <c r="GY18" s="153">
        <f>'2.1b-OriginalProduct Visibility'!E14</f>
        <v>0</v>
      </c>
      <c r="GZ18" s="140">
        <f>'2.1b-OriginalProduct Visibility'!F14</f>
        <v>0</v>
      </c>
      <c r="HA18" s="140">
        <f>'2.1b-OriginalProduct Visibility'!G14</f>
        <v>0</v>
      </c>
      <c r="HB18" s="140">
        <f>'2.1b-OriginalProduct Visibility'!H14</f>
        <v>0</v>
      </c>
      <c r="HC18" s="140">
        <f>'2.1b-OriginalProduct Visibility'!I14</f>
        <v>0</v>
      </c>
      <c r="HD18" s="140">
        <f>'2.1b-OriginalProduct Visibility'!J14</f>
        <v>0</v>
      </c>
      <c r="HE18" s="140">
        <f>'2.1b-OriginalProduct Visibility'!K14</f>
        <v>0</v>
      </c>
      <c r="HF18" s="140">
        <f>'2.1b-OriginalProduct Visibility'!L14</f>
        <v>0</v>
      </c>
      <c r="HG18" s="140">
        <f>'2.1b-OriginalProduct Visibility'!M14</f>
        <v>0</v>
      </c>
      <c r="HH18" s="140">
        <f>'2.1b-OriginalProduct Visibility'!N14</f>
        <v>0</v>
      </c>
      <c r="HI18" s="154">
        <f>'2.1b-OriginalProduct Visibility'!O14</f>
        <v>0</v>
      </c>
      <c r="HK18" s="171">
        <f>'2.1a-Agency Visibility'!D14</f>
        <v>0</v>
      </c>
      <c r="HL18" s="172">
        <f>'2.1a-Agency Visibility'!E14</f>
        <v>0</v>
      </c>
      <c r="HM18" s="145">
        <f>'2.1a-Agency Visibility'!F14</f>
        <v>0</v>
      </c>
      <c r="HN18" s="145">
        <f>'2.1a-Agency Visibility'!G14</f>
        <v>0</v>
      </c>
      <c r="HO18" s="145">
        <f>'2.1a-Agency Visibility'!H14</f>
        <v>0</v>
      </c>
      <c r="HP18" s="145">
        <f>'2.1a-Agency Visibility'!I14</f>
        <v>0</v>
      </c>
      <c r="HQ18" s="145">
        <f>'2.1a-Agency Visibility'!J14</f>
        <v>0</v>
      </c>
      <c r="HR18" s="145">
        <f>'2.1a-Agency Visibility'!K14</f>
        <v>0</v>
      </c>
      <c r="HS18" s="145">
        <f>'2.1a-Agency Visibility'!L14</f>
        <v>0</v>
      </c>
      <c r="HT18" s="145">
        <f>'2.1a-Agency Visibility'!M14</f>
        <v>0</v>
      </c>
      <c r="HU18" s="145">
        <f>'2.1a-Agency Visibility'!N14</f>
        <v>0</v>
      </c>
      <c r="HV18" s="173">
        <f>'2.1a-Agency Visibility'!O14</f>
        <v>0</v>
      </c>
      <c r="HY18" s="116"/>
      <c r="HZ18" s="116"/>
      <c r="IA18" s="116"/>
    </row>
    <row r="19" spans="1:235" ht="15" customHeight="1" x14ac:dyDescent="0.4">
      <c r="A19" s="595">
        <f>'1.2-Visibility Data'!A13</f>
        <v>0</v>
      </c>
      <c r="B19" s="601">
        <f>'1.2-Visibility Data'!B13</f>
        <v>0</v>
      </c>
      <c r="C19" s="37" t="str">
        <f>'1.2-Visibility Data'!C13</f>
        <v>Subject</v>
      </c>
      <c r="D19" s="116"/>
      <c r="E19" s="137">
        <f t="shared" ref="E19:N28" si="126">COUNTIFS($EJ19:$GV19,"Yes",$EJ$7:$GV$7,E$5)</f>
        <v>0</v>
      </c>
      <c r="F19" s="137">
        <f t="shared" si="126"/>
        <v>2</v>
      </c>
      <c r="G19" s="137">
        <f t="shared" si="126"/>
        <v>0</v>
      </c>
      <c r="H19" s="137">
        <f t="shared" si="126"/>
        <v>0</v>
      </c>
      <c r="I19" s="137">
        <f t="shared" si="126"/>
        <v>0</v>
      </c>
      <c r="J19" s="137">
        <f t="shared" si="126"/>
        <v>2</v>
      </c>
      <c r="K19" s="137">
        <f t="shared" si="126"/>
        <v>2</v>
      </c>
      <c r="L19" s="137">
        <f t="shared" si="126"/>
        <v>0</v>
      </c>
      <c r="M19" s="137">
        <f t="shared" si="126"/>
        <v>2</v>
      </c>
      <c r="N19" s="137">
        <f t="shared" si="126"/>
        <v>2</v>
      </c>
      <c r="O19" s="137">
        <f t="shared" ref="O19:X28" si="127">COUNTIFS($EJ19:$GV19,"Yes",$EJ$7:$GV$7,O$5)</f>
        <v>0</v>
      </c>
      <c r="P19" s="137">
        <f t="shared" si="127"/>
        <v>0</v>
      </c>
      <c r="Q19" s="137">
        <f t="shared" si="127"/>
        <v>0</v>
      </c>
      <c r="R19" s="137">
        <f t="shared" si="127"/>
        <v>0</v>
      </c>
      <c r="S19" s="137">
        <f t="shared" si="127"/>
        <v>0</v>
      </c>
      <c r="T19" s="137">
        <f t="shared" si="127"/>
        <v>0</v>
      </c>
      <c r="U19" s="137">
        <f t="shared" si="127"/>
        <v>0</v>
      </c>
      <c r="V19" s="137">
        <f t="shared" si="127"/>
        <v>0</v>
      </c>
      <c r="W19" s="137">
        <f t="shared" si="127"/>
        <v>0</v>
      </c>
      <c r="X19" s="137">
        <f t="shared" si="127"/>
        <v>0</v>
      </c>
      <c r="Y19" s="137">
        <f t="shared" ref="Y19:AD28" si="128">COUNTIFS($EJ19:$GV19,"Yes",$EJ$7:$GV$7,Y$5)</f>
        <v>1</v>
      </c>
      <c r="Z19" s="137">
        <f t="shared" si="128"/>
        <v>2</v>
      </c>
      <c r="AA19" s="137">
        <f t="shared" si="128"/>
        <v>0</v>
      </c>
      <c r="AB19" s="137">
        <f t="shared" si="128"/>
        <v>1</v>
      </c>
      <c r="AC19" s="137">
        <f t="shared" si="128"/>
        <v>0</v>
      </c>
      <c r="AD19" s="137">
        <f t="shared" si="128"/>
        <v>0</v>
      </c>
      <c r="AE19" s="116"/>
      <c r="AF19" s="142" t="str">
        <f t="shared" si="22"/>
        <v/>
      </c>
      <c r="AG19" s="142">
        <f t="shared" si="23"/>
        <v>0</v>
      </c>
      <c r="AH19" s="142" t="str">
        <f t="shared" si="24"/>
        <v/>
      </c>
      <c r="AI19" s="142" t="str">
        <f t="shared" si="25"/>
        <v/>
      </c>
      <c r="AJ19" s="142" t="str">
        <f t="shared" si="26"/>
        <v/>
      </c>
      <c r="AK19" s="142">
        <f t="shared" si="27"/>
        <v>0</v>
      </c>
      <c r="AL19" s="142">
        <f t="shared" si="28"/>
        <v>0</v>
      </c>
      <c r="AM19" s="142" t="str">
        <f t="shared" si="29"/>
        <v/>
      </c>
      <c r="AN19" s="142">
        <f t="shared" si="30"/>
        <v>0</v>
      </c>
      <c r="AO19" s="142">
        <f t="shared" si="31"/>
        <v>0</v>
      </c>
      <c r="AP19" s="142" t="str">
        <f t="shared" si="32"/>
        <v/>
      </c>
      <c r="AQ19" s="142" t="str">
        <f t="shared" si="33"/>
        <v/>
      </c>
      <c r="AR19" s="142" t="str">
        <f t="shared" si="34"/>
        <v/>
      </c>
      <c r="AS19" s="142" t="str">
        <f t="shared" si="35"/>
        <v/>
      </c>
      <c r="AT19" s="142" t="str">
        <f t="shared" si="36"/>
        <v/>
      </c>
      <c r="AU19" s="142" t="str">
        <f t="shared" si="37"/>
        <v/>
      </c>
      <c r="AV19" s="142" t="str">
        <f t="shared" si="38"/>
        <v/>
      </c>
      <c r="AW19" s="142" t="str">
        <f t="shared" si="39"/>
        <v/>
      </c>
      <c r="AX19" s="142" t="str">
        <f t="shared" si="40"/>
        <v/>
      </c>
      <c r="AY19" s="142" t="str">
        <f t="shared" si="41"/>
        <v/>
      </c>
      <c r="AZ19" s="142">
        <f t="shared" si="42"/>
        <v>0</v>
      </c>
      <c r="BA19" s="142">
        <f t="shared" si="43"/>
        <v>0</v>
      </c>
      <c r="BB19" s="142" t="str">
        <f t="shared" si="44"/>
        <v/>
      </c>
      <c r="BC19" s="142">
        <f t="shared" si="45"/>
        <v>0</v>
      </c>
      <c r="BD19" s="142" t="str">
        <f t="shared" si="46"/>
        <v/>
      </c>
      <c r="BE19" s="142" t="str">
        <f t="shared" si="47"/>
        <v/>
      </c>
      <c r="BF19" s="116"/>
      <c r="BG19" s="193" t="str">
        <f t="shared" si="48"/>
        <v/>
      </c>
      <c r="BH19" s="193" t="str">
        <f t="shared" si="49"/>
        <v/>
      </c>
      <c r="BI19" s="193" t="str">
        <f t="shared" si="50"/>
        <v/>
      </c>
      <c r="BJ19" s="193" t="str">
        <f t="shared" si="51"/>
        <v/>
      </c>
      <c r="BK19" s="193" t="str">
        <f t="shared" si="52"/>
        <v/>
      </c>
      <c r="BL19" s="193" t="str">
        <f t="shared" si="53"/>
        <v/>
      </c>
      <c r="BM19" s="193" t="str">
        <f t="shared" si="54"/>
        <v/>
      </c>
      <c r="BN19" s="193" t="str">
        <f t="shared" si="55"/>
        <v/>
      </c>
      <c r="BO19" s="193" t="str">
        <f t="shared" si="56"/>
        <v/>
      </c>
      <c r="BP19" s="193" t="str">
        <f t="shared" si="57"/>
        <v/>
      </c>
      <c r="BQ19" s="193" t="str">
        <f t="shared" si="58"/>
        <v/>
      </c>
      <c r="BR19" s="193" t="str">
        <f t="shared" si="59"/>
        <v/>
      </c>
      <c r="BS19" s="193" t="str">
        <f t="shared" si="60"/>
        <v/>
      </c>
      <c r="BT19" s="193" t="str">
        <f t="shared" si="61"/>
        <v/>
      </c>
      <c r="BU19" s="193" t="str">
        <f t="shared" si="62"/>
        <v/>
      </c>
      <c r="BV19" s="193" t="str">
        <f t="shared" si="63"/>
        <v/>
      </c>
      <c r="BW19" s="193" t="str">
        <f t="shared" si="64"/>
        <v/>
      </c>
      <c r="BX19" s="193" t="str">
        <f t="shared" si="65"/>
        <v/>
      </c>
      <c r="BY19" s="193" t="str">
        <f t="shared" si="66"/>
        <v/>
      </c>
      <c r="BZ19" s="193" t="str">
        <f t="shared" si="67"/>
        <v/>
      </c>
      <c r="CA19" s="193" t="str">
        <f t="shared" si="68"/>
        <v/>
      </c>
      <c r="CB19" s="193" t="str">
        <f t="shared" si="69"/>
        <v/>
      </c>
      <c r="CC19" s="193" t="str">
        <f t="shared" si="70"/>
        <v/>
      </c>
      <c r="CD19" s="193" t="str">
        <f t="shared" si="71"/>
        <v/>
      </c>
      <c r="CE19" s="193" t="str">
        <f t="shared" si="72"/>
        <v/>
      </c>
      <c r="CF19" s="193" t="str">
        <f t="shared" si="73"/>
        <v/>
      </c>
      <c r="CG19" s="116"/>
      <c r="CH19" s="199" t="str">
        <f t="shared" si="74"/>
        <v/>
      </c>
      <c r="CI19" s="199" t="str">
        <f t="shared" si="75"/>
        <v/>
      </c>
      <c r="CJ19" s="199" t="str">
        <f t="shared" si="76"/>
        <v/>
      </c>
      <c r="CK19" s="199" t="str">
        <f t="shared" si="77"/>
        <v/>
      </c>
      <c r="CL19" s="199" t="str">
        <f t="shared" si="78"/>
        <v/>
      </c>
      <c r="CM19" s="199" t="str">
        <f t="shared" si="79"/>
        <v/>
      </c>
      <c r="CN19" s="199" t="str">
        <f t="shared" si="80"/>
        <v/>
      </c>
      <c r="CO19" s="199" t="str">
        <f t="shared" si="81"/>
        <v/>
      </c>
      <c r="CP19" s="199" t="str">
        <f t="shared" si="82"/>
        <v/>
      </c>
      <c r="CQ19" s="199" t="str">
        <f t="shared" si="83"/>
        <v/>
      </c>
      <c r="CR19" s="199" t="str">
        <f t="shared" si="84"/>
        <v/>
      </c>
      <c r="CS19" s="199" t="str">
        <f t="shared" si="85"/>
        <v/>
      </c>
      <c r="CT19" s="199" t="str">
        <f t="shared" si="86"/>
        <v/>
      </c>
      <c r="CU19" s="199" t="str">
        <f t="shared" si="87"/>
        <v/>
      </c>
      <c r="CV19" s="199" t="str">
        <f t="shared" si="88"/>
        <v/>
      </c>
      <c r="CW19" s="199" t="str">
        <f t="shared" si="89"/>
        <v/>
      </c>
      <c r="CX19" s="199" t="str">
        <f t="shared" si="90"/>
        <v/>
      </c>
      <c r="CY19" s="199" t="str">
        <f t="shared" si="91"/>
        <v/>
      </c>
      <c r="CZ19" s="199" t="str">
        <f t="shared" si="92"/>
        <v/>
      </c>
      <c r="DA19" s="199" t="str">
        <f t="shared" si="93"/>
        <v/>
      </c>
      <c r="DB19" s="199" t="str">
        <f t="shared" si="94"/>
        <v/>
      </c>
      <c r="DC19" s="199" t="str">
        <f t="shared" si="95"/>
        <v/>
      </c>
      <c r="DD19" s="199" t="str">
        <f t="shared" si="96"/>
        <v/>
      </c>
      <c r="DE19" s="199" t="str">
        <f t="shared" si="97"/>
        <v/>
      </c>
      <c r="DF19" s="199" t="str">
        <f t="shared" si="98"/>
        <v/>
      </c>
      <c r="DG19" s="199" t="str">
        <f t="shared" si="99"/>
        <v/>
      </c>
      <c r="DH19" s="116"/>
      <c r="DI19" s="147" t="str">
        <f t="shared" si="125"/>
        <v/>
      </c>
      <c r="DJ19" s="147">
        <f t="shared" si="100"/>
        <v>0</v>
      </c>
      <c r="DK19" s="147" t="str">
        <f t="shared" si="101"/>
        <v/>
      </c>
      <c r="DL19" s="147" t="str">
        <f t="shared" si="102"/>
        <v/>
      </c>
      <c r="DM19" s="147" t="str">
        <f t="shared" si="103"/>
        <v/>
      </c>
      <c r="DN19" s="147">
        <f t="shared" si="104"/>
        <v>0</v>
      </c>
      <c r="DO19" s="147">
        <f t="shared" si="105"/>
        <v>0</v>
      </c>
      <c r="DP19" s="147" t="str">
        <f t="shared" si="106"/>
        <v/>
      </c>
      <c r="DQ19" s="147">
        <f t="shared" si="107"/>
        <v>0</v>
      </c>
      <c r="DR19" s="147">
        <f t="shared" si="108"/>
        <v>0</v>
      </c>
      <c r="DS19" s="147" t="str">
        <f t="shared" si="109"/>
        <v/>
      </c>
      <c r="DT19" s="147" t="str">
        <f t="shared" si="110"/>
        <v/>
      </c>
      <c r="DU19" s="147" t="str">
        <f t="shared" si="111"/>
        <v/>
      </c>
      <c r="DV19" s="147" t="str">
        <f t="shared" si="112"/>
        <v/>
      </c>
      <c r="DW19" s="147" t="str">
        <f t="shared" si="113"/>
        <v/>
      </c>
      <c r="DX19" s="147" t="str">
        <f t="shared" si="114"/>
        <v/>
      </c>
      <c r="DY19" s="147" t="str">
        <f t="shared" si="115"/>
        <v/>
      </c>
      <c r="DZ19" s="147" t="str">
        <f t="shared" si="116"/>
        <v/>
      </c>
      <c r="EA19" s="147" t="str">
        <f t="shared" si="117"/>
        <v/>
      </c>
      <c r="EB19" s="147" t="str">
        <f t="shared" si="118"/>
        <v/>
      </c>
      <c r="EC19" s="147">
        <f t="shared" si="119"/>
        <v>0</v>
      </c>
      <c r="ED19" s="147">
        <f t="shared" si="120"/>
        <v>0</v>
      </c>
      <c r="EE19" s="147" t="str">
        <f t="shared" si="121"/>
        <v/>
      </c>
      <c r="EF19" s="147">
        <f t="shared" si="122"/>
        <v>0</v>
      </c>
      <c r="EG19" s="147" t="str">
        <f t="shared" si="123"/>
        <v/>
      </c>
      <c r="EH19" s="147" t="str">
        <f t="shared" si="124"/>
        <v/>
      </c>
      <c r="EI19" s="116"/>
      <c r="EJ19" s="28" t="str">
        <f>'1.4-ATT&amp;CK Overlay'!D16</f>
        <v>No</v>
      </c>
      <c r="EK19" s="28" t="str">
        <f>'1.4-ATT&amp;CK Overlay'!E16</f>
        <v>No</v>
      </c>
      <c r="EL19" s="29" t="str">
        <f>'1.4-ATT&amp;CK Overlay'!F16</f>
        <v>No</v>
      </c>
      <c r="EM19" s="29" t="str">
        <f>'1.4-ATT&amp;CK Overlay'!G16</f>
        <v>Yes</v>
      </c>
      <c r="EN19" s="29" t="str">
        <f>'1.4-ATT&amp;CK Overlay'!H16</f>
        <v>Yes</v>
      </c>
      <c r="EO19" s="28" t="str">
        <f>'1.4-ATT&amp;CK Overlay'!I16</f>
        <v>No</v>
      </c>
      <c r="EP19" s="24" t="str">
        <f>'1.4-ATT&amp;CK Overlay'!J16</f>
        <v>No</v>
      </c>
      <c r="EQ19" s="24" t="str">
        <f>'1.4-ATT&amp;CK Overlay'!K16</f>
        <v>No</v>
      </c>
      <c r="ER19" s="24" t="str">
        <f>'1.4-ATT&amp;CK Overlay'!L16</f>
        <v>No</v>
      </c>
      <c r="ES19" s="24" t="str">
        <f>'1.4-ATT&amp;CK Overlay'!M16</f>
        <v>No</v>
      </c>
      <c r="ET19" s="24" t="str">
        <f>'1.4-ATT&amp;CK Overlay'!N16</f>
        <v>No</v>
      </c>
      <c r="EU19" s="24" t="str">
        <f>'1.4-ATT&amp;CK Overlay'!O16</f>
        <v>No</v>
      </c>
      <c r="EV19" s="24" t="str">
        <f>'1.4-ATT&amp;CK Overlay'!P16</f>
        <v>No</v>
      </c>
      <c r="EW19" s="24" t="str">
        <f>'1.4-ATT&amp;CK Overlay'!Q16</f>
        <v>No</v>
      </c>
      <c r="EX19" s="24" t="str">
        <f>'1.4-ATT&amp;CK Overlay'!R16</f>
        <v>No</v>
      </c>
      <c r="EY19" s="24" t="str">
        <f>'1.4-ATT&amp;CK Overlay'!S16</f>
        <v>No</v>
      </c>
      <c r="EZ19" s="24" t="str">
        <f>'1.4-ATT&amp;CK Overlay'!T16</f>
        <v>No</v>
      </c>
      <c r="FA19" s="24" t="str">
        <f>'1.4-ATT&amp;CK Overlay'!U16</f>
        <v>No</v>
      </c>
      <c r="FB19" s="24" t="str">
        <f>'1.4-ATT&amp;CK Overlay'!V16</f>
        <v>Yes</v>
      </c>
      <c r="FC19" s="29" t="str">
        <f>'1.4-ATT&amp;CK Overlay'!W16</f>
        <v>Yes</v>
      </c>
      <c r="FD19" s="28" t="str">
        <f>'1.4-ATT&amp;CK Overlay'!X16</f>
        <v>No</v>
      </c>
      <c r="FE19" s="24" t="str">
        <f>'1.4-ATT&amp;CK Overlay'!Y16</f>
        <v>Yes</v>
      </c>
      <c r="FF19" s="29" t="str">
        <f>'1.4-ATT&amp;CK Overlay'!Z16</f>
        <v>Yes</v>
      </c>
      <c r="FG19" s="28" t="str">
        <f>'1.4-ATT&amp;CK Overlay'!AA16</f>
        <v>No</v>
      </c>
      <c r="FH19" s="24" t="str">
        <f>'1.4-ATT&amp;CK Overlay'!AB16</f>
        <v>No</v>
      </c>
      <c r="FI19" s="24" t="str">
        <f>'1.4-ATT&amp;CK Overlay'!AC16</f>
        <v>Yes</v>
      </c>
      <c r="FJ19" s="24" t="str">
        <f>'1.4-ATT&amp;CK Overlay'!AD16</f>
        <v>Yes</v>
      </c>
      <c r="FK19" s="24" t="str">
        <f>'1.4-ATT&amp;CK Overlay'!AE16</f>
        <v>No</v>
      </c>
      <c r="FL19" s="24" t="str">
        <f>'1.4-ATT&amp;CK Overlay'!AF16</f>
        <v>Yes</v>
      </c>
      <c r="FM19" s="71" t="str">
        <f>'1.4-ATT&amp;CK Overlay'!AG16</f>
        <v>Yes</v>
      </c>
      <c r="FN19" s="28" t="str">
        <f>'1.4-ATT&amp;CK Overlay'!AH16</f>
        <v>No</v>
      </c>
      <c r="FO19" s="24" t="str">
        <f>'1.4-ATT&amp;CK Overlay'!AI16</f>
        <v>No</v>
      </c>
      <c r="FP19" s="24" t="str">
        <f>'1.4-ATT&amp;CK Overlay'!AJ16</f>
        <v>No</v>
      </c>
      <c r="FQ19" s="24" t="str">
        <f>'1.4-ATT&amp;CK Overlay'!AK16</f>
        <v>No</v>
      </c>
      <c r="FR19" s="24" t="str">
        <f>'1.4-ATT&amp;CK Overlay'!AL16</f>
        <v>No</v>
      </c>
      <c r="FS19" s="24" t="str">
        <f>'1.4-ATT&amp;CK Overlay'!AM16</f>
        <v>No</v>
      </c>
      <c r="FT19" s="24" t="str">
        <f>'1.4-ATT&amp;CK Overlay'!AN16</f>
        <v>No</v>
      </c>
      <c r="FU19" s="24" t="str">
        <f>'1.4-ATT&amp;CK Overlay'!AO16</f>
        <v>No</v>
      </c>
      <c r="FV19" s="24" t="str">
        <f>'1.4-ATT&amp;CK Overlay'!AP16</f>
        <v>No</v>
      </c>
      <c r="FW19" s="29" t="str">
        <f>'1.4-ATT&amp;CK Overlay'!AQ16</f>
        <v>No</v>
      </c>
      <c r="FX19" s="61" t="str">
        <f>'1.4-ATT&amp;CK Overlay'!AR16</f>
        <v>No</v>
      </c>
      <c r="FY19" s="24" t="str">
        <f>'1.4-ATT&amp;CK Overlay'!AS16</f>
        <v>No</v>
      </c>
      <c r="FZ19" s="24" t="str">
        <f>'1.4-ATT&amp;CK Overlay'!AT16</f>
        <v>No</v>
      </c>
      <c r="GA19" s="24" t="str">
        <f>'1.4-ATT&amp;CK Overlay'!AU16</f>
        <v>No</v>
      </c>
      <c r="GB19" s="24" t="str">
        <f>'1.4-ATT&amp;CK Overlay'!AV16</f>
        <v>No</v>
      </c>
      <c r="GC19" s="24" t="str">
        <f>'1.4-ATT&amp;CK Overlay'!AW16</f>
        <v>No</v>
      </c>
      <c r="GD19" s="24" t="str">
        <f>'1.4-ATT&amp;CK Overlay'!AX16</f>
        <v>No</v>
      </c>
      <c r="GE19" s="24" t="str">
        <f>'1.4-ATT&amp;CK Overlay'!AY16</f>
        <v>No</v>
      </c>
      <c r="GF19" s="24" t="str">
        <f>'1.4-ATT&amp;CK Overlay'!AZ16</f>
        <v>No</v>
      </c>
      <c r="GG19" s="28" t="str">
        <f>'1.4-ATT&amp;CK Overlay'!BA16</f>
        <v>Yes</v>
      </c>
      <c r="GH19" s="24" t="str">
        <f>'1.4-ATT&amp;CK Overlay'!BB16</f>
        <v>No</v>
      </c>
      <c r="GI19" s="24" t="str">
        <f>'1.4-ATT&amp;CK Overlay'!BC16</f>
        <v>Yes</v>
      </c>
      <c r="GJ19" s="29" t="str">
        <f>'1.4-ATT&amp;CK Overlay'!BD16</f>
        <v>Yes</v>
      </c>
      <c r="GK19" s="28" t="str">
        <f>'1.4-ATT&amp;CK Overlay'!BE16</f>
        <v>No</v>
      </c>
      <c r="GL19" s="24" t="str">
        <f>'1.4-ATT&amp;CK Overlay'!BF16</f>
        <v>No</v>
      </c>
      <c r="GM19" s="24" t="str">
        <f>'1.4-ATT&amp;CK Overlay'!BG16</f>
        <v>No</v>
      </c>
      <c r="GN19" s="24" t="str">
        <f>'1.4-ATT&amp;CK Overlay'!BH16</f>
        <v>No</v>
      </c>
      <c r="GO19" s="24" t="str">
        <f>'1.4-ATT&amp;CK Overlay'!BI16</f>
        <v>Yes</v>
      </c>
      <c r="GP19" s="28" t="str">
        <f>'1.4-ATT&amp;CK Overlay'!BJ16</f>
        <v>No</v>
      </c>
      <c r="GQ19" s="24" t="str">
        <f>'1.4-ATT&amp;CK Overlay'!BK16</f>
        <v>No</v>
      </c>
      <c r="GR19" s="24" t="str">
        <f>'1.4-ATT&amp;CK Overlay'!BL16</f>
        <v>No</v>
      </c>
      <c r="GS19" s="24" t="str">
        <f>'1.4-ATT&amp;CK Overlay'!BM16</f>
        <v>No</v>
      </c>
      <c r="GT19" s="24" t="str">
        <f>'1.4-ATT&amp;CK Overlay'!BN16</f>
        <v>No</v>
      </c>
      <c r="GU19" s="24" t="str">
        <f>'1.4-ATT&amp;CK Overlay'!BO16</f>
        <v>No</v>
      </c>
      <c r="GV19" s="24" t="str">
        <f>'1.4-ATT&amp;CK Overlay'!BP16</f>
        <v>No</v>
      </c>
      <c r="GX19" s="152">
        <f>'2.1b-OriginalProduct Visibility'!D15</f>
        <v>0</v>
      </c>
      <c r="GY19" s="153">
        <f>'2.1b-OriginalProduct Visibility'!E15</f>
        <v>0</v>
      </c>
      <c r="GZ19" s="140">
        <f>'2.1b-OriginalProduct Visibility'!F15</f>
        <v>0</v>
      </c>
      <c r="HA19" s="140">
        <f>'2.1b-OriginalProduct Visibility'!G15</f>
        <v>0</v>
      </c>
      <c r="HB19" s="140">
        <f>'2.1b-OriginalProduct Visibility'!H15</f>
        <v>0</v>
      </c>
      <c r="HC19" s="140">
        <f>'2.1b-OriginalProduct Visibility'!I15</f>
        <v>0</v>
      </c>
      <c r="HD19" s="140">
        <f>'2.1b-OriginalProduct Visibility'!J15</f>
        <v>0</v>
      </c>
      <c r="HE19" s="140">
        <f>'2.1b-OriginalProduct Visibility'!K15</f>
        <v>0</v>
      </c>
      <c r="HF19" s="140">
        <f>'2.1b-OriginalProduct Visibility'!L15</f>
        <v>0</v>
      </c>
      <c r="HG19" s="140">
        <f>'2.1b-OriginalProduct Visibility'!M15</f>
        <v>0</v>
      </c>
      <c r="HH19" s="140">
        <f>'2.1b-OriginalProduct Visibility'!N15</f>
        <v>0</v>
      </c>
      <c r="HI19" s="154">
        <f>'2.1b-OriginalProduct Visibility'!O15</f>
        <v>0</v>
      </c>
      <c r="HK19" s="171">
        <f>'2.1a-Agency Visibility'!D15</f>
        <v>0</v>
      </c>
      <c r="HL19" s="172">
        <f>'2.1a-Agency Visibility'!E15</f>
        <v>0</v>
      </c>
      <c r="HM19" s="145">
        <f>'2.1a-Agency Visibility'!F15</f>
        <v>0</v>
      </c>
      <c r="HN19" s="145">
        <f>'2.1a-Agency Visibility'!G15</f>
        <v>0</v>
      </c>
      <c r="HO19" s="145">
        <f>'2.1a-Agency Visibility'!H15</f>
        <v>0</v>
      </c>
      <c r="HP19" s="145">
        <f>'2.1a-Agency Visibility'!I15</f>
        <v>0</v>
      </c>
      <c r="HQ19" s="145">
        <f>'2.1a-Agency Visibility'!J15</f>
        <v>0</v>
      </c>
      <c r="HR19" s="145">
        <f>'2.1a-Agency Visibility'!K15</f>
        <v>0</v>
      </c>
      <c r="HS19" s="145">
        <f>'2.1a-Agency Visibility'!L15</f>
        <v>0</v>
      </c>
      <c r="HT19" s="145">
        <f>'2.1a-Agency Visibility'!M15</f>
        <v>0</v>
      </c>
      <c r="HU19" s="145">
        <f>'2.1a-Agency Visibility'!N15</f>
        <v>0</v>
      </c>
      <c r="HV19" s="173">
        <f>'2.1a-Agency Visibility'!O15</f>
        <v>0</v>
      </c>
      <c r="HY19" s="116"/>
      <c r="HZ19" s="116"/>
      <c r="IA19" s="116"/>
    </row>
    <row r="20" spans="1:235" ht="15" customHeight="1" x14ac:dyDescent="0.4">
      <c r="A20" s="595">
        <f>'1.2-Visibility Data'!A14</f>
        <v>0</v>
      </c>
      <c r="B20" s="601">
        <f>'1.2-Visibility Data'!B14</f>
        <v>0</v>
      </c>
      <c r="C20" s="37" t="str">
        <f>'1.2-Visibility Data'!C14</f>
        <v>Other Headers</v>
      </c>
      <c r="D20" s="116"/>
      <c r="E20" s="137">
        <f t="shared" si="126"/>
        <v>0</v>
      </c>
      <c r="F20" s="137">
        <f t="shared" si="126"/>
        <v>2</v>
      </c>
      <c r="G20" s="137">
        <f t="shared" si="126"/>
        <v>0</v>
      </c>
      <c r="H20" s="137">
        <f t="shared" si="126"/>
        <v>0</v>
      </c>
      <c r="I20" s="137">
        <f t="shared" si="126"/>
        <v>0</v>
      </c>
      <c r="J20" s="137">
        <f t="shared" si="126"/>
        <v>2</v>
      </c>
      <c r="K20" s="137">
        <f t="shared" si="126"/>
        <v>2</v>
      </c>
      <c r="L20" s="137">
        <f t="shared" si="126"/>
        <v>0</v>
      </c>
      <c r="M20" s="137">
        <f t="shared" si="126"/>
        <v>2</v>
      </c>
      <c r="N20" s="137">
        <f t="shared" si="126"/>
        <v>2</v>
      </c>
      <c r="O20" s="137">
        <f t="shared" si="127"/>
        <v>0</v>
      </c>
      <c r="P20" s="137">
        <f t="shared" si="127"/>
        <v>0</v>
      </c>
      <c r="Q20" s="137">
        <f t="shared" si="127"/>
        <v>0</v>
      </c>
      <c r="R20" s="137">
        <f t="shared" si="127"/>
        <v>0</v>
      </c>
      <c r="S20" s="137">
        <f t="shared" si="127"/>
        <v>0</v>
      </c>
      <c r="T20" s="137">
        <f t="shared" si="127"/>
        <v>0</v>
      </c>
      <c r="U20" s="137">
        <f t="shared" si="127"/>
        <v>0</v>
      </c>
      <c r="V20" s="137">
        <f t="shared" si="127"/>
        <v>0</v>
      </c>
      <c r="W20" s="137">
        <f t="shared" si="127"/>
        <v>0</v>
      </c>
      <c r="X20" s="137">
        <f t="shared" si="127"/>
        <v>0</v>
      </c>
      <c r="Y20" s="137">
        <f t="shared" si="128"/>
        <v>1</v>
      </c>
      <c r="Z20" s="137">
        <f t="shared" si="128"/>
        <v>2</v>
      </c>
      <c r="AA20" s="137">
        <f t="shared" si="128"/>
        <v>0</v>
      </c>
      <c r="AB20" s="137">
        <f t="shared" si="128"/>
        <v>1</v>
      </c>
      <c r="AC20" s="137">
        <f t="shared" si="128"/>
        <v>0</v>
      </c>
      <c r="AD20" s="137">
        <f t="shared" si="128"/>
        <v>0</v>
      </c>
      <c r="AE20" s="116"/>
      <c r="AF20" s="142" t="str">
        <f t="shared" si="22"/>
        <v/>
      </c>
      <c r="AG20" s="142">
        <f t="shared" si="23"/>
        <v>0</v>
      </c>
      <c r="AH20" s="142" t="str">
        <f t="shared" si="24"/>
        <v/>
      </c>
      <c r="AI20" s="142" t="str">
        <f t="shared" si="25"/>
        <v/>
      </c>
      <c r="AJ20" s="142" t="str">
        <f t="shared" si="26"/>
        <v/>
      </c>
      <c r="AK20" s="142">
        <f t="shared" si="27"/>
        <v>0</v>
      </c>
      <c r="AL20" s="142">
        <f t="shared" si="28"/>
        <v>0</v>
      </c>
      <c r="AM20" s="142" t="str">
        <f t="shared" si="29"/>
        <v/>
      </c>
      <c r="AN20" s="142">
        <f t="shared" si="30"/>
        <v>0</v>
      </c>
      <c r="AO20" s="142">
        <f t="shared" si="31"/>
        <v>0</v>
      </c>
      <c r="AP20" s="142" t="str">
        <f t="shared" si="32"/>
        <v/>
      </c>
      <c r="AQ20" s="142" t="str">
        <f t="shared" si="33"/>
        <v/>
      </c>
      <c r="AR20" s="142" t="str">
        <f t="shared" si="34"/>
        <v/>
      </c>
      <c r="AS20" s="142" t="str">
        <f t="shared" si="35"/>
        <v/>
      </c>
      <c r="AT20" s="142" t="str">
        <f t="shared" si="36"/>
        <v/>
      </c>
      <c r="AU20" s="142" t="str">
        <f t="shared" si="37"/>
        <v/>
      </c>
      <c r="AV20" s="142" t="str">
        <f t="shared" si="38"/>
        <v/>
      </c>
      <c r="AW20" s="142" t="str">
        <f t="shared" si="39"/>
        <v/>
      </c>
      <c r="AX20" s="142" t="str">
        <f t="shared" si="40"/>
        <v/>
      </c>
      <c r="AY20" s="142" t="str">
        <f t="shared" si="41"/>
        <v/>
      </c>
      <c r="AZ20" s="142">
        <f t="shared" si="42"/>
        <v>0</v>
      </c>
      <c r="BA20" s="142">
        <f t="shared" si="43"/>
        <v>0</v>
      </c>
      <c r="BB20" s="142" t="str">
        <f t="shared" si="44"/>
        <v/>
      </c>
      <c r="BC20" s="142">
        <f t="shared" si="45"/>
        <v>0</v>
      </c>
      <c r="BD20" s="142" t="str">
        <f t="shared" si="46"/>
        <v/>
      </c>
      <c r="BE20" s="142" t="str">
        <f t="shared" si="47"/>
        <v/>
      </c>
      <c r="BF20" s="116"/>
      <c r="BG20" s="193" t="str">
        <f t="shared" si="48"/>
        <v/>
      </c>
      <c r="BH20" s="193" t="str">
        <f t="shared" si="49"/>
        <v/>
      </c>
      <c r="BI20" s="193" t="str">
        <f t="shared" si="50"/>
        <v/>
      </c>
      <c r="BJ20" s="193" t="str">
        <f t="shared" si="51"/>
        <v/>
      </c>
      <c r="BK20" s="193" t="str">
        <f t="shared" si="52"/>
        <v/>
      </c>
      <c r="BL20" s="193" t="str">
        <f t="shared" si="53"/>
        <v/>
      </c>
      <c r="BM20" s="193" t="str">
        <f t="shared" si="54"/>
        <v/>
      </c>
      <c r="BN20" s="193" t="str">
        <f t="shared" si="55"/>
        <v/>
      </c>
      <c r="BO20" s="193" t="str">
        <f t="shared" si="56"/>
        <v/>
      </c>
      <c r="BP20" s="193" t="str">
        <f t="shared" si="57"/>
        <v/>
      </c>
      <c r="BQ20" s="193" t="str">
        <f t="shared" si="58"/>
        <v/>
      </c>
      <c r="BR20" s="193" t="str">
        <f t="shared" si="59"/>
        <v/>
      </c>
      <c r="BS20" s="193" t="str">
        <f t="shared" si="60"/>
        <v/>
      </c>
      <c r="BT20" s="193" t="str">
        <f t="shared" si="61"/>
        <v/>
      </c>
      <c r="BU20" s="193" t="str">
        <f t="shared" si="62"/>
        <v/>
      </c>
      <c r="BV20" s="193" t="str">
        <f t="shared" si="63"/>
        <v/>
      </c>
      <c r="BW20" s="193" t="str">
        <f t="shared" si="64"/>
        <v/>
      </c>
      <c r="BX20" s="193" t="str">
        <f t="shared" si="65"/>
        <v/>
      </c>
      <c r="BY20" s="193" t="str">
        <f t="shared" si="66"/>
        <v/>
      </c>
      <c r="BZ20" s="193" t="str">
        <f t="shared" si="67"/>
        <v/>
      </c>
      <c r="CA20" s="193" t="str">
        <f t="shared" si="68"/>
        <v/>
      </c>
      <c r="CB20" s="193" t="str">
        <f t="shared" si="69"/>
        <v/>
      </c>
      <c r="CC20" s="193" t="str">
        <f t="shared" si="70"/>
        <v/>
      </c>
      <c r="CD20" s="193" t="str">
        <f t="shared" si="71"/>
        <v/>
      </c>
      <c r="CE20" s="193" t="str">
        <f t="shared" si="72"/>
        <v/>
      </c>
      <c r="CF20" s="193" t="str">
        <f t="shared" si="73"/>
        <v/>
      </c>
      <c r="CG20" s="116"/>
      <c r="CH20" s="199" t="str">
        <f t="shared" si="74"/>
        <v/>
      </c>
      <c r="CI20" s="199" t="str">
        <f t="shared" si="75"/>
        <v/>
      </c>
      <c r="CJ20" s="199" t="str">
        <f t="shared" si="76"/>
        <v/>
      </c>
      <c r="CK20" s="199" t="str">
        <f t="shared" si="77"/>
        <v/>
      </c>
      <c r="CL20" s="199" t="str">
        <f t="shared" si="78"/>
        <v/>
      </c>
      <c r="CM20" s="199" t="str">
        <f t="shared" si="79"/>
        <v/>
      </c>
      <c r="CN20" s="199" t="str">
        <f t="shared" si="80"/>
        <v/>
      </c>
      <c r="CO20" s="199" t="str">
        <f t="shared" si="81"/>
        <v/>
      </c>
      <c r="CP20" s="199" t="str">
        <f t="shared" si="82"/>
        <v/>
      </c>
      <c r="CQ20" s="199" t="str">
        <f t="shared" si="83"/>
        <v/>
      </c>
      <c r="CR20" s="199" t="str">
        <f t="shared" si="84"/>
        <v/>
      </c>
      <c r="CS20" s="199" t="str">
        <f t="shared" si="85"/>
        <v/>
      </c>
      <c r="CT20" s="199" t="str">
        <f t="shared" si="86"/>
        <v/>
      </c>
      <c r="CU20" s="199" t="str">
        <f t="shared" si="87"/>
        <v/>
      </c>
      <c r="CV20" s="199" t="str">
        <f t="shared" si="88"/>
        <v/>
      </c>
      <c r="CW20" s="199" t="str">
        <f t="shared" si="89"/>
        <v/>
      </c>
      <c r="CX20" s="199" t="str">
        <f t="shared" si="90"/>
        <v/>
      </c>
      <c r="CY20" s="199" t="str">
        <f t="shared" si="91"/>
        <v/>
      </c>
      <c r="CZ20" s="199" t="str">
        <f t="shared" si="92"/>
        <v/>
      </c>
      <c r="DA20" s="199" t="str">
        <f t="shared" si="93"/>
        <v/>
      </c>
      <c r="DB20" s="199" t="str">
        <f t="shared" si="94"/>
        <v/>
      </c>
      <c r="DC20" s="199" t="str">
        <f t="shared" si="95"/>
        <v/>
      </c>
      <c r="DD20" s="199" t="str">
        <f t="shared" si="96"/>
        <v/>
      </c>
      <c r="DE20" s="199" t="str">
        <f t="shared" si="97"/>
        <v/>
      </c>
      <c r="DF20" s="199" t="str">
        <f t="shared" si="98"/>
        <v/>
      </c>
      <c r="DG20" s="199" t="str">
        <f t="shared" si="99"/>
        <v/>
      </c>
      <c r="DH20" s="116"/>
      <c r="DI20" s="147" t="str">
        <f t="shared" si="125"/>
        <v/>
      </c>
      <c r="DJ20" s="147">
        <f t="shared" si="100"/>
        <v>0</v>
      </c>
      <c r="DK20" s="147" t="str">
        <f t="shared" si="101"/>
        <v/>
      </c>
      <c r="DL20" s="147" t="str">
        <f t="shared" si="102"/>
        <v/>
      </c>
      <c r="DM20" s="147" t="str">
        <f t="shared" si="103"/>
        <v/>
      </c>
      <c r="DN20" s="147">
        <f t="shared" si="104"/>
        <v>0</v>
      </c>
      <c r="DO20" s="147">
        <f t="shared" si="105"/>
        <v>0</v>
      </c>
      <c r="DP20" s="147" t="str">
        <f t="shared" si="106"/>
        <v/>
      </c>
      <c r="DQ20" s="147">
        <f t="shared" si="107"/>
        <v>0</v>
      </c>
      <c r="DR20" s="147">
        <f t="shared" si="108"/>
        <v>0</v>
      </c>
      <c r="DS20" s="147" t="str">
        <f t="shared" si="109"/>
        <v/>
      </c>
      <c r="DT20" s="147" t="str">
        <f t="shared" si="110"/>
        <v/>
      </c>
      <c r="DU20" s="147" t="str">
        <f t="shared" si="111"/>
        <v/>
      </c>
      <c r="DV20" s="147" t="str">
        <f t="shared" si="112"/>
        <v/>
      </c>
      <c r="DW20" s="147" t="str">
        <f t="shared" si="113"/>
        <v/>
      </c>
      <c r="DX20" s="147" t="str">
        <f t="shared" si="114"/>
        <v/>
      </c>
      <c r="DY20" s="147" t="str">
        <f t="shared" si="115"/>
        <v/>
      </c>
      <c r="DZ20" s="147" t="str">
        <f t="shared" si="116"/>
        <v/>
      </c>
      <c r="EA20" s="147" t="str">
        <f t="shared" si="117"/>
        <v/>
      </c>
      <c r="EB20" s="147" t="str">
        <f t="shared" si="118"/>
        <v/>
      </c>
      <c r="EC20" s="147">
        <f t="shared" si="119"/>
        <v>0</v>
      </c>
      <c r="ED20" s="147">
        <f t="shared" si="120"/>
        <v>0</v>
      </c>
      <c r="EE20" s="147" t="str">
        <f t="shared" si="121"/>
        <v/>
      </c>
      <c r="EF20" s="147">
        <f t="shared" si="122"/>
        <v>0</v>
      </c>
      <c r="EG20" s="147" t="str">
        <f t="shared" si="123"/>
        <v/>
      </c>
      <c r="EH20" s="147" t="str">
        <f t="shared" si="124"/>
        <v/>
      </c>
      <c r="EI20" s="116"/>
      <c r="EJ20" s="28" t="str">
        <f>'1.4-ATT&amp;CK Overlay'!D17</f>
        <v>No</v>
      </c>
      <c r="EK20" s="28" t="str">
        <f>'1.4-ATT&amp;CK Overlay'!E17</f>
        <v>No</v>
      </c>
      <c r="EL20" s="29" t="str">
        <f>'1.4-ATT&amp;CK Overlay'!F17</f>
        <v>No</v>
      </c>
      <c r="EM20" s="29" t="str">
        <f>'1.4-ATT&amp;CK Overlay'!G17</f>
        <v>Yes</v>
      </c>
      <c r="EN20" s="29" t="str">
        <f>'1.4-ATT&amp;CK Overlay'!H17</f>
        <v>Yes</v>
      </c>
      <c r="EO20" s="28" t="str">
        <f>'1.4-ATT&amp;CK Overlay'!I17</f>
        <v>No</v>
      </c>
      <c r="EP20" s="24" t="str">
        <f>'1.4-ATT&amp;CK Overlay'!J17</f>
        <v>No</v>
      </c>
      <c r="EQ20" s="24" t="str">
        <f>'1.4-ATT&amp;CK Overlay'!K17</f>
        <v>No</v>
      </c>
      <c r="ER20" s="24" t="str">
        <f>'1.4-ATT&amp;CK Overlay'!L17</f>
        <v>No</v>
      </c>
      <c r="ES20" s="24" t="str">
        <f>'1.4-ATT&amp;CK Overlay'!M17</f>
        <v>No</v>
      </c>
      <c r="ET20" s="24" t="str">
        <f>'1.4-ATT&amp;CK Overlay'!N17</f>
        <v>No</v>
      </c>
      <c r="EU20" s="24" t="str">
        <f>'1.4-ATT&amp;CK Overlay'!O17</f>
        <v>No</v>
      </c>
      <c r="EV20" s="24" t="str">
        <f>'1.4-ATT&amp;CK Overlay'!P17</f>
        <v>No</v>
      </c>
      <c r="EW20" s="24" t="str">
        <f>'1.4-ATT&amp;CK Overlay'!Q17</f>
        <v>No</v>
      </c>
      <c r="EX20" s="24" t="str">
        <f>'1.4-ATT&amp;CK Overlay'!R17</f>
        <v>No</v>
      </c>
      <c r="EY20" s="24" t="str">
        <f>'1.4-ATT&amp;CK Overlay'!S17</f>
        <v>No</v>
      </c>
      <c r="EZ20" s="24" t="str">
        <f>'1.4-ATT&amp;CK Overlay'!T17</f>
        <v>No</v>
      </c>
      <c r="FA20" s="24" t="str">
        <f>'1.4-ATT&amp;CK Overlay'!U17</f>
        <v>No</v>
      </c>
      <c r="FB20" s="24" t="str">
        <f>'1.4-ATT&amp;CK Overlay'!V17</f>
        <v>Yes</v>
      </c>
      <c r="FC20" s="29" t="str">
        <f>'1.4-ATT&amp;CK Overlay'!W17</f>
        <v>Yes</v>
      </c>
      <c r="FD20" s="28" t="str">
        <f>'1.4-ATT&amp;CK Overlay'!X17</f>
        <v>No</v>
      </c>
      <c r="FE20" s="24" t="str">
        <f>'1.4-ATT&amp;CK Overlay'!Y17</f>
        <v>Yes</v>
      </c>
      <c r="FF20" s="29" t="str">
        <f>'1.4-ATT&amp;CK Overlay'!Z17</f>
        <v>Yes</v>
      </c>
      <c r="FG20" s="28" t="str">
        <f>'1.4-ATT&amp;CK Overlay'!AA17</f>
        <v>No</v>
      </c>
      <c r="FH20" s="24" t="str">
        <f>'1.4-ATT&amp;CK Overlay'!AB17</f>
        <v>No</v>
      </c>
      <c r="FI20" s="24" t="str">
        <f>'1.4-ATT&amp;CK Overlay'!AC17</f>
        <v>Yes</v>
      </c>
      <c r="FJ20" s="24" t="str">
        <f>'1.4-ATT&amp;CK Overlay'!AD17</f>
        <v>Yes</v>
      </c>
      <c r="FK20" s="24" t="str">
        <f>'1.4-ATT&amp;CK Overlay'!AE17</f>
        <v>No</v>
      </c>
      <c r="FL20" s="24" t="str">
        <f>'1.4-ATT&amp;CK Overlay'!AF17</f>
        <v>Yes</v>
      </c>
      <c r="FM20" s="71" t="str">
        <f>'1.4-ATT&amp;CK Overlay'!AG17</f>
        <v>Yes</v>
      </c>
      <c r="FN20" s="28" t="str">
        <f>'1.4-ATT&amp;CK Overlay'!AH17</f>
        <v>No</v>
      </c>
      <c r="FO20" s="24" t="str">
        <f>'1.4-ATT&amp;CK Overlay'!AI17</f>
        <v>No</v>
      </c>
      <c r="FP20" s="24" t="str">
        <f>'1.4-ATT&amp;CK Overlay'!AJ17</f>
        <v>No</v>
      </c>
      <c r="FQ20" s="24" t="str">
        <f>'1.4-ATT&amp;CK Overlay'!AK17</f>
        <v>No</v>
      </c>
      <c r="FR20" s="24" t="str">
        <f>'1.4-ATT&amp;CK Overlay'!AL17</f>
        <v>No</v>
      </c>
      <c r="FS20" s="24" t="str">
        <f>'1.4-ATT&amp;CK Overlay'!AM17</f>
        <v>No</v>
      </c>
      <c r="FT20" s="24" t="str">
        <f>'1.4-ATT&amp;CK Overlay'!AN17</f>
        <v>No</v>
      </c>
      <c r="FU20" s="24" t="str">
        <f>'1.4-ATT&amp;CK Overlay'!AO17</f>
        <v>No</v>
      </c>
      <c r="FV20" s="24" t="str">
        <f>'1.4-ATT&amp;CK Overlay'!AP17</f>
        <v>No</v>
      </c>
      <c r="FW20" s="29" t="str">
        <f>'1.4-ATT&amp;CK Overlay'!AQ17</f>
        <v>No</v>
      </c>
      <c r="FX20" s="61" t="str">
        <f>'1.4-ATT&amp;CK Overlay'!AR17</f>
        <v>No</v>
      </c>
      <c r="FY20" s="24" t="str">
        <f>'1.4-ATT&amp;CK Overlay'!AS17</f>
        <v>No</v>
      </c>
      <c r="FZ20" s="24" t="str">
        <f>'1.4-ATT&amp;CK Overlay'!AT17</f>
        <v>No</v>
      </c>
      <c r="GA20" s="24" t="str">
        <f>'1.4-ATT&amp;CK Overlay'!AU17</f>
        <v>No</v>
      </c>
      <c r="GB20" s="24" t="str">
        <f>'1.4-ATT&amp;CK Overlay'!AV17</f>
        <v>No</v>
      </c>
      <c r="GC20" s="24" t="str">
        <f>'1.4-ATT&amp;CK Overlay'!AW17</f>
        <v>No</v>
      </c>
      <c r="GD20" s="24" t="str">
        <f>'1.4-ATT&amp;CK Overlay'!AX17</f>
        <v>No</v>
      </c>
      <c r="GE20" s="24" t="str">
        <f>'1.4-ATT&amp;CK Overlay'!AY17</f>
        <v>No</v>
      </c>
      <c r="GF20" s="24" t="str">
        <f>'1.4-ATT&amp;CK Overlay'!AZ17</f>
        <v>No</v>
      </c>
      <c r="GG20" s="28" t="str">
        <f>'1.4-ATT&amp;CK Overlay'!BA17</f>
        <v>Yes</v>
      </c>
      <c r="GH20" s="24" t="str">
        <f>'1.4-ATT&amp;CK Overlay'!BB17</f>
        <v>No</v>
      </c>
      <c r="GI20" s="24" t="str">
        <f>'1.4-ATT&amp;CK Overlay'!BC17</f>
        <v>Yes</v>
      </c>
      <c r="GJ20" s="29" t="str">
        <f>'1.4-ATT&amp;CK Overlay'!BD17</f>
        <v>Yes</v>
      </c>
      <c r="GK20" s="28" t="str">
        <f>'1.4-ATT&amp;CK Overlay'!BE17</f>
        <v>No</v>
      </c>
      <c r="GL20" s="24" t="str">
        <f>'1.4-ATT&amp;CK Overlay'!BF17</f>
        <v>No</v>
      </c>
      <c r="GM20" s="24" t="str">
        <f>'1.4-ATT&amp;CK Overlay'!BG17</f>
        <v>No</v>
      </c>
      <c r="GN20" s="24" t="str">
        <f>'1.4-ATT&amp;CK Overlay'!BH17</f>
        <v>No</v>
      </c>
      <c r="GO20" s="24" t="str">
        <f>'1.4-ATT&amp;CK Overlay'!BI17</f>
        <v>Yes</v>
      </c>
      <c r="GP20" s="28" t="str">
        <f>'1.4-ATT&amp;CK Overlay'!BJ17</f>
        <v>No</v>
      </c>
      <c r="GQ20" s="24" t="str">
        <f>'1.4-ATT&amp;CK Overlay'!BK17</f>
        <v>No</v>
      </c>
      <c r="GR20" s="24" t="str">
        <f>'1.4-ATT&amp;CK Overlay'!BL17</f>
        <v>No</v>
      </c>
      <c r="GS20" s="24" t="str">
        <f>'1.4-ATT&amp;CK Overlay'!BM17</f>
        <v>No</v>
      </c>
      <c r="GT20" s="24" t="str">
        <f>'1.4-ATT&amp;CK Overlay'!BN17</f>
        <v>No</v>
      </c>
      <c r="GU20" s="24" t="str">
        <f>'1.4-ATT&amp;CK Overlay'!BO17</f>
        <v>No</v>
      </c>
      <c r="GV20" s="24" t="str">
        <f>'1.4-ATT&amp;CK Overlay'!BP17</f>
        <v>No</v>
      </c>
      <c r="GX20" s="152">
        <f>'2.1b-OriginalProduct Visibility'!D16</f>
        <v>0</v>
      </c>
      <c r="GY20" s="153">
        <f>'2.1b-OriginalProduct Visibility'!E16</f>
        <v>0</v>
      </c>
      <c r="GZ20" s="140">
        <f>'2.1b-OriginalProduct Visibility'!F16</f>
        <v>0</v>
      </c>
      <c r="HA20" s="140">
        <f>'2.1b-OriginalProduct Visibility'!G16</f>
        <v>0</v>
      </c>
      <c r="HB20" s="140">
        <f>'2.1b-OriginalProduct Visibility'!H16</f>
        <v>0</v>
      </c>
      <c r="HC20" s="140">
        <f>'2.1b-OriginalProduct Visibility'!I16</f>
        <v>0</v>
      </c>
      <c r="HD20" s="140">
        <f>'2.1b-OriginalProduct Visibility'!J16</f>
        <v>0</v>
      </c>
      <c r="HE20" s="140">
        <f>'2.1b-OriginalProduct Visibility'!K16</f>
        <v>0</v>
      </c>
      <c r="HF20" s="140">
        <f>'2.1b-OriginalProduct Visibility'!L16</f>
        <v>0</v>
      </c>
      <c r="HG20" s="140">
        <f>'2.1b-OriginalProduct Visibility'!M16</f>
        <v>0</v>
      </c>
      <c r="HH20" s="140">
        <f>'2.1b-OriginalProduct Visibility'!N16</f>
        <v>0</v>
      </c>
      <c r="HI20" s="154">
        <f>'2.1b-OriginalProduct Visibility'!O16</f>
        <v>0</v>
      </c>
      <c r="HK20" s="171">
        <f>'2.1a-Agency Visibility'!D16</f>
        <v>0</v>
      </c>
      <c r="HL20" s="172">
        <f>'2.1a-Agency Visibility'!E16</f>
        <v>0</v>
      </c>
      <c r="HM20" s="145">
        <f>'2.1a-Agency Visibility'!F16</f>
        <v>0</v>
      </c>
      <c r="HN20" s="145">
        <f>'2.1a-Agency Visibility'!G16</f>
        <v>0</v>
      </c>
      <c r="HO20" s="145">
        <f>'2.1a-Agency Visibility'!H16</f>
        <v>0</v>
      </c>
      <c r="HP20" s="145">
        <f>'2.1a-Agency Visibility'!I16</f>
        <v>0</v>
      </c>
      <c r="HQ20" s="145">
        <f>'2.1a-Agency Visibility'!J16</f>
        <v>0</v>
      </c>
      <c r="HR20" s="145">
        <f>'2.1a-Agency Visibility'!K16</f>
        <v>0</v>
      </c>
      <c r="HS20" s="145">
        <f>'2.1a-Agency Visibility'!L16</f>
        <v>0</v>
      </c>
      <c r="HT20" s="145">
        <f>'2.1a-Agency Visibility'!M16</f>
        <v>0</v>
      </c>
      <c r="HU20" s="145">
        <f>'2.1a-Agency Visibility'!N16</f>
        <v>0</v>
      </c>
      <c r="HV20" s="173">
        <f>'2.1a-Agency Visibility'!O16</f>
        <v>0</v>
      </c>
      <c r="HY20" s="116"/>
      <c r="HZ20" s="116"/>
      <c r="IA20" s="116"/>
    </row>
    <row r="21" spans="1:235" ht="15" customHeight="1" x14ac:dyDescent="0.4">
      <c r="A21" s="595">
        <f>'1.2-Visibility Data'!A15</f>
        <v>0</v>
      </c>
      <c r="B21" s="601">
        <f>'1.2-Visibility Data'!B15</f>
        <v>0</v>
      </c>
      <c r="C21" s="37" t="str">
        <f>'1.2-Visibility Data'!C15</f>
        <v>URLs</v>
      </c>
      <c r="D21" s="116"/>
      <c r="E21" s="137">
        <f t="shared" si="126"/>
        <v>0</v>
      </c>
      <c r="F21" s="137">
        <f t="shared" si="126"/>
        <v>2</v>
      </c>
      <c r="G21" s="137">
        <f t="shared" si="126"/>
        <v>0</v>
      </c>
      <c r="H21" s="137">
        <f t="shared" si="126"/>
        <v>0</v>
      </c>
      <c r="I21" s="137">
        <f t="shared" si="126"/>
        <v>0</v>
      </c>
      <c r="J21" s="137">
        <f t="shared" si="126"/>
        <v>2</v>
      </c>
      <c r="K21" s="137">
        <f t="shared" si="126"/>
        <v>2</v>
      </c>
      <c r="L21" s="137">
        <f t="shared" si="126"/>
        <v>0</v>
      </c>
      <c r="M21" s="137">
        <f t="shared" si="126"/>
        <v>2</v>
      </c>
      <c r="N21" s="137">
        <f t="shared" si="126"/>
        <v>2</v>
      </c>
      <c r="O21" s="137">
        <f t="shared" si="127"/>
        <v>0</v>
      </c>
      <c r="P21" s="137">
        <f t="shared" si="127"/>
        <v>0</v>
      </c>
      <c r="Q21" s="137">
        <f t="shared" si="127"/>
        <v>0</v>
      </c>
      <c r="R21" s="137">
        <f t="shared" si="127"/>
        <v>0</v>
      </c>
      <c r="S21" s="137">
        <f t="shared" si="127"/>
        <v>0</v>
      </c>
      <c r="T21" s="137">
        <f t="shared" si="127"/>
        <v>0</v>
      </c>
      <c r="U21" s="137">
        <f t="shared" si="127"/>
        <v>0</v>
      </c>
      <c r="V21" s="137">
        <f t="shared" si="127"/>
        <v>0</v>
      </c>
      <c r="W21" s="137">
        <f t="shared" si="127"/>
        <v>0</v>
      </c>
      <c r="X21" s="137">
        <f t="shared" si="127"/>
        <v>0</v>
      </c>
      <c r="Y21" s="137">
        <f t="shared" si="128"/>
        <v>1</v>
      </c>
      <c r="Z21" s="137">
        <f t="shared" si="128"/>
        <v>2</v>
      </c>
      <c r="AA21" s="137">
        <f t="shared" si="128"/>
        <v>0</v>
      </c>
      <c r="AB21" s="137">
        <f t="shared" si="128"/>
        <v>1</v>
      </c>
      <c r="AC21" s="137">
        <f t="shared" si="128"/>
        <v>0</v>
      </c>
      <c r="AD21" s="137">
        <f t="shared" si="128"/>
        <v>0</v>
      </c>
      <c r="AE21" s="116"/>
      <c r="AF21" s="142" t="str">
        <f t="shared" si="22"/>
        <v/>
      </c>
      <c r="AG21" s="142">
        <f t="shared" si="23"/>
        <v>0</v>
      </c>
      <c r="AH21" s="142" t="str">
        <f t="shared" si="24"/>
        <v/>
      </c>
      <c r="AI21" s="142" t="str">
        <f t="shared" si="25"/>
        <v/>
      </c>
      <c r="AJ21" s="142" t="str">
        <f t="shared" si="26"/>
        <v/>
      </c>
      <c r="AK21" s="142">
        <f t="shared" si="27"/>
        <v>0</v>
      </c>
      <c r="AL21" s="142">
        <f t="shared" si="28"/>
        <v>0</v>
      </c>
      <c r="AM21" s="142" t="str">
        <f t="shared" si="29"/>
        <v/>
      </c>
      <c r="AN21" s="142">
        <f t="shared" si="30"/>
        <v>0</v>
      </c>
      <c r="AO21" s="142">
        <f t="shared" si="31"/>
        <v>0</v>
      </c>
      <c r="AP21" s="142" t="str">
        <f t="shared" si="32"/>
        <v/>
      </c>
      <c r="AQ21" s="142" t="str">
        <f t="shared" si="33"/>
        <v/>
      </c>
      <c r="AR21" s="142" t="str">
        <f t="shared" si="34"/>
        <v/>
      </c>
      <c r="AS21" s="142" t="str">
        <f t="shared" si="35"/>
        <v/>
      </c>
      <c r="AT21" s="142" t="str">
        <f t="shared" si="36"/>
        <v/>
      </c>
      <c r="AU21" s="142" t="str">
        <f t="shared" si="37"/>
        <v/>
      </c>
      <c r="AV21" s="142" t="str">
        <f t="shared" si="38"/>
        <v/>
      </c>
      <c r="AW21" s="142" t="str">
        <f t="shared" si="39"/>
        <v/>
      </c>
      <c r="AX21" s="142" t="str">
        <f t="shared" si="40"/>
        <v/>
      </c>
      <c r="AY21" s="142" t="str">
        <f t="shared" si="41"/>
        <v/>
      </c>
      <c r="AZ21" s="142">
        <f t="shared" si="42"/>
        <v>0</v>
      </c>
      <c r="BA21" s="142">
        <f t="shared" si="43"/>
        <v>0</v>
      </c>
      <c r="BB21" s="142" t="str">
        <f t="shared" si="44"/>
        <v/>
      </c>
      <c r="BC21" s="142">
        <f t="shared" si="45"/>
        <v>0</v>
      </c>
      <c r="BD21" s="142" t="str">
        <f t="shared" si="46"/>
        <v/>
      </c>
      <c r="BE21" s="142" t="str">
        <f t="shared" si="47"/>
        <v/>
      </c>
      <c r="BF21" s="116"/>
      <c r="BG21" s="193" t="str">
        <f t="shared" si="48"/>
        <v/>
      </c>
      <c r="BH21" s="193" t="str">
        <f t="shared" si="49"/>
        <v/>
      </c>
      <c r="BI21" s="193" t="str">
        <f t="shared" si="50"/>
        <v/>
      </c>
      <c r="BJ21" s="193" t="str">
        <f t="shared" si="51"/>
        <v/>
      </c>
      <c r="BK21" s="193" t="str">
        <f t="shared" si="52"/>
        <v/>
      </c>
      <c r="BL21" s="193" t="str">
        <f t="shared" si="53"/>
        <v/>
      </c>
      <c r="BM21" s="193" t="str">
        <f t="shared" si="54"/>
        <v/>
      </c>
      <c r="BN21" s="193" t="str">
        <f t="shared" si="55"/>
        <v/>
      </c>
      <c r="BO21" s="193" t="str">
        <f t="shared" si="56"/>
        <v/>
      </c>
      <c r="BP21" s="193" t="str">
        <f t="shared" si="57"/>
        <v/>
      </c>
      <c r="BQ21" s="193" t="str">
        <f t="shared" si="58"/>
        <v/>
      </c>
      <c r="BR21" s="193" t="str">
        <f t="shared" si="59"/>
        <v/>
      </c>
      <c r="BS21" s="193" t="str">
        <f t="shared" si="60"/>
        <v/>
      </c>
      <c r="BT21" s="193" t="str">
        <f t="shared" si="61"/>
        <v/>
      </c>
      <c r="BU21" s="193" t="str">
        <f t="shared" si="62"/>
        <v/>
      </c>
      <c r="BV21" s="193" t="str">
        <f t="shared" si="63"/>
        <v/>
      </c>
      <c r="BW21" s="193" t="str">
        <f t="shared" si="64"/>
        <v/>
      </c>
      <c r="BX21" s="193" t="str">
        <f t="shared" si="65"/>
        <v/>
      </c>
      <c r="BY21" s="193" t="str">
        <f t="shared" si="66"/>
        <v/>
      </c>
      <c r="BZ21" s="193" t="str">
        <f t="shared" si="67"/>
        <v/>
      </c>
      <c r="CA21" s="193" t="str">
        <f t="shared" si="68"/>
        <v/>
      </c>
      <c r="CB21" s="193" t="str">
        <f t="shared" si="69"/>
        <v/>
      </c>
      <c r="CC21" s="193" t="str">
        <f t="shared" si="70"/>
        <v/>
      </c>
      <c r="CD21" s="193" t="str">
        <f t="shared" si="71"/>
        <v/>
      </c>
      <c r="CE21" s="193" t="str">
        <f t="shared" si="72"/>
        <v/>
      </c>
      <c r="CF21" s="193" t="str">
        <f t="shared" si="73"/>
        <v/>
      </c>
      <c r="CG21" s="116"/>
      <c r="CH21" s="199" t="str">
        <f t="shared" si="74"/>
        <v/>
      </c>
      <c r="CI21" s="199" t="str">
        <f t="shared" si="75"/>
        <v/>
      </c>
      <c r="CJ21" s="199" t="str">
        <f t="shared" si="76"/>
        <v/>
      </c>
      <c r="CK21" s="199" t="str">
        <f t="shared" si="77"/>
        <v/>
      </c>
      <c r="CL21" s="199" t="str">
        <f t="shared" si="78"/>
        <v/>
      </c>
      <c r="CM21" s="199" t="str">
        <f t="shared" si="79"/>
        <v/>
      </c>
      <c r="CN21" s="199" t="str">
        <f t="shared" si="80"/>
        <v/>
      </c>
      <c r="CO21" s="199" t="str">
        <f t="shared" si="81"/>
        <v/>
      </c>
      <c r="CP21" s="199" t="str">
        <f t="shared" si="82"/>
        <v/>
      </c>
      <c r="CQ21" s="199" t="str">
        <f t="shared" si="83"/>
        <v/>
      </c>
      <c r="CR21" s="199" t="str">
        <f t="shared" si="84"/>
        <v/>
      </c>
      <c r="CS21" s="199" t="str">
        <f t="shared" si="85"/>
        <v/>
      </c>
      <c r="CT21" s="199" t="str">
        <f t="shared" si="86"/>
        <v/>
      </c>
      <c r="CU21" s="199" t="str">
        <f t="shared" si="87"/>
        <v/>
      </c>
      <c r="CV21" s="199" t="str">
        <f t="shared" si="88"/>
        <v/>
      </c>
      <c r="CW21" s="199" t="str">
        <f t="shared" si="89"/>
        <v/>
      </c>
      <c r="CX21" s="199" t="str">
        <f t="shared" si="90"/>
        <v/>
      </c>
      <c r="CY21" s="199" t="str">
        <f t="shared" si="91"/>
        <v/>
      </c>
      <c r="CZ21" s="199" t="str">
        <f t="shared" si="92"/>
        <v/>
      </c>
      <c r="DA21" s="199" t="str">
        <f t="shared" si="93"/>
        <v/>
      </c>
      <c r="DB21" s="199" t="str">
        <f t="shared" si="94"/>
        <v/>
      </c>
      <c r="DC21" s="199" t="str">
        <f t="shared" si="95"/>
        <v/>
      </c>
      <c r="DD21" s="199" t="str">
        <f t="shared" si="96"/>
        <v/>
      </c>
      <c r="DE21" s="199" t="str">
        <f t="shared" si="97"/>
        <v/>
      </c>
      <c r="DF21" s="199" t="str">
        <f t="shared" si="98"/>
        <v/>
      </c>
      <c r="DG21" s="199" t="str">
        <f t="shared" si="99"/>
        <v/>
      </c>
      <c r="DH21" s="116"/>
      <c r="DI21" s="147" t="str">
        <f t="shared" si="125"/>
        <v/>
      </c>
      <c r="DJ21" s="147">
        <f t="shared" si="100"/>
        <v>0</v>
      </c>
      <c r="DK21" s="147" t="str">
        <f t="shared" si="101"/>
        <v/>
      </c>
      <c r="DL21" s="147" t="str">
        <f t="shared" si="102"/>
        <v/>
      </c>
      <c r="DM21" s="147" t="str">
        <f t="shared" si="103"/>
        <v/>
      </c>
      <c r="DN21" s="147">
        <f t="shared" si="104"/>
        <v>0</v>
      </c>
      <c r="DO21" s="147">
        <f t="shared" si="105"/>
        <v>0</v>
      </c>
      <c r="DP21" s="147" t="str">
        <f t="shared" si="106"/>
        <v/>
      </c>
      <c r="DQ21" s="147">
        <f t="shared" si="107"/>
        <v>0</v>
      </c>
      <c r="DR21" s="147">
        <f t="shared" si="108"/>
        <v>0</v>
      </c>
      <c r="DS21" s="147" t="str">
        <f t="shared" si="109"/>
        <v/>
      </c>
      <c r="DT21" s="147" t="str">
        <f t="shared" si="110"/>
        <v/>
      </c>
      <c r="DU21" s="147" t="str">
        <f t="shared" si="111"/>
        <v/>
      </c>
      <c r="DV21" s="147" t="str">
        <f t="shared" si="112"/>
        <v/>
      </c>
      <c r="DW21" s="147" t="str">
        <f t="shared" si="113"/>
        <v/>
      </c>
      <c r="DX21" s="147" t="str">
        <f t="shared" si="114"/>
        <v/>
      </c>
      <c r="DY21" s="147" t="str">
        <f t="shared" si="115"/>
        <v/>
      </c>
      <c r="DZ21" s="147" t="str">
        <f t="shared" si="116"/>
        <v/>
      </c>
      <c r="EA21" s="147" t="str">
        <f t="shared" si="117"/>
        <v/>
      </c>
      <c r="EB21" s="147" t="str">
        <f t="shared" si="118"/>
        <v/>
      </c>
      <c r="EC21" s="147">
        <f t="shared" si="119"/>
        <v>0</v>
      </c>
      <c r="ED21" s="147">
        <f t="shared" si="120"/>
        <v>0</v>
      </c>
      <c r="EE21" s="147" t="str">
        <f t="shared" si="121"/>
        <v/>
      </c>
      <c r="EF21" s="147">
        <f t="shared" si="122"/>
        <v>0</v>
      </c>
      <c r="EG21" s="147" t="str">
        <f t="shared" si="123"/>
        <v/>
      </c>
      <c r="EH21" s="147" t="str">
        <f t="shared" si="124"/>
        <v/>
      </c>
      <c r="EI21" s="116"/>
      <c r="EJ21" s="28" t="str">
        <f>'1.4-ATT&amp;CK Overlay'!D18</f>
        <v>No</v>
      </c>
      <c r="EK21" s="28" t="str">
        <f>'1.4-ATT&amp;CK Overlay'!E18</f>
        <v>No</v>
      </c>
      <c r="EL21" s="29" t="str">
        <f>'1.4-ATT&amp;CK Overlay'!F18</f>
        <v>No</v>
      </c>
      <c r="EM21" s="29" t="str">
        <f>'1.4-ATT&amp;CK Overlay'!G18</f>
        <v>Yes</v>
      </c>
      <c r="EN21" s="29" t="str">
        <f>'1.4-ATT&amp;CK Overlay'!H18</f>
        <v>Yes</v>
      </c>
      <c r="EO21" s="28" t="str">
        <f>'1.4-ATT&amp;CK Overlay'!I18</f>
        <v>No</v>
      </c>
      <c r="EP21" s="24" t="str">
        <f>'1.4-ATT&amp;CK Overlay'!J18</f>
        <v>No</v>
      </c>
      <c r="EQ21" s="24" t="str">
        <f>'1.4-ATT&amp;CK Overlay'!K18</f>
        <v>No</v>
      </c>
      <c r="ER21" s="24" t="str">
        <f>'1.4-ATT&amp;CK Overlay'!L18</f>
        <v>No</v>
      </c>
      <c r="ES21" s="24" t="str">
        <f>'1.4-ATT&amp;CK Overlay'!M18</f>
        <v>No</v>
      </c>
      <c r="ET21" s="24" t="str">
        <f>'1.4-ATT&amp;CK Overlay'!N18</f>
        <v>No</v>
      </c>
      <c r="EU21" s="24" t="str">
        <f>'1.4-ATT&amp;CK Overlay'!O18</f>
        <v>No</v>
      </c>
      <c r="EV21" s="24" t="str">
        <f>'1.4-ATT&amp;CK Overlay'!P18</f>
        <v>No</v>
      </c>
      <c r="EW21" s="24" t="str">
        <f>'1.4-ATT&amp;CK Overlay'!Q18</f>
        <v>No</v>
      </c>
      <c r="EX21" s="24" t="str">
        <f>'1.4-ATT&amp;CK Overlay'!R18</f>
        <v>No</v>
      </c>
      <c r="EY21" s="24" t="str">
        <f>'1.4-ATT&amp;CK Overlay'!S18</f>
        <v>No</v>
      </c>
      <c r="EZ21" s="24" t="str">
        <f>'1.4-ATT&amp;CK Overlay'!T18</f>
        <v>No</v>
      </c>
      <c r="FA21" s="24" t="str">
        <f>'1.4-ATT&amp;CK Overlay'!U18</f>
        <v>No</v>
      </c>
      <c r="FB21" s="24" t="str">
        <f>'1.4-ATT&amp;CK Overlay'!V18</f>
        <v>Yes</v>
      </c>
      <c r="FC21" s="29" t="str">
        <f>'1.4-ATT&amp;CK Overlay'!W18</f>
        <v>Yes</v>
      </c>
      <c r="FD21" s="28" t="str">
        <f>'1.4-ATT&amp;CK Overlay'!X18</f>
        <v>No</v>
      </c>
      <c r="FE21" s="24" t="str">
        <f>'1.4-ATT&amp;CK Overlay'!Y18</f>
        <v>Yes</v>
      </c>
      <c r="FF21" s="29" t="str">
        <f>'1.4-ATT&amp;CK Overlay'!Z18</f>
        <v>Yes</v>
      </c>
      <c r="FG21" s="28" t="str">
        <f>'1.4-ATT&amp;CK Overlay'!AA18</f>
        <v>No</v>
      </c>
      <c r="FH21" s="24" t="str">
        <f>'1.4-ATT&amp;CK Overlay'!AB18</f>
        <v>No</v>
      </c>
      <c r="FI21" s="24" t="str">
        <f>'1.4-ATT&amp;CK Overlay'!AC18</f>
        <v>Yes</v>
      </c>
      <c r="FJ21" s="24" t="str">
        <f>'1.4-ATT&amp;CK Overlay'!AD18</f>
        <v>Yes</v>
      </c>
      <c r="FK21" s="24" t="str">
        <f>'1.4-ATT&amp;CK Overlay'!AE18</f>
        <v>No</v>
      </c>
      <c r="FL21" s="24" t="str">
        <f>'1.4-ATT&amp;CK Overlay'!AF18</f>
        <v>Yes</v>
      </c>
      <c r="FM21" s="71" t="str">
        <f>'1.4-ATT&amp;CK Overlay'!AG18</f>
        <v>Yes</v>
      </c>
      <c r="FN21" s="28" t="str">
        <f>'1.4-ATT&amp;CK Overlay'!AH18</f>
        <v>No</v>
      </c>
      <c r="FO21" s="24" t="str">
        <f>'1.4-ATT&amp;CK Overlay'!AI18</f>
        <v>No</v>
      </c>
      <c r="FP21" s="24" t="str">
        <f>'1.4-ATT&amp;CK Overlay'!AJ18</f>
        <v>No</v>
      </c>
      <c r="FQ21" s="24" t="str">
        <f>'1.4-ATT&amp;CK Overlay'!AK18</f>
        <v>No</v>
      </c>
      <c r="FR21" s="24" t="str">
        <f>'1.4-ATT&amp;CK Overlay'!AL18</f>
        <v>No</v>
      </c>
      <c r="FS21" s="24" t="str">
        <f>'1.4-ATT&amp;CK Overlay'!AM18</f>
        <v>No</v>
      </c>
      <c r="FT21" s="24" t="str">
        <f>'1.4-ATT&amp;CK Overlay'!AN18</f>
        <v>No</v>
      </c>
      <c r="FU21" s="24" t="str">
        <f>'1.4-ATT&amp;CK Overlay'!AO18</f>
        <v>No</v>
      </c>
      <c r="FV21" s="24" t="str">
        <f>'1.4-ATT&amp;CK Overlay'!AP18</f>
        <v>No</v>
      </c>
      <c r="FW21" s="29" t="str">
        <f>'1.4-ATT&amp;CK Overlay'!AQ18</f>
        <v>No</v>
      </c>
      <c r="FX21" s="61" t="str">
        <f>'1.4-ATT&amp;CK Overlay'!AR18</f>
        <v>No</v>
      </c>
      <c r="FY21" s="24" t="str">
        <f>'1.4-ATT&amp;CK Overlay'!AS18</f>
        <v>No</v>
      </c>
      <c r="FZ21" s="24" t="str">
        <f>'1.4-ATT&amp;CK Overlay'!AT18</f>
        <v>No</v>
      </c>
      <c r="GA21" s="24" t="str">
        <f>'1.4-ATT&amp;CK Overlay'!AU18</f>
        <v>No</v>
      </c>
      <c r="GB21" s="24" t="str">
        <f>'1.4-ATT&amp;CK Overlay'!AV18</f>
        <v>No</v>
      </c>
      <c r="GC21" s="24" t="str">
        <f>'1.4-ATT&amp;CK Overlay'!AW18</f>
        <v>No</v>
      </c>
      <c r="GD21" s="24" t="str">
        <f>'1.4-ATT&amp;CK Overlay'!AX18</f>
        <v>No</v>
      </c>
      <c r="GE21" s="24" t="str">
        <f>'1.4-ATT&amp;CK Overlay'!AY18</f>
        <v>No</v>
      </c>
      <c r="GF21" s="24" t="str">
        <f>'1.4-ATT&amp;CK Overlay'!AZ18</f>
        <v>No</v>
      </c>
      <c r="GG21" s="28" t="str">
        <f>'1.4-ATT&amp;CK Overlay'!BA18</f>
        <v>Yes</v>
      </c>
      <c r="GH21" s="24" t="str">
        <f>'1.4-ATT&amp;CK Overlay'!BB18</f>
        <v>No</v>
      </c>
      <c r="GI21" s="24" t="str">
        <f>'1.4-ATT&amp;CK Overlay'!BC18</f>
        <v>Yes</v>
      </c>
      <c r="GJ21" s="29" t="str">
        <f>'1.4-ATT&amp;CK Overlay'!BD18</f>
        <v>Yes</v>
      </c>
      <c r="GK21" s="28" t="str">
        <f>'1.4-ATT&amp;CK Overlay'!BE18</f>
        <v>No</v>
      </c>
      <c r="GL21" s="24" t="str">
        <f>'1.4-ATT&amp;CK Overlay'!BF18</f>
        <v>No</v>
      </c>
      <c r="GM21" s="24" t="str">
        <f>'1.4-ATT&amp;CK Overlay'!BG18</f>
        <v>No</v>
      </c>
      <c r="GN21" s="24" t="str">
        <f>'1.4-ATT&amp;CK Overlay'!BH18</f>
        <v>No</v>
      </c>
      <c r="GO21" s="24" t="str">
        <f>'1.4-ATT&amp;CK Overlay'!BI18</f>
        <v>Yes</v>
      </c>
      <c r="GP21" s="28" t="str">
        <f>'1.4-ATT&amp;CK Overlay'!BJ18</f>
        <v>No</v>
      </c>
      <c r="GQ21" s="24" t="str">
        <f>'1.4-ATT&amp;CK Overlay'!BK18</f>
        <v>No</v>
      </c>
      <c r="GR21" s="24" t="str">
        <f>'1.4-ATT&amp;CK Overlay'!BL18</f>
        <v>No</v>
      </c>
      <c r="GS21" s="24" t="str">
        <f>'1.4-ATT&amp;CK Overlay'!BM18</f>
        <v>No</v>
      </c>
      <c r="GT21" s="24" t="str">
        <f>'1.4-ATT&amp;CK Overlay'!BN18</f>
        <v>No</v>
      </c>
      <c r="GU21" s="24" t="str">
        <f>'1.4-ATT&amp;CK Overlay'!BO18</f>
        <v>No</v>
      </c>
      <c r="GV21" s="24" t="str">
        <f>'1.4-ATT&amp;CK Overlay'!BP18</f>
        <v>No</v>
      </c>
      <c r="GX21" s="152">
        <f>'2.1b-OriginalProduct Visibility'!D17</f>
        <v>0</v>
      </c>
      <c r="GY21" s="153">
        <f>'2.1b-OriginalProduct Visibility'!E17</f>
        <v>0</v>
      </c>
      <c r="GZ21" s="140">
        <f>'2.1b-OriginalProduct Visibility'!F17</f>
        <v>0</v>
      </c>
      <c r="HA21" s="140">
        <f>'2.1b-OriginalProduct Visibility'!G17</f>
        <v>0</v>
      </c>
      <c r="HB21" s="140">
        <f>'2.1b-OriginalProduct Visibility'!H17</f>
        <v>0</v>
      </c>
      <c r="HC21" s="140">
        <f>'2.1b-OriginalProduct Visibility'!I17</f>
        <v>0</v>
      </c>
      <c r="HD21" s="140">
        <f>'2.1b-OriginalProduct Visibility'!J17</f>
        <v>0</v>
      </c>
      <c r="HE21" s="140">
        <f>'2.1b-OriginalProduct Visibility'!K17</f>
        <v>0</v>
      </c>
      <c r="HF21" s="140">
        <f>'2.1b-OriginalProduct Visibility'!L17</f>
        <v>0</v>
      </c>
      <c r="HG21" s="140">
        <f>'2.1b-OriginalProduct Visibility'!M17</f>
        <v>0</v>
      </c>
      <c r="HH21" s="140">
        <f>'2.1b-OriginalProduct Visibility'!N17</f>
        <v>0</v>
      </c>
      <c r="HI21" s="154">
        <f>'2.1b-OriginalProduct Visibility'!O17</f>
        <v>0</v>
      </c>
      <c r="HK21" s="171">
        <f>'2.1a-Agency Visibility'!D17</f>
        <v>0</v>
      </c>
      <c r="HL21" s="172">
        <f>'2.1a-Agency Visibility'!E17</f>
        <v>0</v>
      </c>
      <c r="HM21" s="145">
        <f>'2.1a-Agency Visibility'!F17</f>
        <v>0</v>
      </c>
      <c r="HN21" s="145">
        <f>'2.1a-Agency Visibility'!G17</f>
        <v>0</v>
      </c>
      <c r="HO21" s="145">
        <f>'2.1a-Agency Visibility'!H17</f>
        <v>0</v>
      </c>
      <c r="HP21" s="145">
        <f>'2.1a-Agency Visibility'!I17</f>
        <v>0</v>
      </c>
      <c r="HQ21" s="145">
        <f>'2.1a-Agency Visibility'!J17</f>
        <v>0</v>
      </c>
      <c r="HR21" s="145">
        <f>'2.1a-Agency Visibility'!K17</f>
        <v>0</v>
      </c>
      <c r="HS21" s="145">
        <f>'2.1a-Agency Visibility'!L17</f>
        <v>0</v>
      </c>
      <c r="HT21" s="145">
        <f>'2.1a-Agency Visibility'!M17</f>
        <v>0</v>
      </c>
      <c r="HU21" s="145">
        <f>'2.1a-Agency Visibility'!N17</f>
        <v>0</v>
      </c>
      <c r="HV21" s="173">
        <f>'2.1a-Agency Visibility'!O17</f>
        <v>0</v>
      </c>
      <c r="HY21" s="116"/>
      <c r="HZ21" s="116"/>
      <c r="IA21" s="116"/>
    </row>
    <row r="22" spans="1:235" ht="15" customHeight="1" x14ac:dyDescent="0.4">
      <c r="A22" s="595">
        <f>'1.2-Visibility Data'!A16</f>
        <v>0</v>
      </c>
      <c r="B22" s="601">
        <f>'1.2-Visibility Data'!B16</f>
        <v>0</v>
      </c>
      <c r="C22" s="37" t="str">
        <f>'1.2-Visibility Data'!C16</f>
        <v>Body</v>
      </c>
      <c r="D22" s="116"/>
      <c r="E22" s="137">
        <f t="shared" si="126"/>
        <v>0</v>
      </c>
      <c r="F22" s="137">
        <f t="shared" si="126"/>
        <v>2</v>
      </c>
      <c r="G22" s="137">
        <f t="shared" si="126"/>
        <v>0</v>
      </c>
      <c r="H22" s="137">
        <f t="shared" si="126"/>
        <v>0</v>
      </c>
      <c r="I22" s="137">
        <f t="shared" si="126"/>
        <v>0</v>
      </c>
      <c r="J22" s="137">
        <f t="shared" si="126"/>
        <v>2</v>
      </c>
      <c r="K22" s="137">
        <f t="shared" si="126"/>
        <v>2</v>
      </c>
      <c r="L22" s="137">
        <f t="shared" si="126"/>
        <v>0</v>
      </c>
      <c r="M22" s="137">
        <f t="shared" si="126"/>
        <v>2</v>
      </c>
      <c r="N22" s="137">
        <f t="shared" si="126"/>
        <v>2</v>
      </c>
      <c r="O22" s="137">
        <f t="shared" si="127"/>
        <v>0</v>
      </c>
      <c r="P22" s="137">
        <f t="shared" si="127"/>
        <v>0</v>
      </c>
      <c r="Q22" s="137">
        <f t="shared" si="127"/>
        <v>0</v>
      </c>
      <c r="R22" s="137">
        <f t="shared" si="127"/>
        <v>0</v>
      </c>
      <c r="S22" s="137">
        <f t="shared" si="127"/>
        <v>0</v>
      </c>
      <c r="T22" s="137">
        <f t="shared" si="127"/>
        <v>0</v>
      </c>
      <c r="U22" s="137">
        <f t="shared" si="127"/>
        <v>0</v>
      </c>
      <c r="V22" s="137">
        <f t="shared" si="127"/>
        <v>0</v>
      </c>
      <c r="W22" s="137">
        <f t="shared" si="127"/>
        <v>0</v>
      </c>
      <c r="X22" s="137">
        <f t="shared" si="127"/>
        <v>0</v>
      </c>
      <c r="Y22" s="137">
        <f t="shared" si="128"/>
        <v>1</v>
      </c>
      <c r="Z22" s="137">
        <f t="shared" si="128"/>
        <v>2</v>
      </c>
      <c r="AA22" s="137">
        <f t="shared" si="128"/>
        <v>0</v>
      </c>
      <c r="AB22" s="137">
        <f t="shared" si="128"/>
        <v>1</v>
      </c>
      <c r="AC22" s="137">
        <f t="shared" si="128"/>
        <v>0</v>
      </c>
      <c r="AD22" s="137">
        <f t="shared" si="128"/>
        <v>0</v>
      </c>
      <c r="AE22" s="116"/>
      <c r="AF22" s="142" t="str">
        <f t="shared" si="22"/>
        <v/>
      </c>
      <c r="AG22" s="142">
        <f t="shared" si="23"/>
        <v>0</v>
      </c>
      <c r="AH22" s="142" t="str">
        <f t="shared" si="24"/>
        <v/>
      </c>
      <c r="AI22" s="142" t="str">
        <f t="shared" si="25"/>
        <v/>
      </c>
      <c r="AJ22" s="142" t="str">
        <f t="shared" si="26"/>
        <v/>
      </c>
      <c r="AK22" s="142">
        <f t="shared" si="27"/>
        <v>0</v>
      </c>
      <c r="AL22" s="142">
        <f t="shared" si="28"/>
        <v>0</v>
      </c>
      <c r="AM22" s="142" t="str">
        <f t="shared" si="29"/>
        <v/>
      </c>
      <c r="AN22" s="142">
        <f t="shared" si="30"/>
        <v>0</v>
      </c>
      <c r="AO22" s="142">
        <f t="shared" si="31"/>
        <v>0</v>
      </c>
      <c r="AP22" s="142" t="str">
        <f t="shared" si="32"/>
        <v/>
      </c>
      <c r="AQ22" s="142" t="str">
        <f t="shared" si="33"/>
        <v/>
      </c>
      <c r="AR22" s="142" t="str">
        <f t="shared" si="34"/>
        <v/>
      </c>
      <c r="AS22" s="142" t="str">
        <f t="shared" si="35"/>
        <v/>
      </c>
      <c r="AT22" s="142" t="str">
        <f t="shared" si="36"/>
        <v/>
      </c>
      <c r="AU22" s="142" t="str">
        <f t="shared" si="37"/>
        <v/>
      </c>
      <c r="AV22" s="142" t="str">
        <f t="shared" si="38"/>
        <v/>
      </c>
      <c r="AW22" s="142" t="str">
        <f t="shared" si="39"/>
        <v/>
      </c>
      <c r="AX22" s="142" t="str">
        <f t="shared" si="40"/>
        <v/>
      </c>
      <c r="AY22" s="142" t="str">
        <f t="shared" si="41"/>
        <v/>
      </c>
      <c r="AZ22" s="142">
        <f t="shared" si="42"/>
        <v>0</v>
      </c>
      <c r="BA22" s="142">
        <f t="shared" si="43"/>
        <v>0</v>
      </c>
      <c r="BB22" s="142" t="str">
        <f t="shared" si="44"/>
        <v/>
      </c>
      <c r="BC22" s="142">
        <f t="shared" si="45"/>
        <v>0</v>
      </c>
      <c r="BD22" s="142" t="str">
        <f t="shared" si="46"/>
        <v/>
      </c>
      <c r="BE22" s="142" t="str">
        <f t="shared" si="47"/>
        <v/>
      </c>
      <c r="BF22" s="116"/>
      <c r="BG22" s="193" t="str">
        <f t="shared" si="48"/>
        <v/>
      </c>
      <c r="BH22" s="193" t="str">
        <f t="shared" si="49"/>
        <v/>
      </c>
      <c r="BI22" s="193" t="str">
        <f t="shared" si="50"/>
        <v/>
      </c>
      <c r="BJ22" s="193" t="str">
        <f t="shared" si="51"/>
        <v/>
      </c>
      <c r="BK22" s="193" t="str">
        <f t="shared" si="52"/>
        <v/>
      </c>
      <c r="BL22" s="193" t="str">
        <f t="shared" si="53"/>
        <v/>
      </c>
      <c r="BM22" s="193" t="str">
        <f t="shared" si="54"/>
        <v/>
      </c>
      <c r="BN22" s="193" t="str">
        <f t="shared" si="55"/>
        <v/>
      </c>
      <c r="BO22" s="193" t="str">
        <f t="shared" si="56"/>
        <v/>
      </c>
      <c r="BP22" s="193" t="str">
        <f t="shared" si="57"/>
        <v/>
      </c>
      <c r="BQ22" s="193" t="str">
        <f t="shared" si="58"/>
        <v/>
      </c>
      <c r="BR22" s="193" t="str">
        <f t="shared" si="59"/>
        <v/>
      </c>
      <c r="BS22" s="193" t="str">
        <f t="shared" si="60"/>
        <v/>
      </c>
      <c r="BT22" s="193" t="str">
        <f t="shared" si="61"/>
        <v/>
      </c>
      <c r="BU22" s="193" t="str">
        <f t="shared" si="62"/>
        <v/>
      </c>
      <c r="BV22" s="193" t="str">
        <f t="shared" si="63"/>
        <v/>
      </c>
      <c r="BW22" s="193" t="str">
        <f t="shared" si="64"/>
        <v/>
      </c>
      <c r="BX22" s="193" t="str">
        <f t="shared" si="65"/>
        <v/>
      </c>
      <c r="BY22" s="193" t="str">
        <f t="shared" si="66"/>
        <v/>
      </c>
      <c r="BZ22" s="193" t="str">
        <f t="shared" si="67"/>
        <v/>
      </c>
      <c r="CA22" s="193" t="str">
        <f t="shared" si="68"/>
        <v/>
      </c>
      <c r="CB22" s="193" t="str">
        <f t="shared" si="69"/>
        <v/>
      </c>
      <c r="CC22" s="193" t="str">
        <f t="shared" si="70"/>
        <v/>
      </c>
      <c r="CD22" s="193" t="str">
        <f t="shared" si="71"/>
        <v/>
      </c>
      <c r="CE22" s="193" t="str">
        <f t="shared" si="72"/>
        <v/>
      </c>
      <c r="CF22" s="193" t="str">
        <f t="shared" si="73"/>
        <v/>
      </c>
      <c r="CG22" s="116"/>
      <c r="CH22" s="199" t="str">
        <f t="shared" si="74"/>
        <v/>
      </c>
      <c r="CI22" s="199" t="str">
        <f t="shared" si="75"/>
        <v/>
      </c>
      <c r="CJ22" s="199" t="str">
        <f t="shared" si="76"/>
        <v/>
      </c>
      <c r="CK22" s="199" t="str">
        <f t="shared" si="77"/>
        <v/>
      </c>
      <c r="CL22" s="199" t="str">
        <f t="shared" si="78"/>
        <v/>
      </c>
      <c r="CM22" s="199" t="str">
        <f t="shared" si="79"/>
        <v/>
      </c>
      <c r="CN22" s="199" t="str">
        <f t="shared" si="80"/>
        <v/>
      </c>
      <c r="CO22" s="199" t="str">
        <f t="shared" si="81"/>
        <v/>
      </c>
      <c r="CP22" s="199" t="str">
        <f t="shared" si="82"/>
        <v/>
      </c>
      <c r="CQ22" s="199" t="str">
        <f t="shared" si="83"/>
        <v/>
      </c>
      <c r="CR22" s="199" t="str">
        <f t="shared" si="84"/>
        <v/>
      </c>
      <c r="CS22" s="199" t="str">
        <f t="shared" si="85"/>
        <v/>
      </c>
      <c r="CT22" s="199" t="str">
        <f t="shared" si="86"/>
        <v/>
      </c>
      <c r="CU22" s="199" t="str">
        <f t="shared" si="87"/>
        <v/>
      </c>
      <c r="CV22" s="199" t="str">
        <f t="shared" si="88"/>
        <v/>
      </c>
      <c r="CW22" s="199" t="str">
        <f t="shared" si="89"/>
        <v/>
      </c>
      <c r="CX22" s="199" t="str">
        <f t="shared" si="90"/>
        <v/>
      </c>
      <c r="CY22" s="199" t="str">
        <f t="shared" si="91"/>
        <v/>
      </c>
      <c r="CZ22" s="199" t="str">
        <f t="shared" si="92"/>
        <v/>
      </c>
      <c r="DA22" s="199" t="str">
        <f t="shared" si="93"/>
        <v/>
      </c>
      <c r="DB22" s="199" t="str">
        <f t="shared" si="94"/>
        <v/>
      </c>
      <c r="DC22" s="199" t="str">
        <f t="shared" si="95"/>
        <v/>
      </c>
      <c r="DD22" s="199" t="str">
        <f t="shared" si="96"/>
        <v/>
      </c>
      <c r="DE22" s="199" t="str">
        <f t="shared" si="97"/>
        <v/>
      </c>
      <c r="DF22" s="199" t="str">
        <f t="shared" si="98"/>
        <v/>
      </c>
      <c r="DG22" s="199" t="str">
        <f t="shared" si="99"/>
        <v/>
      </c>
      <c r="DH22" s="116"/>
      <c r="DI22" s="147" t="str">
        <f t="shared" si="125"/>
        <v/>
      </c>
      <c r="DJ22" s="147">
        <f t="shared" si="100"/>
        <v>0</v>
      </c>
      <c r="DK22" s="147" t="str">
        <f t="shared" si="101"/>
        <v/>
      </c>
      <c r="DL22" s="147" t="str">
        <f t="shared" si="102"/>
        <v/>
      </c>
      <c r="DM22" s="147" t="str">
        <f t="shared" si="103"/>
        <v/>
      </c>
      <c r="DN22" s="147">
        <f t="shared" si="104"/>
        <v>0</v>
      </c>
      <c r="DO22" s="147">
        <f t="shared" si="105"/>
        <v>0</v>
      </c>
      <c r="DP22" s="147" t="str">
        <f t="shared" si="106"/>
        <v/>
      </c>
      <c r="DQ22" s="147">
        <f t="shared" si="107"/>
        <v>0</v>
      </c>
      <c r="DR22" s="147">
        <f t="shared" si="108"/>
        <v>0</v>
      </c>
      <c r="DS22" s="147" t="str">
        <f t="shared" si="109"/>
        <v/>
      </c>
      <c r="DT22" s="147" t="str">
        <f t="shared" si="110"/>
        <v/>
      </c>
      <c r="DU22" s="147" t="str">
        <f t="shared" si="111"/>
        <v/>
      </c>
      <c r="DV22" s="147" t="str">
        <f t="shared" si="112"/>
        <v/>
      </c>
      <c r="DW22" s="147" t="str">
        <f t="shared" si="113"/>
        <v/>
      </c>
      <c r="DX22" s="147" t="str">
        <f t="shared" si="114"/>
        <v/>
      </c>
      <c r="DY22" s="147" t="str">
        <f t="shared" si="115"/>
        <v/>
      </c>
      <c r="DZ22" s="147" t="str">
        <f t="shared" si="116"/>
        <v/>
      </c>
      <c r="EA22" s="147" t="str">
        <f t="shared" si="117"/>
        <v/>
      </c>
      <c r="EB22" s="147" t="str">
        <f t="shared" si="118"/>
        <v/>
      </c>
      <c r="EC22" s="147">
        <f t="shared" si="119"/>
        <v>0</v>
      </c>
      <c r="ED22" s="147">
        <f t="shared" si="120"/>
        <v>0</v>
      </c>
      <c r="EE22" s="147" t="str">
        <f t="shared" si="121"/>
        <v/>
      </c>
      <c r="EF22" s="147">
        <f t="shared" si="122"/>
        <v>0</v>
      </c>
      <c r="EG22" s="147" t="str">
        <f t="shared" si="123"/>
        <v/>
      </c>
      <c r="EH22" s="147" t="str">
        <f t="shared" si="124"/>
        <v/>
      </c>
      <c r="EI22" s="116"/>
      <c r="EJ22" s="28" t="str">
        <f>'1.4-ATT&amp;CK Overlay'!D19</f>
        <v>No</v>
      </c>
      <c r="EK22" s="28" t="str">
        <f>'1.4-ATT&amp;CK Overlay'!E19</f>
        <v>No</v>
      </c>
      <c r="EL22" s="29" t="str">
        <f>'1.4-ATT&amp;CK Overlay'!F19</f>
        <v>No</v>
      </c>
      <c r="EM22" s="29" t="str">
        <f>'1.4-ATT&amp;CK Overlay'!G19</f>
        <v>Yes</v>
      </c>
      <c r="EN22" s="29" t="str">
        <f>'1.4-ATT&amp;CK Overlay'!H19</f>
        <v>Yes</v>
      </c>
      <c r="EO22" s="28" t="str">
        <f>'1.4-ATT&amp;CK Overlay'!I19</f>
        <v>No</v>
      </c>
      <c r="EP22" s="24" t="str">
        <f>'1.4-ATT&amp;CK Overlay'!J19</f>
        <v>No</v>
      </c>
      <c r="EQ22" s="24" t="str">
        <f>'1.4-ATT&amp;CK Overlay'!K19</f>
        <v>No</v>
      </c>
      <c r="ER22" s="24" t="str">
        <f>'1.4-ATT&amp;CK Overlay'!L19</f>
        <v>No</v>
      </c>
      <c r="ES22" s="24" t="str">
        <f>'1.4-ATT&amp;CK Overlay'!M19</f>
        <v>No</v>
      </c>
      <c r="ET22" s="24" t="str">
        <f>'1.4-ATT&amp;CK Overlay'!N19</f>
        <v>No</v>
      </c>
      <c r="EU22" s="24" t="str">
        <f>'1.4-ATT&amp;CK Overlay'!O19</f>
        <v>No</v>
      </c>
      <c r="EV22" s="24" t="str">
        <f>'1.4-ATT&amp;CK Overlay'!P19</f>
        <v>No</v>
      </c>
      <c r="EW22" s="24" t="str">
        <f>'1.4-ATT&amp;CK Overlay'!Q19</f>
        <v>No</v>
      </c>
      <c r="EX22" s="24" t="str">
        <f>'1.4-ATT&amp;CK Overlay'!R19</f>
        <v>No</v>
      </c>
      <c r="EY22" s="24" t="str">
        <f>'1.4-ATT&amp;CK Overlay'!S19</f>
        <v>No</v>
      </c>
      <c r="EZ22" s="24" t="str">
        <f>'1.4-ATT&amp;CK Overlay'!T19</f>
        <v>No</v>
      </c>
      <c r="FA22" s="24" t="str">
        <f>'1.4-ATT&amp;CK Overlay'!U19</f>
        <v>No</v>
      </c>
      <c r="FB22" s="24" t="str">
        <f>'1.4-ATT&amp;CK Overlay'!V19</f>
        <v>Yes</v>
      </c>
      <c r="FC22" s="29" t="str">
        <f>'1.4-ATT&amp;CK Overlay'!W19</f>
        <v>Yes</v>
      </c>
      <c r="FD22" s="28" t="str">
        <f>'1.4-ATT&amp;CK Overlay'!X19</f>
        <v>No</v>
      </c>
      <c r="FE22" s="24" t="str">
        <f>'1.4-ATT&amp;CK Overlay'!Y19</f>
        <v>Yes</v>
      </c>
      <c r="FF22" s="29" t="str">
        <f>'1.4-ATT&amp;CK Overlay'!Z19</f>
        <v>Yes</v>
      </c>
      <c r="FG22" s="28" t="str">
        <f>'1.4-ATT&amp;CK Overlay'!AA19</f>
        <v>No</v>
      </c>
      <c r="FH22" s="24" t="str">
        <f>'1.4-ATT&amp;CK Overlay'!AB19</f>
        <v>No</v>
      </c>
      <c r="FI22" s="24" t="str">
        <f>'1.4-ATT&amp;CK Overlay'!AC19</f>
        <v>Yes</v>
      </c>
      <c r="FJ22" s="24" t="str">
        <f>'1.4-ATT&amp;CK Overlay'!AD19</f>
        <v>Yes</v>
      </c>
      <c r="FK22" s="24" t="str">
        <f>'1.4-ATT&amp;CK Overlay'!AE19</f>
        <v>No</v>
      </c>
      <c r="FL22" s="24" t="str">
        <f>'1.4-ATT&amp;CK Overlay'!AF19</f>
        <v>Yes</v>
      </c>
      <c r="FM22" s="71" t="str">
        <f>'1.4-ATT&amp;CK Overlay'!AG19</f>
        <v>Yes</v>
      </c>
      <c r="FN22" s="28" t="str">
        <f>'1.4-ATT&amp;CK Overlay'!AH19</f>
        <v>No</v>
      </c>
      <c r="FO22" s="24" t="str">
        <f>'1.4-ATT&amp;CK Overlay'!AI19</f>
        <v>No</v>
      </c>
      <c r="FP22" s="24" t="str">
        <f>'1.4-ATT&amp;CK Overlay'!AJ19</f>
        <v>No</v>
      </c>
      <c r="FQ22" s="24" t="str">
        <f>'1.4-ATT&amp;CK Overlay'!AK19</f>
        <v>No</v>
      </c>
      <c r="FR22" s="24" t="str">
        <f>'1.4-ATT&amp;CK Overlay'!AL19</f>
        <v>No</v>
      </c>
      <c r="FS22" s="24" t="str">
        <f>'1.4-ATT&amp;CK Overlay'!AM19</f>
        <v>No</v>
      </c>
      <c r="FT22" s="24" t="str">
        <f>'1.4-ATT&amp;CK Overlay'!AN19</f>
        <v>No</v>
      </c>
      <c r="FU22" s="24" t="str">
        <f>'1.4-ATT&amp;CK Overlay'!AO19</f>
        <v>No</v>
      </c>
      <c r="FV22" s="24" t="str">
        <f>'1.4-ATT&amp;CK Overlay'!AP19</f>
        <v>No</v>
      </c>
      <c r="FW22" s="29" t="str">
        <f>'1.4-ATT&amp;CK Overlay'!AQ19</f>
        <v>No</v>
      </c>
      <c r="FX22" s="61" t="str">
        <f>'1.4-ATT&amp;CK Overlay'!AR19</f>
        <v>No</v>
      </c>
      <c r="FY22" s="24" t="str">
        <f>'1.4-ATT&amp;CK Overlay'!AS19</f>
        <v>No</v>
      </c>
      <c r="FZ22" s="24" t="str">
        <f>'1.4-ATT&amp;CK Overlay'!AT19</f>
        <v>No</v>
      </c>
      <c r="GA22" s="24" t="str">
        <f>'1.4-ATT&amp;CK Overlay'!AU19</f>
        <v>No</v>
      </c>
      <c r="GB22" s="24" t="str">
        <f>'1.4-ATT&amp;CK Overlay'!AV19</f>
        <v>No</v>
      </c>
      <c r="GC22" s="24" t="str">
        <f>'1.4-ATT&amp;CK Overlay'!AW19</f>
        <v>No</v>
      </c>
      <c r="GD22" s="24" t="str">
        <f>'1.4-ATT&amp;CK Overlay'!AX19</f>
        <v>No</v>
      </c>
      <c r="GE22" s="24" t="str">
        <f>'1.4-ATT&amp;CK Overlay'!AY19</f>
        <v>No</v>
      </c>
      <c r="GF22" s="24" t="str">
        <f>'1.4-ATT&amp;CK Overlay'!AZ19</f>
        <v>No</v>
      </c>
      <c r="GG22" s="28" t="str">
        <f>'1.4-ATT&amp;CK Overlay'!BA19</f>
        <v>Yes</v>
      </c>
      <c r="GH22" s="24" t="str">
        <f>'1.4-ATT&amp;CK Overlay'!BB19</f>
        <v>No</v>
      </c>
      <c r="GI22" s="24" t="str">
        <f>'1.4-ATT&amp;CK Overlay'!BC19</f>
        <v>Yes</v>
      </c>
      <c r="GJ22" s="29" t="str">
        <f>'1.4-ATT&amp;CK Overlay'!BD19</f>
        <v>Yes</v>
      </c>
      <c r="GK22" s="28" t="str">
        <f>'1.4-ATT&amp;CK Overlay'!BE19</f>
        <v>No</v>
      </c>
      <c r="GL22" s="24" t="str">
        <f>'1.4-ATT&amp;CK Overlay'!BF19</f>
        <v>No</v>
      </c>
      <c r="GM22" s="24" t="str">
        <f>'1.4-ATT&amp;CK Overlay'!BG19</f>
        <v>No</v>
      </c>
      <c r="GN22" s="24" t="str">
        <f>'1.4-ATT&amp;CK Overlay'!BH19</f>
        <v>No</v>
      </c>
      <c r="GO22" s="24" t="str">
        <f>'1.4-ATT&amp;CK Overlay'!BI19</f>
        <v>Yes</v>
      </c>
      <c r="GP22" s="28" t="str">
        <f>'1.4-ATT&amp;CK Overlay'!BJ19</f>
        <v>No</v>
      </c>
      <c r="GQ22" s="24" t="str">
        <f>'1.4-ATT&amp;CK Overlay'!BK19</f>
        <v>No</v>
      </c>
      <c r="GR22" s="24" t="str">
        <f>'1.4-ATT&amp;CK Overlay'!BL19</f>
        <v>No</v>
      </c>
      <c r="GS22" s="24" t="str">
        <f>'1.4-ATT&amp;CK Overlay'!BM19</f>
        <v>No</v>
      </c>
      <c r="GT22" s="24" t="str">
        <f>'1.4-ATT&amp;CK Overlay'!BN19</f>
        <v>No</v>
      </c>
      <c r="GU22" s="24" t="str">
        <f>'1.4-ATT&amp;CK Overlay'!BO19</f>
        <v>No</v>
      </c>
      <c r="GV22" s="24" t="str">
        <f>'1.4-ATT&amp;CK Overlay'!BP19</f>
        <v>No</v>
      </c>
      <c r="GX22" s="152">
        <f>'2.1b-OriginalProduct Visibility'!D18</f>
        <v>0</v>
      </c>
      <c r="GY22" s="153">
        <f>'2.1b-OriginalProduct Visibility'!E18</f>
        <v>0</v>
      </c>
      <c r="GZ22" s="140">
        <f>'2.1b-OriginalProduct Visibility'!F18</f>
        <v>0</v>
      </c>
      <c r="HA22" s="140">
        <f>'2.1b-OriginalProduct Visibility'!G18</f>
        <v>0</v>
      </c>
      <c r="HB22" s="140">
        <f>'2.1b-OriginalProduct Visibility'!H18</f>
        <v>0</v>
      </c>
      <c r="HC22" s="140">
        <f>'2.1b-OriginalProduct Visibility'!I18</f>
        <v>0</v>
      </c>
      <c r="HD22" s="140">
        <f>'2.1b-OriginalProduct Visibility'!J18</f>
        <v>0</v>
      </c>
      <c r="HE22" s="140">
        <f>'2.1b-OriginalProduct Visibility'!K18</f>
        <v>0</v>
      </c>
      <c r="HF22" s="140">
        <f>'2.1b-OriginalProduct Visibility'!L18</f>
        <v>0</v>
      </c>
      <c r="HG22" s="140">
        <f>'2.1b-OriginalProduct Visibility'!M18</f>
        <v>0</v>
      </c>
      <c r="HH22" s="140">
        <f>'2.1b-OriginalProduct Visibility'!N18</f>
        <v>0</v>
      </c>
      <c r="HI22" s="154">
        <f>'2.1b-OriginalProduct Visibility'!O18</f>
        <v>0</v>
      </c>
      <c r="HK22" s="171">
        <f>'2.1a-Agency Visibility'!D18</f>
        <v>0</v>
      </c>
      <c r="HL22" s="172">
        <f>'2.1a-Agency Visibility'!E18</f>
        <v>0</v>
      </c>
      <c r="HM22" s="145">
        <f>'2.1a-Agency Visibility'!F18</f>
        <v>0</v>
      </c>
      <c r="HN22" s="145">
        <f>'2.1a-Agency Visibility'!G18</f>
        <v>0</v>
      </c>
      <c r="HO22" s="145">
        <f>'2.1a-Agency Visibility'!H18</f>
        <v>0</v>
      </c>
      <c r="HP22" s="145">
        <f>'2.1a-Agency Visibility'!I18</f>
        <v>0</v>
      </c>
      <c r="HQ22" s="145">
        <f>'2.1a-Agency Visibility'!J18</f>
        <v>0</v>
      </c>
      <c r="HR22" s="145">
        <f>'2.1a-Agency Visibility'!K18</f>
        <v>0</v>
      </c>
      <c r="HS22" s="145">
        <f>'2.1a-Agency Visibility'!L18</f>
        <v>0</v>
      </c>
      <c r="HT22" s="145">
        <f>'2.1a-Agency Visibility'!M18</f>
        <v>0</v>
      </c>
      <c r="HU22" s="145">
        <f>'2.1a-Agency Visibility'!N18</f>
        <v>0</v>
      </c>
      <c r="HV22" s="173">
        <f>'2.1a-Agency Visibility'!O18</f>
        <v>0</v>
      </c>
      <c r="HY22" s="116"/>
      <c r="HZ22" s="116"/>
      <c r="IA22" s="116"/>
    </row>
    <row r="23" spans="1:235" ht="15" customHeight="1" x14ac:dyDescent="0.4">
      <c r="A23" s="595">
        <f>'1.2-Visibility Data'!A17</f>
        <v>0</v>
      </c>
      <c r="B23" s="601">
        <f>'1.2-Visibility Data'!B17</f>
        <v>0</v>
      </c>
      <c r="C23" s="37" t="str">
        <f>'1.2-Visibility Data'!C17</f>
        <v>Message Trace</v>
      </c>
      <c r="D23" s="116"/>
      <c r="E23" s="137">
        <f t="shared" si="126"/>
        <v>0</v>
      </c>
      <c r="F23" s="137">
        <f t="shared" si="126"/>
        <v>2</v>
      </c>
      <c r="G23" s="137">
        <f t="shared" si="126"/>
        <v>0</v>
      </c>
      <c r="H23" s="137">
        <f t="shared" si="126"/>
        <v>0</v>
      </c>
      <c r="I23" s="137">
        <f t="shared" si="126"/>
        <v>0</v>
      </c>
      <c r="J23" s="137">
        <f t="shared" si="126"/>
        <v>2</v>
      </c>
      <c r="K23" s="137">
        <f t="shared" si="126"/>
        <v>2</v>
      </c>
      <c r="L23" s="137">
        <f t="shared" si="126"/>
        <v>0</v>
      </c>
      <c r="M23" s="137">
        <f t="shared" si="126"/>
        <v>2</v>
      </c>
      <c r="N23" s="137">
        <f t="shared" si="126"/>
        <v>2</v>
      </c>
      <c r="O23" s="137">
        <f t="shared" si="127"/>
        <v>0</v>
      </c>
      <c r="P23" s="137">
        <f t="shared" si="127"/>
        <v>0</v>
      </c>
      <c r="Q23" s="137">
        <f t="shared" si="127"/>
        <v>0</v>
      </c>
      <c r="R23" s="137">
        <f t="shared" si="127"/>
        <v>0</v>
      </c>
      <c r="S23" s="137">
        <f t="shared" si="127"/>
        <v>0</v>
      </c>
      <c r="T23" s="137">
        <f t="shared" si="127"/>
        <v>0</v>
      </c>
      <c r="U23" s="137">
        <f t="shared" si="127"/>
        <v>0</v>
      </c>
      <c r="V23" s="137">
        <f t="shared" si="127"/>
        <v>0</v>
      </c>
      <c r="W23" s="137">
        <f t="shared" si="127"/>
        <v>0</v>
      </c>
      <c r="X23" s="137">
        <f t="shared" si="127"/>
        <v>0</v>
      </c>
      <c r="Y23" s="137">
        <f t="shared" si="128"/>
        <v>1</v>
      </c>
      <c r="Z23" s="137">
        <f t="shared" si="128"/>
        <v>2</v>
      </c>
      <c r="AA23" s="137">
        <f t="shared" si="128"/>
        <v>0</v>
      </c>
      <c r="AB23" s="137">
        <f t="shared" si="128"/>
        <v>1</v>
      </c>
      <c r="AC23" s="137">
        <f t="shared" si="128"/>
        <v>0</v>
      </c>
      <c r="AD23" s="137">
        <f t="shared" si="128"/>
        <v>0</v>
      </c>
      <c r="AE23" s="116"/>
      <c r="AF23" s="142" t="str">
        <f t="shared" si="22"/>
        <v/>
      </c>
      <c r="AG23" s="142">
        <f t="shared" si="23"/>
        <v>0</v>
      </c>
      <c r="AH23" s="142" t="str">
        <f t="shared" si="24"/>
        <v/>
      </c>
      <c r="AI23" s="142" t="str">
        <f t="shared" si="25"/>
        <v/>
      </c>
      <c r="AJ23" s="142" t="str">
        <f t="shared" si="26"/>
        <v/>
      </c>
      <c r="AK23" s="142">
        <f t="shared" si="27"/>
        <v>0</v>
      </c>
      <c r="AL23" s="142">
        <f t="shared" si="28"/>
        <v>0</v>
      </c>
      <c r="AM23" s="142" t="str">
        <f t="shared" si="29"/>
        <v/>
      </c>
      <c r="AN23" s="142">
        <f t="shared" si="30"/>
        <v>0</v>
      </c>
      <c r="AO23" s="142">
        <f t="shared" si="31"/>
        <v>0</v>
      </c>
      <c r="AP23" s="142" t="str">
        <f t="shared" si="32"/>
        <v/>
      </c>
      <c r="AQ23" s="142" t="str">
        <f t="shared" si="33"/>
        <v/>
      </c>
      <c r="AR23" s="142" t="str">
        <f t="shared" si="34"/>
        <v/>
      </c>
      <c r="AS23" s="142" t="str">
        <f t="shared" si="35"/>
        <v/>
      </c>
      <c r="AT23" s="142" t="str">
        <f t="shared" si="36"/>
        <v/>
      </c>
      <c r="AU23" s="142" t="str">
        <f t="shared" si="37"/>
        <v/>
      </c>
      <c r="AV23" s="142" t="str">
        <f t="shared" si="38"/>
        <v/>
      </c>
      <c r="AW23" s="142" t="str">
        <f t="shared" si="39"/>
        <v/>
      </c>
      <c r="AX23" s="142" t="str">
        <f t="shared" si="40"/>
        <v/>
      </c>
      <c r="AY23" s="142" t="str">
        <f t="shared" si="41"/>
        <v/>
      </c>
      <c r="AZ23" s="142">
        <f t="shared" si="42"/>
        <v>0</v>
      </c>
      <c r="BA23" s="142">
        <f t="shared" si="43"/>
        <v>0</v>
      </c>
      <c r="BB23" s="142" t="str">
        <f t="shared" si="44"/>
        <v/>
      </c>
      <c r="BC23" s="142">
        <f t="shared" si="45"/>
        <v>0</v>
      </c>
      <c r="BD23" s="142" t="str">
        <f t="shared" si="46"/>
        <v/>
      </c>
      <c r="BE23" s="142" t="str">
        <f t="shared" si="47"/>
        <v/>
      </c>
      <c r="BF23" s="116"/>
      <c r="BG23" s="193" t="str">
        <f t="shared" si="48"/>
        <v/>
      </c>
      <c r="BH23" s="193" t="str">
        <f t="shared" si="49"/>
        <v/>
      </c>
      <c r="BI23" s="193" t="str">
        <f t="shared" si="50"/>
        <v/>
      </c>
      <c r="BJ23" s="193" t="str">
        <f t="shared" si="51"/>
        <v/>
      </c>
      <c r="BK23" s="193" t="str">
        <f t="shared" si="52"/>
        <v/>
      </c>
      <c r="BL23" s="193" t="str">
        <f t="shared" si="53"/>
        <v/>
      </c>
      <c r="BM23" s="193" t="str">
        <f t="shared" si="54"/>
        <v/>
      </c>
      <c r="BN23" s="193" t="str">
        <f t="shared" si="55"/>
        <v/>
      </c>
      <c r="BO23" s="193" t="str">
        <f t="shared" si="56"/>
        <v/>
      </c>
      <c r="BP23" s="193" t="str">
        <f t="shared" si="57"/>
        <v/>
      </c>
      <c r="BQ23" s="193" t="str">
        <f t="shared" si="58"/>
        <v/>
      </c>
      <c r="BR23" s="193" t="str">
        <f t="shared" si="59"/>
        <v/>
      </c>
      <c r="BS23" s="193" t="str">
        <f t="shared" si="60"/>
        <v/>
      </c>
      <c r="BT23" s="193" t="str">
        <f t="shared" si="61"/>
        <v/>
      </c>
      <c r="BU23" s="193" t="str">
        <f t="shared" si="62"/>
        <v/>
      </c>
      <c r="BV23" s="193" t="str">
        <f t="shared" si="63"/>
        <v/>
      </c>
      <c r="BW23" s="193" t="str">
        <f t="shared" si="64"/>
        <v/>
      </c>
      <c r="BX23" s="193" t="str">
        <f t="shared" si="65"/>
        <v/>
      </c>
      <c r="BY23" s="193" t="str">
        <f t="shared" si="66"/>
        <v/>
      </c>
      <c r="BZ23" s="193" t="str">
        <f t="shared" si="67"/>
        <v/>
      </c>
      <c r="CA23" s="193" t="str">
        <f t="shared" si="68"/>
        <v/>
      </c>
      <c r="CB23" s="193" t="str">
        <f t="shared" si="69"/>
        <v/>
      </c>
      <c r="CC23" s="193" t="str">
        <f t="shared" si="70"/>
        <v/>
      </c>
      <c r="CD23" s="193" t="str">
        <f t="shared" si="71"/>
        <v/>
      </c>
      <c r="CE23" s="193" t="str">
        <f t="shared" si="72"/>
        <v/>
      </c>
      <c r="CF23" s="193" t="str">
        <f t="shared" si="73"/>
        <v/>
      </c>
      <c r="CG23" s="116"/>
      <c r="CH23" s="199" t="str">
        <f t="shared" si="74"/>
        <v/>
      </c>
      <c r="CI23" s="199" t="str">
        <f t="shared" si="75"/>
        <v/>
      </c>
      <c r="CJ23" s="199" t="str">
        <f t="shared" si="76"/>
        <v/>
      </c>
      <c r="CK23" s="199" t="str">
        <f t="shared" si="77"/>
        <v/>
      </c>
      <c r="CL23" s="199" t="str">
        <f t="shared" si="78"/>
        <v/>
      </c>
      <c r="CM23" s="199" t="str">
        <f t="shared" si="79"/>
        <v/>
      </c>
      <c r="CN23" s="199" t="str">
        <f t="shared" si="80"/>
        <v/>
      </c>
      <c r="CO23" s="199" t="str">
        <f t="shared" si="81"/>
        <v/>
      </c>
      <c r="CP23" s="199" t="str">
        <f t="shared" si="82"/>
        <v/>
      </c>
      <c r="CQ23" s="199" t="str">
        <f t="shared" si="83"/>
        <v/>
      </c>
      <c r="CR23" s="199" t="str">
        <f t="shared" si="84"/>
        <v/>
      </c>
      <c r="CS23" s="199" t="str">
        <f t="shared" si="85"/>
        <v/>
      </c>
      <c r="CT23" s="199" t="str">
        <f t="shared" si="86"/>
        <v/>
      </c>
      <c r="CU23" s="199" t="str">
        <f t="shared" si="87"/>
        <v/>
      </c>
      <c r="CV23" s="199" t="str">
        <f t="shared" si="88"/>
        <v/>
      </c>
      <c r="CW23" s="199" t="str">
        <f t="shared" si="89"/>
        <v/>
      </c>
      <c r="CX23" s="199" t="str">
        <f t="shared" si="90"/>
        <v/>
      </c>
      <c r="CY23" s="199" t="str">
        <f t="shared" si="91"/>
        <v/>
      </c>
      <c r="CZ23" s="199" t="str">
        <f t="shared" si="92"/>
        <v/>
      </c>
      <c r="DA23" s="199" t="str">
        <f t="shared" si="93"/>
        <v/>
      </c>
      <c r="DB23" s="199" t="str">
        <f t="shared" si="94"/>
        <v/>
      </c>
      <c r="DC23" s="199" t="str">
        <f t="shared" si="95"/>
        <v/>
      </c>
      <c r="DD23" s="199" t="str">
        <f t="shared" si="96"/>
        <v/>
      </c>
      <c r="DE23" s="199" t="str">
        <f t="shared" si="97"/>
        <v/>
      </c>
      <c r="DF23" s="199" t="str">
        <f t="shared" si="98"/>
        <v/>
      </c>
      <c r="DG23" s="199" t="str">
        <f t="shared" si="99"/>
        <v/>
      </c>
      <c r="DH23" s="116"/>
      <c r="DI23" s="147" t="str">
        <f t="shared" si="125"/>
        <v/>
      </c>
      <c r="DJ23" s="147">
        <f t="shared" si="100"/>
        <v>0</v>
      </c>
      <c r="DK23" s="147" t="str">
        <f t="shared" si="101"/>
        <v/>
      </c>
      <c r="DL23" s="147" t="str">
        <f t="shared" si="102"/>
        <v/>
      </c>
      <c r="DM23" s="147" t="str">
        <f t="shared" si="103"/>
        <v/>
      </c>
      <c r="DN23" s="147">
        <f t="shared" si="104"/>
        <v>0</v>
      </c>
      <c r="DO23" s="147">
        <f t="shared" si="105"/>
        <v>0</v>
      </c>
      <c r="DP23" s="147" t="str">
        <f t="shared" si="106"/>
        <v/>
      </c>
      <c r="DQ23" s="147">
        <f t="shared" si="107"/>
        <v>0</v>
      </c>
      <c r="DR23" s="147">
        <f t="shared" si="108"/>
        <v>0</v>
      </c>
      <c r="DS23" s="147" t="str">
        <f t="shared" si="109"/>
        <v/>
      </c>
      <c r="DT23" s="147" t="str">
        <f t="shared" si="110"/>
        <v/>
      </c>
      <c r="DU23" s="147" t="str">
        <f t="shared" si="111"/>
        <v/>
      </c>
      <c r="DV23" s="147" t="str">
        <f t="shared" si="112"/>
        <v/>
      </c>
      <c r="DW23" s="147" t="str">
        <f t="shared" si="113"/>
        <v/>
      </c>
      <c r="DX23" s="147" t="str">
        <f t="shared" si="114"/>
        <v/>
      </c>
      <c r="DY23" s="147" t="str">
        <f t="shared" si="115"/>
        <v/>
      </c>
      <c r="DZ23" s="147" t="str">
        <f t="shared" si="116"/>
        <v/>
      </c>
      <c r="EA23" s="147" t="str">
        <f t="shared" si="117"/>
        <v/>
      </c>
      <c r="EB23" s="147" t="str">
        <f t="shared" si="118"/>
        <v/>
      </c>
      <c r="EC23" s="147">
        <f t="shared" si="119"/>
        <v>0</v>
      </c>
      <c r="ED23" s="147">
        <f t="shared" si="120"/>
        <v>0</v>
      </c>
      <c r="EE23" s="147" t="str">
        <f t="shared" si="121"/>
        <v/>
      </c>
      <c r="EF23" s="147">
        <f t="shared" si="122"/>
        <v>0</v>
      </c>
      <c r="EG23" s="147" t="str">
        <f t="shared" si="123"/>
        <v/>
      </c>
      <c r="EH23" s="147" t="str">
        <f t="shared" si="124"/>
        <v/>
      </c>
      <c r="EI23" s="116"/>
      <c r="EJ23" s="28" t="str">
        <f>'1.4-ATT&amp;CK Overlay'!D20</f>
        <v>No</v>
      </c>
      <c r="EK23" s="28" t="str">
        <f>'1.4-ATT&amp;CK Overlay'!E20</f>
        <v>No</v>
      </c>
      <c r="EL23" s="29" t="str">
        <f>'1.4-ATT&amp;CK Overlay'!F20</f>
        <v>No</v>
      </c>
      <c r="EM23" s="29" t="str">
        <f>'1.4-ATT&amp;CK Overlay'!G20</f>
        <v>Yes</v>
      </c>
      <c r="EN23" s="29" t="str">
        <f>'1.4-ATT&amp;CK Overlay'!H20</f>
        <v>Yes</v>
      </c>
      <c r="EO23" s="28" t="str">
        <f>'1.4-ATT&amp;CK Overlay'!I20</f>
        <v>No</v>
      </c>
      <c r="EP23" s="24" t="str">
        <f>'1.4-ATT&amp;CK Overlay'!J20</f>
        <v>No</v>
      </c>
      <c r="EQ23" s="24" t="str">
        <f>'1.4-ATT&amp;CK Overlay'!K20</f>
        <v>No</v>
      </c>
      <c r="ER23" s="24" t="str">
        <f>'1.4-ATT&amp;CK Overlay'!L20</f>
        <v>No</v>
      </c>
      <c r="ES23" s="24" t="str">
        <f>'1.4-ATT&amp;CK Overlay'!M20</f>
        <v>No</v>
      </c>
      <c r="ET23" s="24" t="str">
        <f>'1.4-ATT&amp;CK Overlay'!N20</f>
        <v>No</v>
      </c>
      <c r="EU23" s="24" t="str">
        <f>'1.4-ATT&amp;CK Overlay'!O20</f>
        <v>No</v>
      </c>
      <c r="EV23" s="24" t="str">
        <f>'1.4-ATT&amp;CK Overlay'!P20</f>
        <v>No</v>
      </c>
      <c r="EW23" s="24" t="str">
        <f>'1.4-ATT&amp;CK Overlay'!Q20</f>
        <v>No</v>
      </c>
      <c r="EX23" s="24" t="str">
        <f>'1.4-ATT&amp;CK Overlay'!R20</f>
        <v>No</v>
      </c>
      <c r="EY23" s="24" t="str">
        <f>'1.4-ATT&amp;CK Overlay'!S20</f>
        <v>No</v>
      </c>
      <c r="EZ23" s="24" t="str">
        <f>'1.4-ATT&amp;CK Overlay'!T20</f>
        <v>No</v>
      </c>
      <c r="FA23" s="24" t="str">
        <f>'1.4-ATT&amp;CK Overlay'!U20</f>
        <v>No</v>
      </c>
      <c r="FB23" s="24" t="str">
        <f>'1.4-ATT&amp;CK Overlay'!V20</f>
        <v>Yes</v>
      </c>
      <c r="FC23" s="29" t="str">
        <f>'1.4-ATT&amp;CK Overlay'!W20</f>
        <v>Yes</v>
      </c>
      <c r="FD23" s="28" t="str">
        <f>'1.4-ATT&amp;CK Overlay'!X20</f>
        <v>No</v>
      </c>
      <c r="FE23" s="24" t="str">
        <f>'1.4-ATT&amp;CK Overlay'!Y20</f>
        <v>Yes</v>
      </c>
      <c r="FF23" s="29" t="str">
        <f>'1.4-ATT&amp;CK Overlay'!Z20</f>
        <v>Yes</v>
      </c>
      <c r="FG23" s="28" t="str">
        <f>'1.4-ATT&amp;CK Overlay'!AA20</f>
        <v>No</v>
      </c>
      <c r="FH23" s="24" t="str">
        <f>'1.4-ATT&amp;CK Overlay'!AB20</f>
        <v>No</v>
      </c>
      <c r="FI23" s="24" t="str">
        <f>'1.4-ATT&amp;CK Overlay'!AC20</f>
        <v>Yes</v>
      </c>
      <c r="FJ23" s="24" t="str">
        <f>'1.4-ATT&amp;CK Overlay'!AD20</f>
        <v>Yes</v>
      </c>
      <c r="FK23" s="24" t="str">
        <f>'1.4-ATT&amp;CK Overlay'!AE20</f>
        <v>No</v>
      </c>
      <c r="FL23" s="24" t="str">
        <f>'1.4-ATT&amp;CK Overlay'!AF20</f>
        <v>Yes</v>
      </c>
      <c r="FM23" s="71" t="str">
        <f>'1.4-ATT&amp;CK Overlay'!AG20</f>
        <v>Yes</v>
      </c>
      <c r="FN23" s="28" t="str">
        <f>'1.4-ATT&amp;CK Overlay'!AH20</f>
        <v>No</v>
      </c>
      <c r="FO23" s="24" t="str">
        <f>'1.4-ATT&amp;CK Overlay'!AI20</f>
        <v>No</v>
      </c>
      <c r="FP23" s="24" t="str">
        <f>'1.4-ATT&amp;CK Overlay'!AJ20</f>
        <v>No</v>
      </c>
      <c r="FQ23" s="24" t="str">
        <f>'1.4-ATT&amp;CK Overlay'!AK20</f>
        <v>No</v>
      </c>
      <c r="FR23" s="24" t="str">
        <f>'1.4-ATT&amp;CK Overlay'!AL20</f>
        <v>No</v>
      </c>
      <c r="FS23" s="24" t="str">
        <f>'1.4-ATT&amp;CK Overlay'!AM20</f>
        <v>No</v>
      </c>
      <c r="FT23" s="24" t="str">
        <f>'1.4-ATT&amp;CK Overlay'!AN20</f>
        <v>No</v>
      </c>
      <c r="FU23" s="24" t="str">
        <f>'1.4-ATT&amp;CK Overlay'!AO20</f>
        <v>No</v>
      </c>
      <c r="FV23" s="24" t="str">
        <f>'1.4-ATT&amp;CK Overlay'!AP20</f>
        <v>No</v>
      </c>
      <c r="FW23" s="29" t="str">
        <f>'1.4-ATT&amp;CK Overlay'!AQ20</f>
        <v>No</v>
      </c>
      <c r="FX23" s="61" t="str">
        <f>'1.4-ATT&amp;CK Overlay'!AR20</f>
        <v>No</v>
      </c>
      <c r="FY23" s="24" t="str">
        <f>'1.4-ATT&amp;CK Overlay'!AS20</f>
        <v>No</v>
      </c>
      <c r="FZ23" s="24" t="str">
        <f>'1.4-ATT&amp;CK Overlay'!AT20</f>
        <v>No</v>
      </c>
      <c r="GA23" s="24" t="str">
        <f>'1.4-ATT&amp;CK Overlay'!AU20</f>
        <v>No</v>
      </c>
      <c r="GB23" s="24" t="str">
        <f>'1.4-ATT&amp;CK Overlay'!AV20</f>
        <v>No</v>
      </c>
      <c r="GC23" s="24" t="str">
        <f>'1.4-ATT&amp;CK Overlay'!AW20</f>
        <v>No</v>
      </c>
      <c r="GD23" s="24" t="str">
        <f>'1.4-ATT&amp;CK Overlay'!AX20</f>
        <v>No</v>
      </c>
      <c r="GE23" s="24" t="str">
        <f>'1.4-ATT&amp;CK Overlay'!AY20</f>
        <v>No</v>
      </c>
      <c r="GF23" s="24" t="str">
        <f>'1.4-ATT&amp;CK Overlay'!AZ20</f>
        <v>No</v>
      </c>
      <c r="GG23" s="28" t="str">
        <f>'1.4-ATT&amp;CK Overlay'!BA20</f>
        <v>Yes</v>
      </c>
      <c r="GH23" s="24" t="str">
        <f>'1.4-ATT&amp;CK Overlay'!BB20</f>
        <v>No</v>
      </c>
      <c r="GI23" s="24" t="str">
        <f>'1.4-ATT&amp;CK Overlay'!BC20</f>
        <v>Yes</v>
      </c>
      <c r="GJ23" s="29" t="str">
        <f>'1.4-ATT&amp;CK Overlay'!BD20</f>
        <v>Yes</v>
      </c>
      <c r="GK23" s="28" t="str">
        <f>'1.4-ATT&amp;CK Overlay'!BE20</f>
        <v>No</v>
      </c>
      <c r="GL23" s="24" t="str">
        <f>'1.4-ATT&amp;CK Overlay'!BF20</f>
        <v>No</v>
      </c>
      <c r="GM23" s="24" t="str">
        <f>'1.4-ATT&amp;CK Overlay'!BG20</f>
        <v>No</v>
      </c>
      <c r="GN23" s="24" t="str">
        <f>'1.4-ATT&amp;CK Overlay'!BH20</f>
        <v>No</v>
      </c>
      <c r="GO23" s="24" t="str">
        <f>'1.4-ATT&amp;CK Overlay'!BI20</f>
        <v>Yes</v>
      </c>
      <c r="GP23" s="28" t="str">
        <f>'1.4-ATT&amp;CK Overlay'!BJ20</f>
        <v>No</v>
      </c>
      <c r="GQ23" s="24" t="str">
        <f>'1.4-ATT&amp;CK Overlay'!BK20</f>
        <v>No</v>
      </c>
      <c r="GR23" s="24" t="str">
        <f>'1.4-ATT&amp;CK Overlay'!BL20</f>
        <v>No</v>
      </c>
      <c r="GS23" s="24" t="str">
        <f>'1.4-ATT&amp;CK Overlay'!BM20</f>
        <v>No</v>
      </c>
      <c r="GT23" s="24" t="str">
        <f>'1.4-ATT&amp;CK Overlay'!BN20</f>
        <v>No</v>
      </c>
      <c r="GU23" s="24" t="str">
        <f>'1.4-ATT&amp;CK Overlay'!BO20</f>
        <v>No</v>
      </c>
      <c r="GV23" s="24" t="str">
        <f>'1.4-ATT&amp;CK Overlay'!BP20</f>
        <v>No</v>
      </c>
      <c r="GX23" s="152">
        <f>'2.1b-OriginalProduct Visibility'!D19</f>
        <v>0</v>
      </c>
      <c r="GY23" s="153">
        <f>'2.1b-OriginalProduct Visibility'!E19</f>
        <v>0</v>
      </c>
      <c r="GZ23" s="140">
        <f>'2.1b-OriginalProduct Visibility'!F19</f>
        <v>0</v>
      </c>
      <c r="HA23" s="140">
        <f>'2.1b-OriginalProduct Visibility'!G19</f>
        <v>0</v>
      </c>
      <c r="HB23" s="140">
        <f>'2.1b-OriginalProduct Visibility'!H19</f>
        <v>0</v>
      </c>
      <c r="HC23" s="140">
        <f>'2.1b-OriginalProduct Visibility'!I19</f>
        <v>0</v>
      </c>
      <c r="HD23" s="140">
        <f>'2.1b-OriginalProduct Visibility'!J19</f>
        <v>0</v>
      </c>
      <c r="HE23" s="140">
        <f>'2.1b-OriginalProduct Visibility'!K19</f>
        <v>0</v>
      </c>
      <c r="HF23" s="140">
        <f>'2.1b-OriginalProduct Visibility'!L19</f>
        <v>0</v>
      </c>
      <c r="HG23" s="140">
        <f>'2.1b-OriginalProduct Visibility'!M19</f>
        <v>0</v>
      </c>
      <c r="HH23" s="140">
        <f>'2.1b-OriginalProduct Visibility'!N19</f>
        <v>0</v>
      </c>
      <c r="HI23" s="154">
        <f>'2.1b-OriginalProduct Visibility'!O19</f>
        <v>0</v>
      </c>
      <c r="HK23" s="171">
        <f>'2.1a-Agency Visibility'!D19</f>
        <v>0</v>
      </c>
      <c r="HL23" s="172">
        <f>'2.1a-Agency Visibility'!E19</f>
        <v>0</v>
      </c>
      <c r="HM23" s="145">
        <f>'2.1a-Agency Visibility'!F19</f>
        <v>0</v>
      </c>
      <c r="HN23" s="145">
        <f>'2.1a-Agency Visibility'!G19</f>
        <v>0</v>
      </c>
      <c r="HO23" s="145">
        <f>'2.1a-Agency Visibility'!H19</f>
        <v>0</v>
      </c>
      <c r="HP23" s="145">
        <f>'2.1a-Agency Visibility'!I19</f>
        <v>0</v>
      </c>
      <c r="HQ23" s="145">
        <f>'2.1a-Agency Visibility'!J19</f>
        <v>0</v>
      </c>
      <c r="HR23" s="145">
        <f>'2.1a-Agency Visibility'!K19</f>
        <v>0</v>
      </c>
      <c r="HS23" s="145">
        <f>'2.1a-Agency Visibility'!L19</f>
        <v>0</v>
      </c>
      <c r="HT23" s="145">
        <f>'2.1a-Agency Visibility'!M19</f>
        <v>0</v>
      </c>
      <c r="HU23" s="145">
        <f>'2.1a-Agency Visibility'!N19</f>
        <v>0</v>
      </c>
      <c r="HV23" s="173">
        <f>'2.1a-Agency Visibility'!O19</f>
        <v>0</v>
      </c>
      <c r="HY23" s="116"/>
      <c r="HZ23" s="116"/>
      <c r="IA23" s="116"/>
    </row>
    <row r="24" spans="1:235" ht="15" customHeight="1" x14ac:dyDescent="0.4">
      <c r="A24" s="595">
        <f>'1.2-Visibility Data'!A18</f>
        <v>0</v>
      </c>
      <c r="B24" s="602">
        <f>'1.2-Visibility Data'!B18</f>
        <v>0</v>
      </c>
      <c r="C24" s="37" t="str">
        <f>'1.2-Visibility Data'!C18</f>
        <v>Attachments</v>
      </c>
      <c r="D24" s="116"/>
      <c r="E24" s="137">
        <f t="shared" si="126"/>
        <v>0</v>
      </c>
      <c r="F24" s="137">
        <f t="shared" si="126"/>
        <v>2</v>
      </c>
      <c r="G24" s="137">
        <f t="shared" si="126"/>
        <v>0</v>
      </c>
      <c r="H24" s="137">
        <f t="shared" si="126"/>
        <v>0</v>
      </c>
      <c r="I24" s="137">
        <f t="shared" si="126"/>
        <v>0</v>
      </c>
      <c r="J24" s="137">
        <f t="shared" si="126"/>
        <v>2</v>
      </c>
      <c r="K24" s="137">
        <f t="shared" si="126"/>
        <v>2</v>
      </c>
      <c r="L24" s="137">
        <f t="shared" si="126"/>
        <v>0</v>
      </c>
      <c r="M24" s="137">
        <f t="shared" si="126"/>
        <v>2</v>
      </c>
      <c r="N24" s="137">
        <f t="shared" si="126"/>
        <v>2</v>
      </c>
      <c r="O24" s="137">
        <f t="shared" si="127"/>
        <v>0</v>
      </c>
      <c r="P24" s="137">
        <f t="shared" si="127"/>
        <v>0</v>
      </c>
      <c r="Q24" s="137">
        <f t="shared" si="127"/>
        <v>0</v>
      </c>
      <c r="R24" s="137">
        <f t="shared" si="127"/>
        <v>0</v>
      </c>
      <c r="S24" s="137">
        <f t="shared" si="127"/>
        <v>0</v>
      </c>
      <c r="T24" s="137">
        <f t="shared" si="127"/>
        <v>0</v>
      </c>
      <c r="U24" s="137">
        <f t="shared" si="127"/>
        <v>0</v>
      </c>
      <c r="V24" s="137">
        <f t="shared" si="127"/>
        <v>0</v>
      </c>
      <c r="W24" s="137">
        <f t="shared" si="127"/>
        <v>0</v>
      </c>
      <c r="X24" s="137">
        <f t="shared" si="127"/>
        <v>0</v>
      </c>
      <c r="Y24" s="137">
        <f t="shared" si="128"/>
        <v>1</v>
      </c>
      <c r="Z24" s="137">
        <f t="shared" si="128"/>
        <v>2</v>
      </c>
      <c r="AA24" s="137">
        <f t="shared" si="128"/>
        <v>0</v>
      </c>
      <c r="AB24" s="137">
        <f t="shared" si="128"/>
        <v>1</v>
      </c>
      <c r="AC24" s="137">
        <f t="shared" si="128"/>
        <v>0</v>
      </c>
      <c r="AD24" s="137">
        <f t="shared" si="128"/>
        <v>0</v>
      </c>
      <c r="AE24" s="116"/>
      <c r="AF24" s="142" t="str">
        <f t="shared" si="22"/>
        <v/>
      </c>
      <c r="AG24" s="142">
        <f t="shared" si="23"/>
        <v>1</v>
      </c>
      <c r="AH24" s="142" t="str">
        <f t="shared" si="24"/>
        <v/>
      </c>
      <c r="AI24" s="142" t="str">
        <f t="shared" si="25"/>
        <v/>
      </c>
      <c r="AJ24" s="142" t="str">
        <f t="shared" si="26"/>
        <v/>
      </c>
      <c r="AK24" s="142">
        <f t="shared" si="27"/>
        <v>1</v>
      </c>
      <c r="AL24" s="142">
        <f t="shared" si="28"/>
        <v>1</v>
      </c>
      <c r="AM24" s="142" t="str">
        <f t="shared" si="29"/>
        <v/>
      </c>
      <c r="AN24" s="142">
        <f t="shared" si="30"/>
        <v>1</v>
      </c>
      <c r="AO24" s="142">
        <f t="shared" si="31"/>
        <v>1</v>
      </c>
      <c r="AP24" s="142" t="str">
        <f t="shared" si="32"/>
        <v/>
      </c>
      <c r="AQ24" s="142" t="str">
        <f t="shared" si="33"/>
        <v/>
      </c>
      <c r="AR24" s="142" t="str">
        <f t="shared" si="34"/>
        <v/>
      </c>
      <c r="AS24" s="142" t="str">
        <f t="shared" si="35"/>
        <v/>
      </c>
      <c r="AT24" s="142" t="str">
        <f t="shared" si="36"/>
        <v/>
      </c>
      <c r="AU24" s="142" t="str">
        <f t="shared" si="37"/>
        <v/>
      </c>
      <c r="AV24" s="142" t="str">
        <f t="shared" si="38"/>
        <v/>
      </c>
      <c r="AW24" s="142" t="str">
        <f t="shared" si="39"/>
        <v/>
      </c>
      <c r="AX24" s="142" t="str">
        <f t="shared" si="40"/>
        <v/>
      </c>
      <c r="AY24" s="142" t="str">
        <f t="shared" si="41"/>
        <v/>
      </c>
      <c r="AZ24" s="142">
        <f t="shared" si="42"/>
        <v>1</v>
      </c>
      <c r="BA24" s="142">
        <f t="shared" si="43"/>
        <v>1</v>
      </c>
      <c r="BB24" s="142" t="str">
        <f t="shared" si="44"/>
        <v/>
      </c>
      <c r="BC24" s="142">
        <f t="shared" si="45"/>
        <v>1</v>
      </c>
      <c r="BD24" s="142" t="str">
        <f t="shared" si="46"/>
        <v/>
      </c>
      <c r="BE24" s="142" t="str">
        <f t="shared" si="47"/>
        <v/>
      </c>
      <c r="BF24" s="116"/>
      <c r="BG24" s="193" t="str">
        <f t="shared" si="48"/>
        <v/>
      </c>
      <c r="BH24" s="193">
        <f t="shared" si="49"/>
        <v>1</v>
      </c>
      <c r="BI24" s="193" t="str">
        <f t="shared" si="50"/>
        <v/>
      </c>
      <c r="BJ24" s="193" t="str">
        <f t="shared" si="51"/>
        <v/>
      </c>
      <c r="BK24" s="193" t="str">
        <f t="shared" si="52"/>
        <v/>
      </c>
      <c r="BL24" s="193">
        <f t="shared" si="53"/>
        <v>1</v>
      </c>
      <c r="BM24" s="193">
        <f t="shared" si="54"/>
        <v>1</v>
      </c>
      <c r="BN24" s="193" t="str">
        <f t="shared" si="55"/>
        <v/>
      </c>
      <c r="BO24" s="193">
        <f t="shared" si="56"/>
        <v>1</v>
      </c>
      <c r="BP24" s="193">
        <f t="shared" si="57"/>
        <v>1</v>
      </c>
      <c r="BQ24" s="193" t="str">
        <f t="shared" si="58"/>
        <v/>
      </c>
      <c r="BR24" s="193" t="str">
        <f t="shared" si="59"/>
        <v/>
      </c>
      <c r="BS24" s="193" t="str">
        <f t="shared" si="60"/>
        <v/>
      </c>
      <c r="BT24" s="193" t="str">
        <f t="shared" si="61"/>
        <v/>
      </c>
      <c r="BU24" s="193" t="str">
        <f t="shared" si="62"/>
        <v/>
      </c>
      <c r="BV24" s="193" t="str">
        <f t="shared" si="63"/>
        <v/>
      </c>
      <c r="BW24" s="193" t="str">
        <f t="shared" si="64"/>
        <v/>
      </c>
      <c r="BX24" s="193" t="str">
        <f t="shared" si="65"/>
        <v/>
      </c>
      <c r="BY24" s="193" t="str">
        <f t="shared" si="66"/>
        <v/>
      </c>
      <c r="BZ24" s="193" t="str">
        <f t="shared" si="67"/>
        <v/>
      </c>
      <c r="CA24" s="193">
        <f t="shared" si="68"/>
        <v>1</v>
      </c>
      <c r="CB24" s="193">
        <f t="shared" si="69"/>
        <v>1</v>
      </c>
      <c r="CC24" s="193" t="str">
        <f t="shared" si="70"/>
        <v/>
      </c>
      <c r="CD24" s="193">
        <f t="shared" si="71"/>
        <v>1</v>
      </c>
      <c r="CE24" s="193" t="str">
        <f t="shared" si="72"/>
        <v/>
      </c>
      <c r="CF24" s="193" t="str">
        <f t="shared" si="73"/>
        <v/>
      </c>
      <c r="CG24" s="116"/>
      <c r="CH24" s="199" t="str">
        <f t="shared" si="74"/>
        <v/>
      </c>
      <c r="CI24" s="199">
        <f t="shared" si="75"/>
        <v>0</v>
      </c>
      <c r="CJ24" s="199" t="str">
        <f t="shared" si="76"/>
        <v/>
      </c>
      <c r="CK24" s="199" t="str">
        <f t="shared" si="77"/>
        <v/>
      </c>
      <c r="CL24" s="199" t="str">
        <f t="shared" si="78"/>
        <v/>
      </c>
      <c r="CM24" s="199">
        <f t="shared" si="79"/>
        <v>0</v>
      </c>
      <c r="CN24" s="199">
        <f t="shared" si="80"/>
        <v>0</v>
      </c>
      <c r="CO24" s="199" t="str">
        <f t="shared" si="81"/>
        <v/>
      </c>
      <c r="CP24" s="199">
        <f t="shared" si="82"/>
        <v>0</v>
      </c>
      <c r="CQ24" s="199">
        <f t="shared" si="83"/>
        <v>0</v>
      </c>
      <c r="CR24" s="199" t="str">
        <f t="shared" si="84"/>
        <v/>
      </c>
      <c r="CS24" s="199" t="str">
        <f t="shared" si="85"/>
        <v/>
      </c>
      <c r="CT24" s="199" t="str">
        <f t="shared" si="86"/>
        <v/>
      </c>
      <c r="CU24" s="199" t="str">
        <f t="shared" si="87"/>
        <v/>
      </c>
      <c r="CV24" s="199" t="str">
        <f t="shared" si="88"/>
        <v/>
      </c>
      <c r="CW24" s="199" t="str">
        <f t="shared" si="89"/>
        <v/>
      </c>
      <c r="CX24" s="199" t="str">
        <f t="shared" si="90"/>
        <v/>
      </c>
      <c r="CY24" s="199" t="str">
        <f t="shared" si="91"/>
        <v/>
      </c>
      <c r="CZ24" s="199" t="str">
        <f t="shared" si="92"/>
        <v/>
      </c>
      <c r="DA24" s="199" t="str">
        <f t="shared" si="93"/>
        <v/>
      </c>
      <c r="DB24" s="199">
        <f t="shared" si="94"/>
        <v>0</v>
      </c>
      <c r="DC24" s="199">
        <f t="shared" si="95"/>
        <v>0</v>
      </c>
      <c r="DD24" s="199" t="str">
        <f t="shared" si="96"/>
        <v/>
      </c>
      <c r="DE24" s="199">
        <f t="shared" si="97"/>
        <v>0</v>
      </c>
      <c r="DF24" s="199" t="str">
        <f t="shared" si="98"/>
        <v/>
      </c>
      <c r="DG24" s="199" t="str">
        <f t="shared" si="99"/>
        <v/>
      </c>
      <c r="DH24" s="116"/>
      <c r="DI24" s="147" t="str">
        <f t="shared" si="125"/>
        <v/>
      </c>
      <c r="DJ24" s="147">
        <f t="shared" si="100"/>
        <v>0</v>
      </c>
      <c r="DK24" s="147" t="str">
        <f t="shared" si="101"/>
        <v/>
      </c>
      <c r="DL24" s="147" t="str">
        <f t="shared" si="102"/>
        <v/>
      </c>
      <c r="DM24" s="147" t="str">
        <f t="shared" si="103"/>
        <v/>
      </c>
      <c r="DN24" s="147">
        <f t="shared" si="104"/>
        <v>0</v>
      </c>
      <c r="DO24" s="147">
        <f t="shared" si="105"/>
        <v>0</v>
      </c>
      <c r="DP24" s="147" t="str">
        <f t="shared" si="106"/>
        <v/>
      </c>
      <c r="DQ24" s="147">
        <f t="shared" si="107"/>
        <v>0</v>
      </c>
      <c r="DR24" s="147">
        <f t="shared" si="108"/>
        <v>0</v>
      </c>
      <c r="DS24" s="147" t="str">
        <f t="shared" si="109"/>
        <v/>
      </c>
      <c r="DT24" s="147" t="str">
        <f t="shared" si="110"/>
        <v/>
      </c>
      <c r="DU24" s="147" t="str">
        <f t="shared" si="111"/>
        <v/>
      </c>
      <c r="DV24" s="147" t="str">
        <f t="shared" si="112"/>
        <v/>
      </c>
      <c r="DW24" s="147" t="str">
        <f t="shared" si="113"/>
        <v/>
      </c>
      <c r="DX24" s="147" t="str">
        <f t="shared" si="114"/>
        <v/>
      </c>
      <c r="DY24" s="147" t="str">
        <f t="shared" si="115"/>
        <v/>
      </c>
      <c r="DZ24" s="147" t="str">
        <f t="shared" si="116"/>
        <v/>
      </c>
      <c r="EA24" s="147" t="str">
        <f t="shared" si="117"/>
        <v/>
      </c>
      <c r="EB24" s="147" t="str">
        <f t="shared" si="118"/>
        <v/>
      </c>
      <c r="EC24" s="147">
        <f t="shared" si="119"/>
        <v>0</v>
      </c>
      <c r="ED24" s="147">
        <f t="shared" si="120"/>
        <v>0</v>
      </c>
      <c r="EE24" s="147" t="str">
        <f t="shared" si="121"/>
        <v/>
      </c>
      <c r="EF24" s="147">
        <f t="shared" si="122"/>
        <v>0</v>
      </c>
      <c r="EG24" s="147" t="str">
        <f t="shared" si="123"/>
        <v/>
      </c>
      <c r="EH24" s="147" t="str">
        <f t="shared" si="124"/>
        <v/>
      </c>
      <c r="EI24" s="116"/>
      <c r="EJ24" s="28" t="str">
        <f>'1.4-ATT&amp;CK Overlay'!D21</f>
        <v>No</v>
      </c>
      <c r="EK24" s="28" t="str">
        <f>'1.4-ATT&amp;CK Overlay'!E21</f>
        <v>No</v>
      </c>
      <c r="EL24" s="29" t="str">
        <f>'1.4-ATT&amp;CK Overlay'!F21</f>
        <v>No</v>
      </c>
      <c r="EM24" s="29" t="str">
        <f>'1.4-ATT&amp;CK Overlay'!G21</f>
        <v>Yes</v>
      </c>
      <c r="EN24" s="29" t="str">
        <f>'1.4-ATT&amp;CK Overlay'!H21</f>
        <v>Yes</v>
      </c>
      <c r="EO24" s="28" t="str">
        <f>'1.4-ATT&amp;CK Overlay'!I21</f>
        <v>No</v>
      </c>
      <c r="EP24" s="24" t="str">
        <f>'1.4-ATT&amp;CK Overlay'!J21</f>
        <v>No</v>
      </c>
      <c r="EQ24" s="24" t="str">
        <f>'1.4-ATT&amp;CK Overlay'!K21</f>
        <v>No</v>
      </c>
      <c r="ER24" s="24" t="str">
        <f>'1.4-ATT&amp;CK Overlay'!L21</f>
        <v>No</v>
      </c>
      <c r="ES24" s="24" t="str">
        <f>'1.4-ATT&amp;CK Overlay'!M21</f>
        <v>No</v>
      </c>
      <c r="ET24" s="24" t="str">
        <f>'1.4-ATT&amp;CK Overlay'!N21</f>
        <v>No</v>
      </c>
      <c r="EU24" s="24" t="str">
        <f>'1.4-ATT&amp;CK Overlay'!O21</f>
        <v>No</v>
      </c>
      <c r="EV24" s="24" t="str">
        <f>'1.4-ATT&amp;CK Overlay'!P21</f>
        <v>No</v>
      </c>
      <c r="EW24" s="24" t="str">
        <f>'1.4-ATT&amp;CK Overlay'!Q21</f>
        <v>No</v>
      </c>
      <c r="EX24" s="24" t="str">
        <f>'1.4-ATT&amp;CK Overlay'!R21</f>
        <v>No</v>
      </c>
      <c r="EY24" s="24" t="str">
        <f>'1.4-ATT&amp;CK Overlay'!S21</f>
        <v>No</v>
      </c>
      <c r="EZ24" s="24" t="str">
        <f>'1.4-ATT&amp;CK Overlay'!T21</f>
        <v>No</v>
      </c>
      <c r="FA24" s="24" t="str">
        <f>'1.4-ATT&amp;CK Overlay'!U21</f>
        <v>No</v>
      </c>
      <c r="FB24" s="24" t="str">
        <f>'1.4-ATT&amp;CK Overlay'!V21</f>
        <v>Yes</v>
      </c>
      <c r="FC24" s="29" t="str">
        <f>'1.4-ATT&amp;CK Overlay'!W21</f>
        <v>Yes</v>
      </c>
      <c r="FD24" s="28" t="str">
        <f>'1.4-ATT&amp;CK Overlay'!X21</f>
        <v>No</v>
      </c>
      <c r="FE24" s="24" t="str">
        <f>'1.4-ATT&amp;CK Overlay'!Y21</f>
        <v>Yes</v>
      </c>
      <c r="FF24" s="29" t="str">
        <f>'1.4-ATT&amp;CK Overlay'!Z21</f>
        <v>Yes</v>
      </c>
      <c r="FG24" s="28" t="str">
        <f>'1.4-ATT&amp;CK Overlay'!AA21</f>
        <v>No</v>
      </c>
      <c r="FH24" s="24" t="str">
        <f>'1.4-ATT&amp;CK Overlay'!AB21</f>
        <v>No</v>
      </c>
      <c r="FI24" s="24" t="str">
        <f>'1.4-ATT&amp;CK Overlay'!AC21</f>
        <v>Yes</v>
      </c>
      <c r="FJ24" s="24" t="str">
        <f>'1.4-ATT&amp;CK Overlay'!AD21</f>
        <v>Yes</v>
      </c>
      <c r="FK24" s="24" t="str">
        <f>'1.4-ATT&amp;CK Overlay'!AE21</f>
        <v>No</v>
      </c>
      <c r="FL24" s="24" t="str">
        <f>'1.4-ATT&amp;CK Overlay'!AF21</f>
        <v>Yes</v>
      </c>
      <c r="FM24" s="71" t="str">
        <f>'1.4-ATT&amp;CK Overlay'!AG21</f>
        <v>Yes</v>
      </c>
      <c r="FN24" s="28" t="str">
        <f>'1.4-ATT&amp;CK Overlay'!AH21</f>
        <v>No</v>
      </c>
      <c r="FO24" s="24" t="str">
        <f>'1.4-ATT&amp;CK Overlay'!AI21</f>
        <v>No</v>
      </c>
      <c r="FP24" s="24" t="str">
        <f>'1.4-ATT&amp;CK Overlay'!AJ21</f>
        <v>No</v>
      </c>
      <c r="FQ24" s="24" t="str">
        <f>'1.4-ATT&amp;CK Overlay'!AK21</f>
        <v>No</v>
      </c>
      <c r="FR24" s="24" t="str">
        <f>'1.4-ATT&amp;CK Overlay'!AL21</f>
        <v>No</v>
      </c>
      <c r="FS24" s="24" t="str">
        <f>'1.4-ATT&amp;CK Overlay'!AM21</f>
        <v>No</v>
      </c>
      <c r="FT24" s="24" t="str">
        <f>'1.4-ATT&amp;CK Overlay'!AN21</f>
        <v>No</v>
      </c>
      <c r="FU24" s="24" t="str">
        <f>'1.4-ATT&amp;CK Overlay'!AO21</f>
        <v>No</v>
      </c>
      <c r="FV24" s="24" t="str">
        <f>'1.4-ATT&amp;CK Overlay'!AP21</f>
        <v>No</v>
      </c>
      <c r="FW24" s="29" t="str">
        <f>'1.4-ATT&amp;CK Overlay'!AQ21</f>
        <v>No</v>
      </c>
      <c r="FX24" s="61" t="str">
        <f>'1.4-ATT&amp;CK Overlay'!AR21</f>
        <v>No</v>
      </c>
      <c r="FY24" s="24" t="str">
        <f>'1.4-ATT&amp;CK Overlay'!AS21</f>
        <v>No</v>
      </c>
      <c r="FZ24" s="24" t="str">
        <f>'1.4-ATT&amp;CK Overlay'!AT21</f>
        <v>No</v>
      </c>
      <c r="GA24" s="24" t="str">
        <f>'1.4-ATT&amp;CK Overlay'!AU21</f>
        <v>No</v>
      </c>
      <c r="GB24" s="24" t="str">
        <f>'1.4-ATT&amp;CK Overlay'!AV21</f>
        <v>No</v>
      </c>
      <c r="GC24" s="24" t="str">
        <f>'1.4-ATT&amp;CK Overlay'!AW21</f>
        <v>No</v>
      </c>
      <c r="GD24" s="24" t="str">
        <f>'1.4-ATT&amp;CK Overlay'!AX21</f>
        <v>No</v>
      </c>
      <c r="GE24" s="24" t="str">
        <f>'1.4-ATT&amp;CK Overlay'!AY21</f>
        <v>No</v>
      </c>
      <c r="GF24" s="24" t="str">
        <f>'1.4-ATT&amp;CK Overlay'!AZ21</f>
        <v>No</v>
      </c>
      <c r="GG24" s="28" t="str">
        <f>'1.4-ATT&amp;CK Overlay'!BA21</f>
        <v>Yes</v>
      </c>
      <c r="GH24" s="24" t="str">
        <f>'1.4-ATT&amp;CK Overlay'!BB21</f>
        <v>No</v>
      </c>
      <c r="GI24" s="24" t="str">
        <f>'1.4-ATT&amp;CK Overlay'!BC21</f>
        <v>Yes</v>
      </c>
      <c r="GJ24" s="29" t="str">
        <f>'1.4-ATT&amp;CK Overlay'!BD21</f>
        <v>Yes</v>
      </c>
      <c r="GK24" s="28" t="str">
        <f>'1.4-ATT&amp;CK Overlay'!BE21</f>
        <v>No</v>
      </c>
      <c r="GL24" s="24" t="str">
        <f>'1.4-ATT&amp;CK Overlay'!BF21</f>
        <v>No</v>
      </c>
      <c r="GM24" s="24" t="str">
        <f>'1.4-ATT&amp;CK Overlay'!BG21</f>
        <v>No</v>
      </c>
      <c r="GN24" s="24" t="str">
        <f>'1.4-ATT&amp;CK Overlay'!BH21</f>
        <v>No</v>
      </c>
      <c r="GO24" s="24" t="str">
        <f>'1.4-ATT&amp;CK Overlay'!BI21</f>
        <v>Yes</v>
      </c>
      <c r="GP24" s="28" t="str">
        <f>'1.4-ATT&amp;CK Overlay'!BJ21</f>
        <v>No</v>
      </c>
      <c r="GQ24" s="24" t="str">
        <f>'1.4-ATT&amp;CK Overlay'!BK21</f>
        <v>No</v>
      </c>
      <c r="GR24" s="24" t="str">
        <f>'1.4-ATT&amp;CK Overlay'!BL21</f>
        <v>No</v>
      </c>
      <c r="GS24" s="24" t="str">
        <f>'1.4-ATT&amp;CK Overlay'!BM21</f>
        <v>No</v>
      </c>
      <c r="GT24" s="24" t="str">
        <f>'1.4-ATT&amp;CK Overlay'!BN21</f>
        <v>No</v>
      </c>
      <c r="GU24" s="24" t="str">
        <f>'1.4-ATT&amp;CK Overlay'!BO21</f>
        <v>No</v>
      </c>
      <c r="GV24" s="24" t="str">
        <f>'1.4-ATT&amp;CK Overlay'!BP21</f>
        <v>No</v>
      </c>
      <c r="GX24" s="152">
        <f>'2.1b-OriginalProduct Visibility'!D20</f>
        <v>0</v>
      </c>
      <c r="GY24" s="153">
        <f>'2.1b-OriginalProduct Visibility'!E20</f>
        <v>0</v>
      </c>
      <c r="GZ24" s="140">
        <f>'2.1b-OriginalProduct Visibility'!F20</f>
        <v>0</v>
      </c>
      <c r="HA24" s="140">
        <f>'2.1b-OriginalProduct Visibility'!G20</f>
        <v>0</v>
      </c>
      <c r="HB24" s="140">
        <f>'2.1b-OriginalProduct Visibility'!H20</f>
        <v>0</v>
      </c>
      <c r="HC24" s="140" t="str">
        <f>'2.1b-OriginalProduct Visibility'!I20</f>
        <v>Yes</v>
      </c>
      <c r="HD24" s="140">
        <f>'2.1b-OriginalProduct Visibility'!J20</f>
        <v>0</v>
      </c>
      <c r="HE24" s="140">
        <f>'2.1b-OriginalProduct Visibility'!K20</f>
        <v>0</v>
      </c>
      <c r="HF24" s="140">
        <f>'2.1b-OriginalProduct Visibility'!L20</f>
        <v>0</v>
      </c>
      <c r="HG24" s="140">
        <f>'2.1b-OriginalProduct Visibility'!M20</f>
        <v>0</v>
      </c>
      <c r="HH24" s="140">
        <f>'2.1b-OriginalProduct Visibility'!N20</f>
        <v>0</v>
      </c>
      <c r="HI24" s="154">
        <f>'2.1b-OriginalProduct Visibility'!O20</f>
        <v>0</v>
      </c>
      <c r="HK24" s="171">
        <f>'2.1a-Agency Visibility'!D20</f>
        <v>0</v>
      </c>
      <c r="HL24" s="172">
        <f>'2.1a-Agency Visibility'!E20</f>
        <v>0</v>
      </c>
      <c r="HM24" s="145">
        <f>'2.1a-Agency Visibility'!F20</f>
        <v>0</v>
      </c>
      <c r="HN24" s="145">
        <f>'2.1a-Agency Visibility'!G20</f>
        <v>0</v>
      </c>
      <c r="HO24" s="145">
        <f>'2.1a-Agency Visibility'!H20</f>
        <v>0</v>
      </c>
      <c r="HP24" s="145" t="str">
        <f>'2.1a-Agency Visibility'!I20</f>
        <v>No</v>
      </c>
      <c r="HQ24" s="145">
        <f>'2.1a-Agency Visibility'!J20</f>
        <v>0</v>
      </c>
      <c r="HR24" s="145">
        <f>'2.1a-Agency Visibility'!K20</f>
        <v>0</v>
      </c>
      <c r="HS24" s="145">
        <f>'2.1a-Agency Visibility'!L20</f>
        <v>0</v>
      </c>
      <c r="HT24" s="145">
        <f>'2.1a-Agency Visibility'!M20</f>
        <v>0</v>
      </c>
      <c r="HU24" s="145">
        <f>'2.1a-Agency Visibility'!N20</f>
        <v>0</v>
      </c>
      <c r="HV24" s="173">
        <f>'2.1a-Agency Visibility'!O20</f>
        <v>0</v>
      </c>
      <c r="HY24" s="116"/>
      <c r="HZ24" s="116"/>
      <c r="IA24" s="116"/>
    </row>
    <row r="25" spans="1:235" ht="15" customHeight="1" x14ac:dyDescent="0.4">
      <c r="A25" s="595">
        <f>'1.2-Visibility Data'!A19</f>
        <v>0</v>
      </c>
      <c r="B25" s="600" t="str">
        <f>'1.2-Visibility Data'!B19</f>
        <v>Malicious Email Received</v>
      </c>
      <c r="C25" s="37" t="str">
        <f>'1.2-Visibility Data'!C19</f>
        <v>Sender</v>
      </c>
      <c r="D25" s="116"/>
      <c r="E25" s="137">
        <f t="shared" si="126"/>
        <v>2</v>
      </c>
      <c r="F25" s="137">
        <f t="shared" si="126"/>
        <v>0</v>
      </c>
      <c r="G25" s="137">
        <f t="shared" si="126"/>
        <v>0</v>
      </c>
      <c r="H25" s="137">
        <f t="shared" si="126"/>
        <v>0</v>
      </c>
      <c r="I25" s="137">
        <f t="shared" si="126"/>
        <v>0</v>
      </c>
      <c r="J25" s="137">
        <f t="shared" si="126"/>
        <v>0</v>
      </c>
      <c r="K25" s="137">
        <f t="shared" si="126"/>
        <v>0</v>
      </c>
      <c r="L25" s="137">
        <f t="shared" si="126"/>
        <v>0</v>
      </c>
      <c r="M25" s="137">
        <f t="shared" si="126"/>
        <v>0</v>
      </c>
      <c r="N25" s="137">
        <f t="shared" si="126"/>
        <v>0</v>
      </c>
      <c r="O25" s="137">
        <f t="shared" si="127"/>
        <v>0</v>
      </c>
      <c r="P25" s="137">
        <f t="shared" si="127"/>
        <v>0</v>
      </c>
      <c r="Q25" s="137">
        <f t="shared" si="127"/>
        <v>0</v>
      </c>
      <c r="R25" s="137">
        <f t="shared" si="127"/>
        <v>0</v>
      </c>
      <c r="S25" s="137">
        <f t="shared" si="127"/>
        <v>0</v>
      </c>
      <c r="T25" s="137">
        <f t="shared" si="127"/>
        <v>2</v>
      </c>
      <c r="U25" s="137">
        <f t="shared" si="127"/>
        <v>0</v>
      </c>
      <c r="V25" s="137">
        <f t="shared" si="127"/>
        <v>0</v>
      </c>
      <c r="W25" s="137">
        <f t="shared" si="127"/>
        <v>0</v>
      </c>
      <c r="X25" s="137">
        <f t="shared" si="127"/>
        <v>0</v>
      </c>
      <c r="Y25" s="137">
        <f t="shared" si="128"/>
        <v>1</v>
      </c>
      <c r="Z25" s="137">
        <f t="shared" si="128"/>
        <v>0</v>
      </c>
      <c r="AA25" s="137">
        <f t="shared" si="128"/>
        <v>0</v>
      </c>
      <c r="AB25" s="137">
        <f t="shared" si="128"/>
        <v>0</v>
      </c>
      <c r="AC25" s="137">
        <f t="shared" si="128"/>
        <v>0</v>
      </c>
      <c r="AD25" s="137">
        <f t="shared" si="128"/>
        <v>0</v>
      </c>
      <c r="AE25" s="116"/>
      <c r="AF25" s="142">
        <f t="shared" si="22"/>
        <v>1</v>
      </c>
      <c r="AG25" s="142" t="str">
        <f t="shared" si="23"/>
        <v/>
      </c>
      <c r="AH25" s="142" t="str">
        <f t="shared" si="24"/>
        <v/>
      </c>
      <c r="AI25" s="142" t="str">
        <f t="shared" si="25"/>
        <v/>
      </c>
      <c r="AJ25" s="142" t="str">
        <f t="shared" si="26"/>
        <v/>
      </c>
      <c r="AK25" s="142" t="str">
        <f t="shared" si="27"/>
        <v/>
      </c>
      <c r="AL25" s="142" t="str">
        <f t="shared" si="28"/>
        <v/>
      </c>
      <c r="AM25" s="142" t="str">
        <f t="shared" si="29"/>
        <v/>
      </c>
      <c r="AN25" s="142" t="str">
        <f t="shared" si="30"/>
        <v/>
      </c>
      <c r="AO25" s="142" t="str">
        <f t="shared" si="31"/>
        <v/>
      </c>
      <c r="AP25" s="142" t="str">
        <f t="shared" si="32"/>
        <v/>
      </c>
      <c r="AQ25" s="142" t="str">
        <f t="shared" si="33"/>
        <v/>
      </c>
      <c r="AR25" s="142" t="str">
        <f t="shared" si="34"/>
        <v/>
      </c>
      <c r="AS25" s="142" t="str">
        <f t="shared" si="35"/>
        <v/>
      </c>
      <c r="AT25" s="142" t="str">
        <f t="shared" si="36"/>
        <v/>
      </c>
      <c r="AU25" s="142">
        <f t="shared" si="37"/>
        <v>1</v>
      </c>
      <c r="AV25" s="142" t="str">
        <f t="shared" si="38"/>
        <v/>
      </c>
      <c r="AW25" s="142" t="str">
        <f t="shared" si="39"/>
        <v/>
      </c>
      <c r="AX25" s="142" t="str">
        <f t="shared" si="40"/>
        <v/>
      </c>
      <c r="AY25" s="142" t="str">
        <f t="shared" si="41"/>
        <v/>
      </c>
      <c r="AZ25" s="142">
        <f t="shared" si="42"/>
        <v>1</v>
      </c>
      <c r="BA25" s="142" t="str">
        <f t="shared" si="43"/>
        <v/>
      </c>
      <c r="BB25" s="142" t="str">
        <f t="shared" si="44"/>
        <v/>
      </c>
      <c r="BC25" s="142" t="str">
        <f t="shared" si="45"/>
        <v/>
      </c>
      <c r="BD25" s="142" t="str">
        <f t="shared" si="46"/>
        <v/>
      </c>
      <c r="BE25" s="142" t="str">
        <f t="shared" si="47"/>
        <v/>
      </c>
      <c r="BF25" s="116"/>
      <c r="BG25" s="193">
        <f t="shared" si="48"/>
        <v>1</v>
      </c>
      <c r="BH25" s="193" t="str">
        <f t="shared" si="49"/>
        <v/>
      </c>
      <c r="BI25" s="193" t="str">
        <f t="shared" si="50"/>
        <v/>
      </c>
      <c r="BJ25" s="193" t="str">
        <f t="shared" si="51"/>
        <v/>
      </c>
      <c r="BK25" s="193" t="str">
        <f t="shared" si="52"/>
        <v/>
      </c>
      <c r="BL25" s="193" t="str">
        <f t="shared" si="53"/>
        <v/>
      </c>
      <c r="BM25" s="193" t="str">
        <f t="shared" si="54"/>
        <v/>
      </c>
      <c r="BN25" s="193" t="str">
        <f t="shared" si="55"/>
        <v/>
      </c>
      <c r="BO25" s="193" t="str">
        <f t="shared" si="56"/>
        <v/>
      </c>
      <c r="BP25" s="193" t="str">
        <f t="shared" si="57"/>
        <v/>
      </c>
      <c r="BQ25" s="193" t="str">
        <f t="shared" si="58"/>
        <v/>
      </c>
      <c r="BR25" s="193" t="str">
        <f t="shared" si="59"/>
        <v/>
      </c>
      <c r="BS25" s="193" t="str">
        <f t="shared" si="60"/>
        <v/>
      </c>
      <c r="BT25" s="193" t="str">
        <f t="shared" si="61"/>
        <v/>
      </c>
      <c r="BU25" s="193" t="str">
        <f t="shared" si="62"/>
        <v/>
      </c>
      <c r="BV25" s="193">
        <f t="shared" si="63"/>
        <v>1</v>
      </c>
      <c r="BW25" s="193" t="str">
        <f t="shared" si="64"/>
        <v/>
      </c>
      <c r="BX25" s="193" t="str">
        <f t="shared" si="65"/>
        <v/>
      </c>
      <c r="BY25" s="193" t="str">
        <f t="shared" si="66"/>
        <v/>
      </c>
      <c r="BZ25" s="193" t="str">
        <f t="shared" si="67"/>
        <v/>
      </c>
      <c r="CA25" s="193">
        <f t="shared" si="68"/>
        <v>1</v>
      </c>
      <c r="CB25" s="193" t="str">
        <f t="shared" si="69"/>
        <v/>
      </c>
      <c r="CC25" s="193" t="str">
        <f t="shared" si="70"/>
        <v/>
      </c>
      <c r="CD25" s="193" t="str">
        <f t="shared" si="71"/>
        <v/>
      </c>
      <c r="CE25" s="193" t="str">
        <f t="shared" si="72"/>
        <v/>
      </c>
      <c r="CF25" s="193" t="str">
        <f t="shared" si="73"/>
        <v/>
      </c>
      <c r="CG25" s="116"/>
      <c r="CH25" s="199">
        <f t="shared" si="74"/>
        <v>0</v>
      </c>
      <c r="CI25" s="199" t="str">
        <f t="shared" si="75"/>
        <v/>
      </c>
      <c r="CJ25" s="199" t="str">
        <f t="shared" si="76"/>
        <v/>
      </c>
      <c r="CK25" s="199" t="str">
        <f t="shared" si="77"/>
        <v/>
      </c>
      <c r="CL25" s="199" t="str">
        <f t="shared" si="78"/>
        <v/>
      </c>
      <c r="CM25" s="199" t="str">
        <f t="shared" si="79"/>
        <v/>
      </c>
      <c r="CN25" s="199" t="str">
        <f t="shared" si="80"/>
        <v/>
      </c>
      <c r="CO25" s="199" t="str">
        <f t="shared" si="81"/>
        <v/>
      </c>
      <c r="CP25" s="199" t="str">
        <f t="shared" si="82"/>
        <v/>
      </c>
      <c r="CQ25" s="199" t="str">
        <f t="shared" si="83"/>
        <v/>
      </c>
      <c r="CR25" s="199" t="str">
        <f t="shared" si="84"/>
        <v/>
      </c>
      <c r="CS25" s="199" t="str">
        <f t="shared" si="85"/>
        <v/>
      </c>
      <c r="CT25" s="199" t="str">
        <f t="shared" si="86"/>
        <v/>
      </c>
      <c r="CU25" s="199" t="str">
        <f t="shared" si="87"/>
        <v/>
      </c>
      <c r="CV25" s="199" t="str">
        <f t="shared" si="88"/>
        <v/>
      </c>
      <c r="CW25" s="199">
        <f t="shared" si="89"/>
        <v>0</v>
      </c>
      <c r="CX25" s="199" t="str">
        <f t="shared" si="90"/>
        <v/>
      </c>
      <c r="CY25" s="199" t="str">
        <f t="shared" si="91"/>
        <v/>
      </c>
      <c r="CZ25" s="199" t="str">
        <f t="shared" si="92"/>
        <v/>
      </c>
      <c r="DA25" s="199" t="str">
        <f t="shared" si="93"/>
        <v/>
      </c>
      <c r="DB25" s="199">
        <f t="shared" si="94"/>
        <v>0</v>
      </c>
      <c r="DC25" s="199" t="str">
        <f t="shared" si="95"/>
        <v/>
      </c>
      <c r="DD25" s="199" t="str">
        <f t="shared" si="96"/>
        <v/>
      </c>
      <c r="DE25" s="199" t="str">
        <f t="shared" si="97"/>
        <v/>
      </c>
      <c r="DF25" s="199" t="str">
        <f t="shared" si="98"/>
        <v/>
      </c>
      <c r="DG25" s="199" t="str">
        <f t="shared" si="99"/>
        <v/>
      </c>
      <c r="DH25" s="116"/>
      <c r="DI25" s="147">
        <f t="shared" si="125"/>
        <v>0</v>
      </c>
      <c r="DJ25" s="147" t="str">
        <f t="shared" si="100"/>
        <v/>
      </c>
      <c r="DK25" s="147" t="str">
        <f t="shared" si="101"/>
        <v/>
      </c>
      <c r="DL25" s="147" t="str">
        <f t="shared" si="102"/>
        <v/>
      </c>
      <c r="DM25" s="147" t="str">
        <f t="shared" si="103"/>
        <v/>
      </c>
      <c r="DN25" s="147" t="str">
        <f t="shared" si="104"/>
        <v/>
      </c>
      <c r="DO25" s="147" t="str">
        <f t="shared" si="105"/>
        <v/>
      </c>
      <c r="DP25" s="147" t="str">
        <f t="shared" si="106"/>
        <v/>
      </c>
      <c r="DQ25" s="147" t="str">
        <f t="shared" si="107"/>
        <v/>
      </c>
      <c r="DR25" s="147" t="str">
        <f t="shared" si="108"/>
        <v/>
      </c>
      <c r="DS25" s="147" t="str">
        <f t="shared" si="109"/>
        <v/>
      </c>
      <c r="DT25" s="147" t="str">
        <f t="shared" si="110"/>
        <v/>
      </c>
      <c r="DU25" s="147" t="str">
        <f t="shared" si="111"/>
        <v/>
      </c>
      <c r="DV25" s="147" t="str">
        <f t="shared" si="112"/>
        <v/>
      </c>
      <c r="DW25" s="147" t="str">
        <f t="shared" si="113"/>
        <v/>
      </c>
      <c r="DX25" s="147">
        <f t="shared" si="114"/>
        <v>0</v>
      </c>
      <c r="DY25" s="147" t="str">
        <f t="shared" si="115"/>
        <v/>
      </c>
      <c r="DZ25" s="147" t="str">
        <f t="shared" si="116"/>
        <v/>
      </c>
      <c r="EA25" s="147" t="str">
        <f t="shared" si="117"/>
        <v/>
      </c>
      <c r="EB25" s="147" t="str">
        <f t="shared" si="118"/>
        <v/>
      </c>
      <c r="EC25" s="147">
        <f t="shared" si="119"/>
        <v>0</v>
      </c>
      <c r="ED25" s="147" t="str">
        <f t="shared" si="120"/>
        <v/>
      </c>
      <c r="EE25" s="147" t="str">
        <f t="shared" si="121"/>
        <v/>
      </c>
      <c r="EF25" s="147" t="str">
        <f t="shared" si="122"/>
        <v/>
      </c>
      <c r="EG25" s="147" t="str">
        <f t="shared" si="123"/>
        <v/>
      </c>
      <c r="EH25" s="147" t="str">
        <f t="shared" si="124"/>
        <v/>
      </c>
      <c r="EI25" s="116"/>
      <c r="EJ25" s="28" t="str">
        <f>'1.4-ATT&amp;CK Overlay'!D22</f>
        <v>Yes</v>
      </c>
      <c r="EK25" s="24" t="str">
        <f>'1.4-ATT&amp;CK Overlay'!E22</f>
        <v>Yes</v>
      </c>
      <c r="EL25" s="29" t="str">
        <f>'1.4-ATT&amp;CK Overlay'!F22</f>
        <v>No</v>
      </c>
      <c r="EM25" s="29" t="str">
        <f>'1.4-ATT&amp;CK Overlay'!G22</f>
        <v>No</v>
      </c>
      <c r="EN25" s="29" t="str">
        <f>'1.4-ATT&amp;CK Overlay'!H22</f>
        <v>No</v>
      </c>
      <c r="EO25" s="28" t="str">
        <f>'1.4-ATT&amp;CK Overlay'!I22</f>
        <v>No</v>
      </c>
      <c r="EP25" s="24" t="str">
        <f>'1.4-ATT&amp;CK Overlay'!J22</f>
        <v>No</v>
      </c>
      <c r="EQ25" s="24" t="str">
        <f>'1.4-ATT&amp;CK Overlay'!K22</f>
        <v>No</v>
      </c>
      <c r="ER25" s="24" t="str">
        <f>'1.4-ATT&amp;CK Overlay'!L22</f>
        <v>No</v>
      </c>
      <c r="ES25" s="24" t="str">
        <f>'1.4-ATT&amp;CK Overlay'!M22</f>
        <v>No</v>
      </c>
      <c r="ET25" s="24" t="str">
        <f>'1.4-ATT&amp;CK Overlay'!N22</f>
        <v>No</v>
      </c>
      <c r="EU25" s="24" t="str">
        <f>'1.4-ATT&amp;CK Overlay'!O22</f>
        <v>No</v>
      </c>
      <c r="EV25" s="24" t="str">
        <f>'1.4-ATT&amp;CK Overlay'!P22</f>
        <v>No</v>
      </c>
      <c r="EW25" s="24" t="str">
        <f>'1.4-ATT&amp;CK Overlay'!Q22</f>
        <v>No</v>
      </c>
      <c r="EX25" s="24" t="str">
        <f>'1.4-ATT&amp;CK Overlay'!R22</f>
        <v>No</v>
      </c>
      <c r="EY25" s="24" t="str">
        <f>'1.4-ATT&amp;CK Overlay'!S22</f>
        <v>No</v>
      </c>
      <c r="EZ25" s="24" t="str">
        <f>'1.4-ATT&amp;CK Overlay'!T22</f>
        <v>No</v>
      </c>
      <c r="FA25" s="24" t="str">
        <f>'1.4-ATT&amp;CK Overlay'!U22</f>
        <v>No</v>
      </c>
      <c r="FB25" s="24" t="str">
        <f>'1.4-ATT&amp;CK Overlay'!V22</f>
        <v>No</v>
      </c>
      <c r="FC25" s="29" t="str">
        <f>'1.4-ATT&amp;CK Overlay'!W22</f>
        <v>No</v>
      </c>
      <c r="FD25" s="28" t="str">
        <f>'1.4-ATT&amp;CK Overlay'!X22</f>
        <v>No</v>
      </c>
      <c r="FE25" s="24" t="str">
        <f>'1.4-ATT&amp;CK Overlay'!Y22</f>
        <v>No</v>
      </c>
      <c r="FF25" s="29" t="str">
        <f>'1.4-ATT&amp;CK Overlay'!Z22</f>
        <v>No</v>
      </c>
      <c r="FG25" s="28" t="str">
        <f>'1.4-ATT&amp;CK Overlay'!AA22</f>
        <v>No</v>
      </c>
      <c r="FH25" s="24" t="str">
        <f>'1.4-ATT&amp;CK Overlay'!AB22</f>
        <v>No</v>
      </c>
      <c r="FI25" s="24" t="str">
        <f>'1.4-ATT&amp;CK Overlay'!AC22</f>
        <v>No</v>
      </c>
      <c r="FJ25" s="24" t="str">
        <f>'1.4-ATT&amp;CK Overlay'!AD22</f>
        <v>No</v>
      </c>
      <c r="FK25" s="24" t="str">
        <f>'1.4-ATT&amp;CK Overlay'!AE22</f>
        <v>No</v>
      </c>
      <c r="FL25" s="24" t="str">
        <f>'1.4-ATT&amp;CK Overlay'!AF22</f>
        <v>No</v>
      </c>
      <c r="FM25" s="71" t="str">
        <f>'1.4-ATT&amp;CK Overlay'!AG22</f>
        <v>No</v>
      </c>
      <c r="FN25" s="28" t="str">
        <f>'1.4-ATT&amp;CK Overlay'!AH22</f>
        <v>No</v>
      </c>
      <c r="FO25" s="24" t="str">
        <f>'1.4-ATT&amp;CK Overlay'!AI22</f>
        <v>No</v>
      </c>
      <c r="FP25" s="24" t="str">
        <f>'1.4-ATT&amp;CK Overlay'!AJ22</f>
        <v>No</v>
      </c>
      <c r="FQ25" s="24" t="str">
        <f>'1.4-ATT&amp;CK Overlay'!AK22</f>
        <v>No</v>
      </c>
      <c r="FR25" s="24" t="str">
        <f>'1.4-ATT&amp;CK Overlay'!AL22</f>
        <v>No</v>
      </c>
      <c r="FS25" s="24" t="str">
        <f>'1.4-ATT&amp;CK Overlay'!AM22</f>
        <v>No</v>
      </c>
      <c r="FT25" s="24" t="str">
        <f>'1.4-ATT&amp;CK Overlay'!AN22</f>
        <v>No</v>
      </c>
      <c r="FU25" s="24" t="str">
        <f>'1.4-ATT&amp;CK Overlay'!AO22</f>
        <v>No</v>
      </c>
      <c r="FV25" s="24" t="str">
        <f>'1.4-ATT&amp;CK Overlay'!AP22</f>
        <v>No</v>
      </c>
      <c r="FW25" s="29" t="str">
        <f>'1.4-ATT&amp;CK Overlay'!AQ22</f>
        <v>No</v>
      </c>
      <c r="FX25" s="61" t="str">
        <f>'1.4-ATT&amp;CK Overlay'!AR22</f>
        <v>No</v>
      </c>
      <c r="FY25" s="24" t="str">
        <f>'1.4-ATT&amp;CK Overlay'!AS22</f>
        <v>Yes</v>
      </c>
      <c r="FZ25" s="24" t="str">
        <f>'1.4-ATT&amp;CK Overlay'!AT22</f>
        <v>Yes</v>
      </c>
      <c r="GA25" s="24" t="str">
        <f>'1.4-ATT&amp;CK Overlay'!AU22</f>
        <v>No</v>
      </c>
      <c r="GB25" s="24" t="str">
        <f>'1.4-ATT&amp;CK Overlay'!AV22</f>
        <v>No</v>
      </c>
      <c r="GC25" s="24" t="str">
        <f>'1.4-ATT&amp;CK Overlay'!AW22</f>
        <v>No</v>
      </c>
      <c r="GD25" s="24" t="str">
        <f>'1.4-ATT&amp;CK Overlay'!AX22</f>
        <v>No</v>
      </c>
      <c r="GE25" s="24" t="str">
        <f>'1.4-ATT&amp;CK Overlay'!AY22</f>
        <v>No</v>
      </c>
      <c r="GF25" s="24" t="str">
        <f>'1.4-ATT&amp;CK Overlay'!AZ22</f>
        <v>No</v>
      </c>
      <c r="GG25" s="28" t="str">
        <f>'1.4-ATT&amp;CK Overlay'!BA22</f>
        <v>Yes</v>
      </c>
      <c r="GH25" s="24" t="str">
        <f>'1.4-ATT&amp;CK Overlay'!BB22</f>
        <v>No</v>
      </c>
      <c r="GI25" s="24" t="str">
        <f>'1.4-ATT&amp;CK Overlay'!BC22</f>
        <v>No</v>
      </c>
      <c r="GJ25" s="29" t="str">
        <f>'1.4-ATT&amp;CK Overlay'!BD22</f>
        <v>No</v>
      </c>
      <c r="GK25" s="28" t="str">
        <f>'1.4-ATT&amp;CK Overlay'!BE22</f>
        <v>No</v>
      </c>
      <c r="GL25" s="24" t="str">
        <f>'1.4-ATT&amp;CK Overlay'!BF22</f>
        <v>No</v>
      </c>
      <c r="GM25" s="24" t="str">
        <f>'1.4-ATT&amp;CK Overlay'!BG22</f>
        <v>No</v>
      </c>
      <c r="GN25" s="24" t="str">
        <f>'1.4-ATT&amp;CK Overlay'!BH22</f>
        <v>No</v>
      </c>
      <c r="GO25" s="24" t="str">
        <f>'1.4-ATT&amp;CK Overlay'!BI22</f>
        <v>No</v>
      </c>
      <c r="GP25" s="28" t="str">
        <f>'1.4-ATT&amp;CK Overlay'!BJ22</f>
        <v>No</v>
      </c>
      <c r="GQ25" s="24" t="str">
        <f>'1.4-ATT&amp;CK Overlay'!BK22</f>
        <v>No</v>
      </c>
      <c r="GR25" s="24" t="str">
        <f>'1.4-ATT&amp;CK Overlay'!BL22</f>
        <v>No</v>
      </c>
      <c r="GS25" s="24" t="str">
        <f>'1.4-ATT&amp;CK Overlay'!BM22</f>
        <v>No</v>
      </c>
      <c r="GT25" s="24" t="str">
        <f>'1.4-ATT&amp;CK Overlay'!BN22</f>
        <v>No</v>
      </c>
      <c r="GU25" s="24" t="str">
        <f>'1.4-ATT&amp;CK Overlay'!BO22</f>
        <v>No</v>
      </c>
      <c r="GV25" s="24" t="str">
        <f>'1.4-ATT&amp;CK Overlay'!BP22</f>
        <v>No</v>
      </c>
      <c r="GX25" s="152">
        <f>'2.1b-OriginalProduct Visibility'!D21</f>
        <v>0</v>
      </c>
      <c r="GY25" s="153">
        <f>'2.1b-OriginalProduct Visibility'!E21</f>
        <v>0</v>
      </c>
      <c r="GZ25" s="140">
        <f>'2.1b-OriginalProduct Visibility'!F21</f>
        <v>0</v>
      </c>
      <c r="HA25" s="140">
        <f>'2.1b-OriginalProduct Visibility'!G21</f>
        <v>0</v>
      </c>
      <c r="HB25" s="140">
        <f>'2.1b-OriginalProduct Visibility'!H21</f>
        <v>0</v>
      </c>
      <c r="HC25" s="140" t="str">
        <f>'2.1b-OriginalProduct Visibility'!I21</f>
        <v>Yes</v>
      </c>
      <c r="HD25" s="140">
        <f>'2.1b-OriginalProduct Visibility'!J21</f>
        <v>0</v>
      </c>
      <c r="HE25" s="140">
        <f>'2.1b-OriginalProduct Visibility'!K21</f>
        <v>0</v>
      </c>
      <c r="HF25" s="140">
        <f>'2.1b-OriginalProduct Visibility'!L21</f>
        <v>0</v>
      </c>
      <c r="HG25" s="140">
        <f>'2.1b-OriginalProduct Visibility'!M21</f>
        <v>0</v>
      </c>
      <c r="HH25" s="140">
        <f>'2.1b-OriginalProduct Visibility'!N21</f>
        <v>0</v>
      </c>
      <c r="HI25" s="154">
        <f>'2.1b-OriginalProduct Visibility'!O21</f>
        <v>0</v>
      </c>
      <c r="HK25" s="171">
        <f>'2.1a-Agency Visibility'!D21</f>
        <v>0</v>
      </c>
      <c r="HL25" s="172">
        <f>'2.1a-Agency Visibility'!E21</f>
        <v>0</v>
      </c>
      <c r="HM25" s="145">
        <f>'2.1a-Agency Visibility'!F21</f>
        <v>0</v>
      </c>
      <c r="HN25" s="145">
        <f>'2.1a-Agency Visibility'!G21</f>
        <v>0</v>
      </c>
      <c r="HO25" s="145">
        <f>'2.1a-Agency Visibility'!H21</f>
        <v>0</v>
      </c>
      <c r="HP25" s="145" t="str">
        <f>'2.1a-Agency Visibility'!I21</f>
        <v>No</v>
      </c>
      <c r="HQ25" s="145">
        <f>'2.1a-Agency Visibility'!J21</f>
        <v>0</v>
      </c>
      <c r="HR25" s="145">
        <f>'2.1a-Agency Visibility'!K21</f>
        <v>0</v>
      </c>
      <c r="HS25" s="145">
        <f>'2.1a-Agency Visibility'!L21</f>
        <v>0</v>
      </c>
      <c r="HT25" s="145">
        <f>'2.1a-Agency Visibility'!M21</f>
        <v>0</v>
      </c>
      <c r="HU25" s="145">
        <f>'2.1a-Agency Visibility'!N21</f>
        <v>0</v>
      </c>
      <c r="HV25" s="173">
        <f>'2.1a-Agency Visibility'!O21</f>
        <v>0</v>
      </c>
      <c r="HY25" s="116"/>
      <c r="HZ25" s="116"/>
      <c r="IA25" s="116"/>
    </row>
    <row r="26" spans="1:235" ht="15" customHeight="1" x14ac:dyDescent="0.4">
      <c r="A26" s="595">
        <f>'1.2-Visibility Data'!A20</f>
        <v>0</v>
      </c>
      <c r="B26" s="601">
        <f>'1.2-Visibility Data'!B20</f>
        <v>0</v>
      </c>
      <c r="C26" s="37" t="str">
        <f>'1.2-Visibility Data'!C20</f>
        <v>Receiver</v>
      </c>
      <c r="D26" s="116"/>
      <c r="E26" s="137">
        <f t="shared" si="126"/>
        <v>2</v>
      </c>
      <c r="F26" s="137">
        <f t="shared" si="126"/>
        <v>0</v>
      </c>
      <c r="G26" s="137">
        <f t="shared" si="126"/>
        <v>0</v>
      </c>
      <c r="H26" s="137">
        <f t="shared" si="126"/>
        <v>0</v>
      </c>
      <c r="I26" s="137">
        <f t="shared" si="126"/>
        <v>2</v>
      </c>
      <c r="J26" s="137">
        <f t="shared" si="126"/>
        <v>0</v>
      </c>
      <c r="K26" s="137">
        <f t="shared" si="126"/>
        <v>0</v>
      </c>
      <c r="L26" s="137">
        <f t="shared" si="126"/>
        <v>0</v>
      </c>
      <c r="M26" s="137">
        <f t="shared" si="126"/>
        <v>0</v>
      </c>
      <c r="N26" s="137">
        <f t="shared" si="126"/>
        <v>0</v>
      </c>
      <c r="O26" s="137">
        <f t="shared" si="127"/>
        <v>0</v>
      </c>
      <c r="P26" s="137">
        <f t="shared" si="127"/>
        <v>0</v>
      </c>
      <c r="Q26" s="137">
        <f t="shared" si="127"/>
        <v>0</v>
      </c>
      <c r="R26" s="137">
        <f t="shared" si="127"/>
        <v>0</v>
      </c>
      <c r="S26" s="137">
        <f t="shared" si="127"/>
        <v>0</v>
      </c>
      <c r="T26" s="137">
        <f t="shared" si="127"/>
        <v>2</v>
      </c>
      <c r="U26" s="137">
        <f t="shared" si="127"/>
        <v>0</v>
      </c>
      <c r="V26" s="137">
        <f t="shared" si="127"/>
        <v>0</v>
      </c>
      <c r="W26" s="137">
        <f t="shared" si="127"/>
        <v>0</v>
      </c>
      <c r="X26" s="137">
        <f t="shared" si="127"/>
        <v>0</v>
      </c>
      <c r="Y26" s="137">
        <f t="shared" si="128"/>
        <v>1</v>
      </c>
      <c r="Z26" s="137">
        <f t="shared" si="128"/>
        <v>0</v>
      </c>
      <c r="AA26" s="137">
        <f t="shared" si="128"/>
        <v>0</v>
      </c>
      <c r="AB26" s="137">
        <f t="shared" si="128"/>
        <v>0</v>
      </c>
      <c r="AC26" s="137">
        <f t="shared" si="128"/>
        <v>0</v>
      </c>
      <c r="AD26" s="137">
        <f t="shared" si="128"/>
        <v>0</v>
      </c>
      <c r="AE26" s="116"/>
      <c r="AF26" s="142">
        <f t="shared" si="22"/>
        <v>1</v>
      </c>
      <c r="AG26" s="142" t="str">
        <f t="shared" si="23"/>
        <v/>
      </c>
      <c r="AH26" s="142" t="str">
        <f t="shared" si="24"/>
        <v/>
      </c>
      <c r="AI26" s="142" t="str">
        <f t="shared" si="25"/>
        <v/>
      </c>
      <c r="AJ26" s="142">
        <f t="shared" si="26"/>
        <v>1</v>
      </c>
      <c r="AK26" s="142" t="str">
        <f t="shared" si="27"/>
        <v/>
      </c>
      <c r="AL26" s="142" t="str">
        <f t="shared" si="28"/>
        <v/>
      </c>
      <c r="AM26" s="142" t="str">
        <f t="shared" si="29"/>
        <v/>
      </c>
      <c r="AN26" s="142" t="str">
        <f t="shared" si="30"/>
        <v/>
      </c>
      <c r="AO26" s="142" t="str">
        <f t="shared" si="31"/>
        <v/>
      </c>
      <c r="AP26" s="142" t="str">
        <f t="shared" si="32"/>
        <v/>
      </c>
      <c r="AQ26" s="142" t="str">
        <f t="shared" si="33"/>
        <v/>
      </c>
      <c r="AR26" s="142" t="str">
        <f t="shared" si="34"/>
        <v/>
      </c>
      <c r="AS26" s="142" t="str">
        <f t="shared" si="35"/>
        <v/>
      </c>
      <c r="AT26" s="142" t="str">
        <f t="shared" si="36"/>
        <v/>
      </c>
      <c r="AU26" s="142">
        <f t="shared" si="37"/>
        <v>1</v>
      </c>
      <c r="AV26" s="142" t="str">
        <f t="shared" si="38"/>
        <v/>
      </c>
      <c r="AW26" s="142" t="str">
        <f t="shared" si="39"/>
        <v/>
      </c>
      <c r="AX26" s="142" t="str">
        <f t="shared" si="40"/>
        <v/>
      </c>
      <c r="AY26" s="142" t="str">
        <f t="shared" si="41"/>
        <v/>
      </c>
      <c r="AZ26" s="142">
        <f t="shared" si="42"/>
        <v>1</v>
      </c>
      <c r="BA26" s="142" t="str">
        <f t="shared" si="43"/>
        <v/>
      </c>
      <c r="BB26" s="142" t="str">
        <f t="shared" si="44"/>
        <v/>
      </c>
      <c r="BC26" s="142" t="str">
        <f t="shared" si="45"/>
        <v/>
      </c>
      <c r="BD26" s="142" t="str">
        <f t="shared" si="46"/>
        <v/>
      </c>
      <c r="BE26" s="142" t="str">
        <f t="shared" si="47"/>
        <v/>
      </c>
      <c r="BF26" s="116"/>
      <c r="BG26" s="193">
        <f t="shared" si="48"/>
        <v>1</v>
      </c>
      <c r="BH26" s="193" t="str">
        <f t="shared" si="49"/>
        <v/>
      </c>
      <c r="BI26" s="193" t="str">
        <f t="shared" si="50"/>
        <v/>
      </c>
      <c r="BJ26" s="193" t="str">
        <f t="shared" si="51"/>
        <v/>
      </c>
      <c r="BK26" s="193">
        <f t="shared" si="52"/>
        <v>1</v>
      </c>
      <c r="BL26" s="193" t="str">
        <f t="shared" si="53"/>
        <v/>
      </c>
      <c r="BM26" s="193" t="str">
        <f t="shared" si="54"/>
        <v/>
      </c>
      <c r="BN26" s="193" t="str">
        <f t="shared" si="55"/>
        <v/>
      </c>
      <c r="BO26" s="193" t="str">
        <f t="shared" si="56"/>
        <v/>
      </c>
      <c r="BP26" s="193" t="str">
        <f t="shared" si="57"/>
        <v/>
      </c>
      <c r="BQ26" s="193" t="str">
        <f t="shared" si="58"/>
        <v/>
      </c>
      <c r="BR26" s="193" t="str">
        <f t="shared" si="59"/>
        <v/>
      </c>
      <c r="BS26" s="193" t="str">
        <f t="shared" si="60"/>
        <v/>
      </c>
      <c r="BT26" s="193" t="str">
        <f t="shared" si="61"/>
        <v/>
      </c>
      <c r="BU26" s="193" t="str">
        <f t="shared" si="62"/>
        <v/>
      </c>
      <c r="BV26" s="193">
        <f t="shared" si="63"/>
        <v>1</v>
      </c>
      <c r="BW26" s="193" t="str">
        <f t="shared" si="64"/>
        <v/>
      </c>
      <c r="BX26" s="193" t="str">
        <f t="shared" si="65"/>
        <v/>
      </c>
      <c r="BY26" s="193" t="str">
        <f t="shared" si="66"/>
        <v/>
      </c>
      <c r="BZ26" s="193" t="str">
        <f t="shared" si="67"/>
        <v/>
      </c>
      <c r="CA26" s="193">
        <f t="shared" si="68"/>
        <v>1</v>
      </c>
      <c r="CB26" s="193" t="str">
        <f t="shared" si="69"/>
        <v/>
      </c>
      <c r="CC26" s="193" t="str">
        <f t="shared" si="70"/>
        <v/>
      </c>
      <c r="CD26" s="193" t="str">
        <f t="shared" si="71"/>
        <v/>
      </c>
      <c r="CE26" s="193" t="str">
        <f t="shared" si="72"/>
        <v/>
      </c>
      <c r="CF26" s="193" t="str">
        <f t="shared" si="73"/>
        <v/>
      </c>
      <c r="CG26" s="116"/>
      <c r="CH26" s="199">
        <f t="shared" si="74"/>
        <v>0</v>
      </c>
      <c r="CI26" s="199" t="str">
        <f t="shared" si="75"/>
        <v/>
      </c>
      <c r="CJ26" s="199" t="str">
        <f t="shared" si="76"/>
        <v/>
      </c>
      <c r="CK26" s="199" t="str">
        <f t="shared" si="77"/>
        <v/>
      </c>
      <c r="CL26" s="199">
        <f t="shared" si="78"/>
        <v>0</v>
      </c>
      <c r="CM26" s="199" t="str">
        <f t="shared" si="79"/>
        <v/>
      </c>
      <c r="CN26" s="199" t="str">
        <f t="shared" si="80"/>
        <v/>
      </c>
      <c r="CO26" s="199" t="str">
        <f t="shared" si="81"/>
        <v/>
      </c>
      <c r="CP26" s="199" t="str">
        <f t="shared" si="82"/>
        <v/>
      </c>
      <c r="CQ26" s="199" t="str">
        <f t="shared" si="83"/>
        <v/>
      </c>
      <c r="CR26" s="199" t="str">
        <f t="shared" si="84"/>
        <v/>
      </c>
      <c r="CS26" s="199" t="str">
        <f t="shared" si="85"/>
        <v/>
      </c>
      <c r="CT26" s="199" t="str">
        <f t="shared" si="86"/>
        <v/>
      </c>
      <c r="CU26" s="199" t="str">
        <f t="shared" si="87"/>
        <v/>
      </c>
      <c r="CV26" s="199" t="str">
        <f t="shared" si="88"/>
        <v/>
      </c>
      <c r="CW26" s="199">
        <f t="shared" si="89"/>
        <v>0</v>
      </c>
      <c r="CX26" s="199" t="str">
        <f t="shared" si="90"/>
        <v/>
      </c>
      <c r="CY26" s="199" t="str">
        <f t="shared" si="91"/>
        <v/>
      </c>
      <c r="CZ26" s="199" t="str">
        <f t="shared" si="92"/>
        <v/>
      </c>
      <c r="DA26" s="199" t="str">
        <f t="shared" si="93"/>
        <v/>
      </c>
      <c r="DB26" s="199">
        <f t="shared" si="94"/>
        <v>0</v>
      </c>
      <c r="DC26" s="199" t="str">
        <f t="shared" si="95"/>
        <v/>
      </c>
      <c r="DD26" s="199" t="str">
        <f t="shared" si="96"/>
        <v/>
      </c>
      <c r="DE26" s="199" t="str">
        <f t="shared" si="97"/>
        <v/>
      </c>
      <c r="DF26" s="199" t="str">
        <f t="shared" si="98"/>
        <v/>
      </c>
      <c r="DG26" s="199" t="str">
        <f t="shared" si="99"/>
        <v/>
      </c>
      <c r="DH26" s="116"/>
      <c r="DI26" s="147">
        <f t="shared" si="125"/>
        <v>0</v>
      </c>
      <c r="DJ26" s="147" t="str">
        <f t="shared" si="100"/>
        <v/>
      </c>
      <c r="DK26" s="147" t="str">
        <f t="shared" si="101"/>
        <v/>
      </c>
      <c r="DL26" s="147" t="str">
        <f t="shared" si="102"/>
        <v/>
      </c>
      <c r="DM26" s="147">
        <f t="shared" si="103"/>
        <v>0</v>
      </c>
      <c r="DN26" s="147" t="str">
        <f t="shared" si="104"/>
        <v/>
      </c>
      <c r="DO26" s="147" t="str">
        <f t="shared" si="105"/>
        <v/>
      </c>
      <c r="DP26" s="147" t="str">
        <f t="shared" si="106"/>
        <v/>
      </c>
      <c r="DQ26" s="147" t="str">
        <f t="shared" si="107"/>
        <v/>
      </c>
      <c r="DR26" s="147" t="str">
        <f t="shared" si="108"/>
        <v/>
      </c>
      <c r="DS26" s="147" t="str">
        <f t="shared" si="109"/>
        <v/>
      </c>
      <c r="DT26" s="147" t="str">
        <f t="shared" si="110"/>
        <v/>
      </c>
      <c r="DU26" s="147" t="str">
        <f t="shared" si="111"/>
        <v/>
      </c>
      <c r="DV26" s="147" t="str">
        <f t="shared" si="112"/>
        <v/>
      </c>
      <c r="DW26" s="147" t="str">
        <f t="shared" si="113"/>
        <v/>
      </c>
      <c r="DX26" s="147">
        <f t="shared" si="114"/>
        <v>0</v>
      </c>
      <c r="DY26" s="147" t="str">
        <f t="shared" si="115"/>
        <v/>
      </c>
      <c r="DZ26" s="147" t="str">
        <f t="shared" si="116"/>
        <v/>
      </c>
      <c r="EA26" s="147" t="str">
        <f t="shared" si="117"/>
        <v/>
      </c>
      <c r="EB26" s="147" t="str">
        <f t="shared" si="118"/>
        <v/>
      </c>
      <c r="EC26" s="147">
        <f t="shared" si="119"/>
        <v>0</v>
      </c>
      <c r="ED26" s="147" t="str">
        <f t="shared" si="120"/>
        <v/>
      </c>
      <c r="EE26" s="147" t="str">
        <f t="shared" si="121"/>
        <v/>
      </c>
      <c r="EF26" s="147" t="str">
        <f t="shared" si="122"/>
        <v/>
      </c>
      <c r="EG26" s="147" t="str">
        <f t="shared" si="123"/>
        <v/>
      </c>
      <c r="EH26" s="147" t="str">
        <f t="shared" si="124"/>
        <v/>
      </c>
      <c r="EI26" s="116"/>
      <c r="EJ26" s="28" t="str">
        <f>'1.4-ATT&amp;CK Overlay'!D23</f>
        <v>Yes</v>
      </c>
      <c r="EK26" s="24" t="str">
        <f>'1.4-ATT&amp;CK Overlay'!E23</f>
        <v>Yes</v>
      </c>
      <c r="EL26" s="29" t="str">
        <f>'1.4-ATT&amp;CK Overlay'!F23</f>
        <v>No</v>
      </c>
      <c r="EM26" s="29" t="str">
        <f>'1.4-ATT&amp;CK Overlay'!G23</f>
        <v>No</v>
      </c>
      <c r="EN26" s="29" t="str">
        <f>'1.4-ATT&amp;CK Overlay'!H23</f>
        <v>No</v>
      </c>
      <c r="EO26" s="28" t="str">
        <f>'1.4-ATT&amp;CK Overlay'!I23</f>
        <v>No</v>
      </c>
      <c r="EP26" s="24" t="str">
        <f>'1.4-ATT&amp;CK Overlay'!J23</f>
        <v>No</v>
      </c>
      <c r="EQ26" s="24" t="str">
        <f>'1.4-ATT&amp;CK Overlay'!K23</f>
        <v>No</v>
      </c>
      <c r="ER26" s="24" t="str">
        <f>'1.4-ATT&amp;CK Overlay'!L23</f>
        <v>No</v>
      </c>
      <c r="ES26" s="24" t="str">
        <f>'1.4-ATT&amp;CK Overlay'!M23</f>
        <v>No</v>
      </c>
      <c r="ET26" s="24" t="str">
        <f>'1.4-ATT&amp;CK Overlay'!N23</f>
        <v>No</v>
      </c>
      <c r="EU26" s="24" t="str">
        <f>'1.4-ATT&amp;CK Overlay'!O23</f>
        <v>No</v>
      </c>
      <c r="EV26" s="24" t="str">
        <f>'1.4-ATT&amp;CK Overlay'!P23</f>
        <v>No</v>
      </c>
      <c r="EW26" s="24" t="str">
        <f>'1.4-ATT&amp;CK Overlay'!Q23</f>
        <v>Yes</v>
      </c>
      <c r="EX26" s="24" t="str">
        <f>'1.4-ATT&amp;CK Overlay'!R23</f>
        <v>Yes</v>
      </c>
      <c r="EY26" s="24" t="str">
        <f>'1.4-ATT&amp;CK Overlay'!S23</f>
        <v>No</v>
      </c>
      <c r="EZ26" s="24" t="str">
        <f>'1.4-ATT&amp;CK Overlay'!T23</f>
        <v>No</v>
      </c>
      <c r="FA26" s="24" t="str">
        <f>'1.4-ATT&amp;CK Overlay'!U23</f>
        <v>No</v>
      </c>
      <c r="FB26" s="24" t="str">
        <f>'1.4-ATT&amp;CK Overlay'!V23</f>
        <v>No</v>
      </c>
      <c r="FC26" s="29" t="str">
        <f>'1.4-ATT&amp;CK Overlay'!W23</f>
        <v>No</v>
      </c>
      <c r="FD26" s="28" t="str">
        <f>'1.4-ATT&amp;CK Overlay'!X23</f>
        <v>No</v>
      </c>
      <c r="FE26" s="24" t="str">
        <f>'1.4-ATT&amp;CK Overlay'!Y23</f>
        <v>No</v>
      </c>
      <c r="FF26" s="29" t="str">
        <f>'1.4-ATT&amp;CK Overlay'!Z23</f>
        <v>No</v>
      </c>
      <c r="FG26" s="28" t="str">
        <f>'1.4-ATT&amp;CK Overlay'!AA23</f>
        <v>No</v>
      </c>
      <c r="FH26" s="24" t="str">
        <f>'1.4-ATT&amp;CK Overlay'!AB23</f>
        <v>No</v>
      </c>
      <c r="FI26" s="24" t="str">
        <f>'1.4-ATT&amp;CK Overlay'!AC23</f>
        <v>No</v>
      </c>
      <c r="FJ26" s="24" t="str">
        <f>'1.4-ATT&amp;CK Overlay'!AD23</f>
        <v>No</v>
      </c>
      <c r="FK26" s="24" t="str">
        <f>'1.4-ATT&amp;CK Overlay'!AE23</f>
        <v>No</v>
      </c>
      <c r="FL26" s="24" t="str">
        <f>'1.4-ATT&amp;CK Overlay'!AF23</f>
        <v>No</v>
      </c>
      <c r="FM26" s="71" t="str">
        <f>'1.4-ATT&amp;CK Overlay'!AG23</f>
        <v>No</v>
      </c>
      <c r="FN26" s="28" t="str">
        <f>'1.4-ATT&amp;CK Overlay'!AH23</f>
        <v>No</v>
      </c>
      <c r="FO26" s="24" t="str">
        <f>'1.4-ATT&amp;CK Overlay'!AI23</f>
        <v>No</v>
      </c>
      <c r="FP26" s="24" t="str">
        <f>'1.4-ATT&amp;CK Overlay'!AJ23</f>
        <v>No</v>
      </c>
      <c r="FQ26" s="24" t="str">
        <f>'1.4-ATT&amp;CK Overlay'!AK23</f>
        <v>No</v>
      </c>
      <c r="FR26" s="24" t="str">
        <f>'1.4-ATT&amp;CK Overlay'!AL23</f>
        <v>No</v>
      </c>
      <c r="FS26" s="24" t="str">
        <f>'1.4-ATT&amp;CK Overlay'!AM23</f>
        <v>No</v>
      </c>
      <c r="FT26" s="24" t="str">
        <f>'1.4-ATT&amp;CK Overlay'!AN23</f>
        <v>No</v>
      </c>
      <c r="FU26" s="24" t="str">
        <f>'1.4-ATT&amp;CK Overlay'!AO23</f>
        <v>No</v>
      </c>
      <c r="FV26" s="24" t="str">
        <f>'1.4-ATT&amp;CK Overlay'!AP23</f>
        <v>No</v>
      </c>
      <c r="FW26" s="29" t="str">
        <f>'1.4-ATT&amp;CK Overlay'!AQ23</f>
        <v>No</v>
      </c>
      <c r="FX26" s="61" t="str">
        <f>'1.4-ATT&amp;CK Overlay'!AR23</f>
        <v>No</v>
      </c>
      <c r="FY26" s="24" t="str">
        <f>'1.4-ATT&amp;CK Overlay'!AS23</f>
        <v>Yes</v>
      </c>
      <c r="FZ26" s="24" t="str">
        <f>'1.4-ATT&amp;CK Overlay'!AT23</f>
        <v>Yes</v>
      </c>
      <c r="GA26" s="24" t="str">
        <f>'1.4-ATT&amp;CK Overlay'!AU23</f>
        <v>No</v>
      </c>
      <c r="GB26" s="24" t="str">
        <f>'1.4-ATT&amp;CK Overlay'!AV23</f>
        <v>No</v>
      </c>
      <c r="GC26" s="24" t="str">
        <f>'1.4-ATT&amp;CK Overlay'!AW23</f>
        <v>No</v>
      </c>
      <c r="GD26" s="24" t="str">
        <f>'1.4-ATT&amp;CK Overlay'!AX23</f>
        <v>No</v>
      </c>
      <c r="GE26" s="24" t="str">
        <f>'1.4-ATT&amp;CK Overlay'!AY23</f>
        <v>No</v>
      </c>
      <c r="GF26" s="24" t="str">
        <f>'1.4-ATT&amp;CK Overlay'!AZ23</f>
        <v>No</v>
      </c>
      <c r="GG26" s="28" t="str">
        <f>'1.4-ATT&amp;CK Overlay'!BA23</f>
        <v>Yes</v>
      </c>
      <c r="GH26" s="24" t="str">
        <f>'1.4-ATT&amp;CK Overlay'!BB23</f>
        <v>No</v>
      </c>
      <c r="GI26" s="24" t="str">
        <f>'1.4-ATT&amp;CK Overlay'!BC23</f>
        <v>No</v>
      </c>
      <c r="GJ26" s="29" t="str">
        <f>'1.4-ATT&amp;CK Overlay'!BD23</f>
        <v>No</v>
      </c>
      <c r="GK26" s="28" t="str">
        <f>'1.4-ATT&amp;CK Overlay'!BE23</f>
        <v>No</v>
      </c>
      <c r="GL26" s="24" t="str">
        <f>'1.4-ATT&amp;CK Overlay'!BF23</f>
        <v>No</v>
      </c>
      <c r="GM26" s="24" t="str">
        <f>'1.4-ATT&amp;CK Overlay'!BG23</f>
        <v>No</v>
      </c>
      <c r="GN26" s="24" t="str">
        <f>'1.4-ATT&amp;CK Overlay'!BH23</f>
        <v>No</v>
      </c>
      <c r="GO26" s="24" t="str">
        <f>'1.4-ATT&amp;CK Overlay'!BI23</f>
        <v>No</v>
      </c>
      <c r="GP26" s="28" t="str">
        <f>'1.4-ATT&amp;CK Overlay'!BJ23</f>
        <v>No</v>
      </c>
      <c r="GQ26" s="24" t="str">
        <f>'1.4-ATT&amp;CK Overlay'!BK23</f>
        <v>No</v>
      </c>
      <c r="GR26" s="24" t="str">
        <f>'1.4-ATT&amp;CK Overlay'!BL23</f>
        <v>No</v>
      </c>
      <c r="GS26" s="24" t="str">
        <f>'1.4-ATT&amp;CK Overlay'!BM23</f>
        <v>No</v>
      </c>
      <c r="GT26" s="24" t="str">
        <f>'1.4-ATT&amp;CK Overlay'!BN23</f>
        <v>No</v>
      </c>
      <c r="GU26" s="24" t="str">
        <f>'1.4-ATT&amp;CK Overlay'!BO23</f>
        <v>No</v>
      </c>
      <c r="GV26" s="24" t="str">
        <f>'1.4-ATT&amp;CK Overlay'!BP23</f>
        <v>No</v>
      </c>
      <c r="GX26" s="152">
        <f>'2.1b-OriginalProduct Visibility'!D22</f>
        <v>0</v>
      </c>
      <c r="GY26" s="153">
        <f>'2.1b-OriginalProduct Visibility'!E22</f>
        <v>0</v>
      </c>
      <c r="GZ26" s="140">
        <f>'2.1b-OriginalProduct Visibility'!F22</f>
        <v>0</v>
      </c>
      <c r="HA26" s="140">
        <f>'2.1b-OriginalProduct Visibility'!G22</f>
        <v>0</v>
      </c>
      <c r="HB26" s="140">
        <f>'2.1b-OriginalProduct Visibility'!H22</f>
        <v>0</v>
      </c>
      <c r="HC26" s="140" t="str">
        <f>'2.1b-OriginalProduct Visibility'!I22</f>
        <v>Yes</v>
      </c>
      <c r="HD26" s="140">
        <f>'2.1b-OriginalProduct Visibility'!J22</f>
        <v>0</v>
      </c>
      <c r="HE26" s="140">
        <f>'2.1b-OriginalProduct Visibility'!K22</f>
        <v>0</v>
      </c>
      <c r="HF26" s="140">
        <f>'2.1b-OriginalProduct Visibility'!L22</f>
        <v>0</v>
      </c>
      <c r="HG26" s="140">
        <f>'2.1b-OriginalProduct Visibility'!M22</f>
        <v>0</v>
      </c>
      <c r="HH26" s="140">
        <f>'2.1b-OriginalProduct Visibility'!N22</f>
        <v>0</v>
      </c>
      <c r="HI26" s="154">
        <f>'2.1b-OriginalProduct Visibility'!O22</f>
        <v>0</v>
      </c>
      <c r="HK26" s="171">
        <f>'2.1a-Agency Visibility'!D22</f>
        <v>0</v>
      </c>
      <c r="HL26" s="172">
        <f>'2.1a-Agency Visibility'!E22</f>
        <v>0</v>
      </c>
      <c r="HM26" s="145">
        <f>'2.1a-Agency Visibility'!F22</f>
        <v>0</v>
      </c>
      <c r="HN26" s="145">
        <f>'2.1a-Agency Visibility'!G22</f>
        <v>0</v>
      </c>
      <c r="HO26" s="145">
        <f>'2.1a-Agency Visibility'!H22</f>
        <v>0</v>
      </c>
      <c r="HP26" s="145" t="str">
        <f>'2.1a-Agency Visibility'!I22</f>
        <v>No</v>
      </c>
      <c r="HQ26" s="145">
        <f>'2.1a-Agency Visibility'!J22</f>
        <v>0</v>
      </c>
      <c r="HR26" s="145">
        <f>'2.1a-Agency Visibility'!K22</f>
        <v>0</v>
      </c>
      <c r="HS26" s="145">
        <f>'2.1a-Agency Visibility'!L22</f>
        <v>0</v>
      </c>
      <c r="HT26" s="145">
        <f>'2.1a-Agency Visibility'!M22</f>
        <v>0</v>
      </c>
      <c r="HU26" s="145">
        <f>'2.1a-Agency Visibility'!N22</f>
        <v>0</v>
      </c>
      <c r="HV26" s="173">
        <f>'2.1a-Agency Visibility'!O22</f>
        <v>0</v>
      </c>
      <c r="HY26" s="116"/>
      <c r="HZ26" s="116"/>
      <c r="IA26" s="116"/>
    </row>
    <row r="27" spans="1:235" ht="15" customHeight="1" x14ac:dyDescent="0.4">
      <c r="A27" s="595">
        <f>'1.2-Visibility Data'!A21</f>
        <v>0</v>
      </c>
      <c r="B27" s="601">
        <f>'1.2-Visibility Data'!B21</f>
        <v>0</v>
      </c>
      <c r="C27" s="37" t="str">
        <f>'1.2-Visibility Data'!C21</f>
        <v>Subject</v>
      </c>
      <c r="D27" s="116"/>
      <c r="E27" s="137">
        <f t="shared" si="126"/>
        <v>2</v>
      </c>
      <c r="F27" s="137">
        <f t="shared" si="126"/>
        <v>0</v>
      </c>
      <c r="G27" s="137">
        <f t="shared" si="126"/>
        <v>0</v>
      </c>
      <c r="H27" s="137">
        <f t="shared" si="126"/>
        <v>0</v>
      </c>
      <c r="I27" s="137">
        <f t="shared" si="126"/>
        <v>2</v>
      </c>
      <c r="J27" s="137">
        <f t="shared" si="126"/>
        <v>0</v>
      </c>
      <c r="K27" s="137">
        <f t="shared" si="126"/>
        <v>0</v>
      </c>
      <c r="L27" s="137">
        <f t="shared" si="126"/>
        <v>0</v>
      </c>
      <c r="M27" s="137">
        <f t="shared" si="126"/>
        <v>0</v>
      </c>
      <c r="N27" s="137">
        <f t="shared" si="126"/>
        <v>0</v>
      </c>
      <c r="O27" s="137">
        <f t="shared" si="127"/>
        <v>0</v>
      </c>
      <c r="P27" s="137">
        <f t="shared" si="127"/>
        <v>0</v>
      </c>
      <c r="Q27" s="137">
        <f t="shared" si="127"/>
        <v>0</v>
      </c>
      <c r="R27" s="137">
        <f t="shared" si="127"/>
        <v>0</v>
      </c>
      <c r="S27" s="137">
        <f t="shared" si="127"/>
        <v>0</v>
      </c>
      <c r="T27" s="137">
        <f t="shared" si="127"/>
        <v>2</v>
      </c>
      <c r="U27" s="137">
        <f t="shared" si="127"/>
        <v>0</v>
      </c>
      <c r="V27" s="137">
        <f t="shared" si="127"/>
        <v>0</v>
      </c>
      <c r="W27" s="137">
        <f t="shared" si="127"/>
        <v>0</v>
      </c>
      <c r="X27" s="137">
        <f t="shared" si="127"/>
        <v>0</v>
      </c>
      <c r="Y27" s="137">
        <f t="shared" si="128"/>
        <v>1</v>
      </c>
      <c r="Z27" s="137">
        <f t="shared" si="128"/>
        <v>0</v>
      </c>
      <c r="AA27" s="137">
        <f t="shared" si="128"/>
        <v>0</v>
      </c>
      <c r="AB27" s="137">
        <f t="shared" si="128"/>
        <v>0</v>
      </c>
      <c r="AC27" s="137">
        <f t="shared" si="128"/>
        <v>0</v>
      </c>
      <c r="AD27" s="137">
        <f t="shared" si="128"/>
        <v>0</v>
      </c>
      <c r="AE27" s="116"/>
      <c r="AF27" s="142">
        <f t="shared" si="22"/>
        <v>1</v>
      </c>
      <c r="AG27" s="142" t="str">
        <f t="shared" si="23"/>
        <v/>
      </c>
      <c r="AH27" s="142" t="str">
        <f t="shared" si="24"/>
        <v/>
      </c>
      <c r="AI27" s="142" t="str">
        <f t="shared" si="25"/>
        <v/>
      </c>
      <c r="AJ27" s="142">
        <f t="shared" si="26"/>
        <v>1</v>
      </c>
      <c r="AK27" s="142" t="str">
        <f t="shared" si="27"/>
        <v/>
      </c>
      <c r="AL27" s="142" t="str">
        <f t="shared" si="28"/>
        <v/>
      </c>
      <c r="AM27" s="142" t="str">
        <f t="shared" si="29"/>
        <v/>
      </c>
      <c r="AN27" s="142" t="str">
        <f t="shared" si="30"/>
        <v/>
      </c>
      <c r="AO27" s="142" t="str">
        <f t="shared" si="31"/>
        <v/>
      </c>
      <c r="AP27" s="142" t="str">
        <f t="shared" si="32"/>
        <v/>
      </c>
      <c r="AQ27" s="142" t="str">
        <f t="shared" si="33"/>
        <v/>
      </c>
      <c r="AR27" s="142" t="str">
        <f t="shared" si="34"/>
        <v/>
      </c>
      <c r="AS27" s="142" t="str">
        <f t="shared" si="35"/>
        <v/>
      </c>
      <c r="AT27" s="142" t="str">
        <f t="shared" si="36"/>
        <v/>
      </c>
      <c r="AU27" s="142">
        <f t="shared" si="37"/>
        <v>1</v>
      </c>
      <c r="AV27" s="142" t="str">
        <f t="shared" si="38"/>
        <v/>
      </c>
      <c r="AW27" s="142" t="str">
        <f t="shared" si="39"/>
        <v/>
      </c>
      <c r="AX27" s="142" t="str">
        <f t="shared" si="40"/>
        <v/>
      </c>
      <c r="AY27" s="142" t="str">
        <f t="shared" si="41"/>
        <v/>
      </c>
      <c r="AZ27" s="142">
        <f t="shared" si="42"/>
        <v>1</v>
      </c>
      <c r="BA27" s="142" t="str">
        <f t="shared" si="43"/>
        <v/>
      </c>
      <c r="BB27" s="142" t="str">
        <f t="shared" si="44"/>
        <v/>
      </c>
      <c r="BC27" s="142" t="str">
        <f t="shared" si="45"/>
        <v/>
      </c>
      <c r="BD27" s="142" t="str">
        <f t="shared" si="46"/>
        <v/>
      </c>
      <c r="BE27" s="142" t="str">
        <f t="shared" si="47"/>
        <v/>
      </c>
      <c r="BF27" s="116"/>
      <c r="BG27" s="193">
        <f t="shared" si="48"/>
        <v>1</v>
      </c>
      <c r="BH27" s="193" t="str">
        <f t="shared" si="49"/>
        <v/>
      </c>
      <c r="BI27" s="193" t="str">
        <f t="shared" si="50"/>
        <v/>
      </c>
      <c r="BJ27" s="193" t="str">
        <f t="shared" si="51"/>
        <v/>
      </c>
      <c r="BK27" s="193">
        <f t="shared" si="52"/>
        <v>1</v>
      </c>
      <c r="BL27" s="193" t="str">
        <f t="shared" si="53"/>
        <v/>
      </c>
      <c r="BM27" s="193" t="str">
        <f t="shared" si="54"/>
        <v/>
      </c>
      <c r="BN27" s="193" t="str">
        <f t="shared" si="55"/>
        <v/>
      </c>
      <c r="BO27" s="193" t="str">
        <f t="shared" si="56"/>
        <v/>
      </c>
      <c r="BP27" s="193" t="str">
        <f t="shared" si="57"/>
        <v/>
      </c>
      <c r="BQ27" s="193" t="str">
        <f t="shared" si="58"/>
        <v/>
      </c>
      <c r="BR27" s="193" t="str">
        <f t="shared" si="59"/>
        <v/>
      </c>
      <c r="BS27" s="193" t="str">
        <f t="shared" si="60"/>
        <v/>
      </c>
      <c r="BT27" s="193" t="str">
        <f t="shared" si="61"/>
        <v/>
      </c>
      <c r="BU27" s="193" t="str">
        <f t="shared" si="62"/>
        <v/>
      </c>
      <c r="BV27" s="193">
        <f t="shared" si="63"/>
        <v>1</v>
      </c>
      <c r="BW27" s="193" t="str">
        <f t="shared" si="64"/>
        <v/>
      </c>
      <c r="BX27" s="193" t="str">
        <f t="shared" si="65"/>
        <v/>
      </c>
      <c r="BY27" s="193" t="str">
        <f t="shared" si="66"/>
        <v/>
      </c>
      <c r="BZ27" s="193" t="str">
        <f t="shared" si="67"/>
        <v/>
      </c>
      <c r="CA27" s="193">
        <f t="shared" si="68"/>
        <v>1</v>
      </c>
      <c r="CB27" s="193" t="str">
        <f t="shared" si="69"/>
        <v/>
      </c>
      <c r="CC27" s="193" t="str">
        <f t="shared" si="70"/>
        <v/>
      </c>
      <c r="CD27" s="193" t="str">
        <f t="shared" si="71"/>
        <v/>
      </c>
      <c r="CE27" s="193" t="str">
        <f t="shared" si="72"/>
        <v/>
      </c>
      <c r="CF27" s="193" t="str">
        <f t="shared" si="73"/>
        <v/>
      </c>
      <c r="CG27" s="116"/>
      <c r="CH27" s="199">
        <f t="shared" si="74"/>
        <v>1</v>
      </c>
      <c r="CI27" s="199" t="str">
        <f t="shared" si="75"/>
        <v/>
      </c>
      <c r="CJ27" s="199" t="str">
        <f t="shared" si="76"/>
        <v/>
      </c>
      <c r="CK27" s="199" t="str">
        <f t="shared" si="77"/>
        <v/>
      </c>
      <c r="CL27" s="199">
        <f t="shared" si="78"/>
        <v>1</v>
      </c>
      <c r="CM27" s="199" t="str">
        <f t="shared" si="79"/>
        <v/>
      </c>
      <c r="CN27" s="199" t="str">
        <f t="shared" si="80"/>
        <v/>
      </c>
      <c r="CO27" s="199" t="str">
        <f t="shared" si="81"/>
        <v/>
      </c>
      <c r="CP27" s="199" t="str">
        <f t="shared" si="82"/>
        <v/>
      </c>
      <c r="CQ27" s="199" t="str">
        <f t="shared" si="83"/>
        <v/>
      </c>
      <c r="CR27" s="199" t="str">
        <f t="shared" si="84"/>
        <v/>
      </c>
      <c r="CS27" s="199" t="str">
        <f t="shared" si="85"/>
        <v/>
      </c>
      <c r="CT27" s="199" t="str">
        <f t="shared" si="86"/>
        <v/>
      </c>
      <c r="CU27" s="199" t="str">
        <f t="shared" si="87"/>
        <v/>
      </c>
      <c r="CV27" s="199" t="str">
        <f t="shared" si="88"/>
        <v/>
      </c>
      <c r="CW27" s="199">
        <f t="shared" si="89"/>
        <v>1</v>
      </c>
      <c r="CX27" s="199" t="str">
        <f t="shared" si="90"/>
        <v/>
      </c>
      <c r="CY27" s="199" t="str">
        <f t="shared" si="91"/>
        <v/>
      </c>
      <c r="CZ27" s="199" t="str">
        <f t="shared" si="92"/>
        <v/>
      </c>
      <c r="DA27" s="199" t="str">
        <f t="shared" si="93"/>
        <v/>
      </c>
      <c r="DB27" s="199">
        <f t="shared" si="94"/>
        <v>1</v>
      </c>
      <c r="DC27" s="199" t="str">
        <f t="shared" si="95"/>
        <v/>
      </c>
      <c r="DD27" s="199" t="str">
        <f t="shared" si="96"/>
        <v/>
      </c>
      <c r="DE27" s="199" t="str">
        <f t="shared" si="97"/>
        <v/>
      </c>
      <c r="DF27" s="199" t="str">
        <f t="shared" si="98"/>
        <v/>
      </c>
      <c r="DG27" s="199" t="str">
        <f t="shared" si="99"/>
        <v/>
      </c>
      <c r="DH27" s="116"/>
      <c r="DI27" s="147">
        <f t="shared" si="125"/>
        <v>1</v>
      </c>
      <c r="DJ27" s="147" t="str">
        <f t="shared" si="100"/>
        <v/>
      </c>
      <c r="DK27" s="147" t="str">
        <f t="shared" si="101"/>
        <v/>
      </c>
      <c r="DL27" s="147" t="str">
        <f t="shared" si="102"/>
        <v/>
      </c>
      <c r="DM27" s="147">
        <f t="shared" si="103"/>
        <v>1</v>
      </c>
      <c r="DN27" s="147" t="str">
        <f t="shared" si="104"/>
        <v/>
      </c>
      <c r="DO27" s="147" t="str">
        <f t="shared" si="105"/>
        <v/>
      </c>
      <c r="DP27" s="147" t="str">
        <f t="shared" si="106"/>
        <v/>
      </c>
      <c r="DQ27" s="147" t="str">
        <f t="shared" si="107"/>
        <v/>
      </c>
      <c r="DR27" s="147" t="str">
        <f t="shared" si="108"/>
        <v/>
      </c>
      <c r="DS27" s="147" t="str">
        <f t="shared" si="109"/>
        <v/>
      </c>
      <c r="DT27" s="147" t="str">
        <f t="shared" si="110"/>
        <v/>
      </c>
      <c r="DU27" s="147" t="str">
        <f t="shared" si="111"/>
        <v/>
      </c>
      <c r="DV27" s="147" t="str">
        <f t="shared" si="112"/>
        <v/>
      </c>
      <c r="DW27" s="147" t="str">
        <f t="shared" si="113"/>
        <v/>
      </c>
      <c r="DX27" s="147">
        <f t="shared" si="114"/>
        <v>1</v>
      </c>
      <c r="DY27" s="147" t="str">
        <f t="shared" si="115"/>
        <v/>
      </c>
      <c r="DZ27" s="147" t="str">
        <f t="shared" si="116"/>
        <v/>
      </c>
      <c r="EA27" s="147" t="str">
        <f t="shared" si="117"/>
        <v/>
      </c>
      <c r="EB27" s="147" t="str">
        <f t="shared" si="118"/>
        <v/>
      </c>
      <c r="EC27" s="147">
        <f t="shared" si="119"/>
        <v>1</v>
      </c>
      <c r="ED27" s="147" t="str">
        <f t="shared" si="120"/>
        <v/>
      </c>
      <c r="EE27" s="147" t="str">
        <f t="shared" si="121"/>
        <v/>
      </c>
      <c r="EF27" s="147" t="str">
        <f t="shared" si="122"/>
        <v/>
      </c>
      <c r="EG27" s="147" t="str">
        <f t="shared" si="123"/>
        <v/>
      </c>
      <c r="EH27" s="147" t="str">
        <f t="shared" si="124"/>
        <v/>
      </c>
      <c r="EI27" s="116"/>
      <c r="EJ27" s="28" t="str">
        <f>'1.4-ATT&amp;CK Overlay'!D24</f>
        <v>Yes</v>
      </c>
      <c r="EK27" s="24" t="str">
        <f>'1.4-ATT&amp;CK Overlay'!E24</f>
        <v>Yes</v>
      </c>
      <c r="EL27" s="29" t="str">
        <f>'1.4-ATT&amp;CK Overlay'!F24</f>
        <v>No</v>
      </c>
      <c r="EM27" s="29" t="str">
        <f>'1.4-ATT&amp;CK Overlay'!G24</f>
        <v>No</v>
      </c>
      <c r="EN27" s="29" t="str">
        <f>'1.4-ATT&amp;CK Overlay'!H24</f>
        <v>No</v>
      </c>
      <c r="EO27" s="28" t="str">
        <f>'1.4-ATT&amp;CK Overlay'!I24</f>
        <v>No</v>
      </c>
      <c r="EP27" s="24" t="str">
        <f>'1.4-ATT&amp;CK Overlay'!J24</f>
        <v>No</v>
      </c>
      <c r="EQ27" s="24" t="str">
        <f>'1.4-ATT&amp;CK Overlay'!K24</f>
        <v>No</v>
      </c>
      <c r="ER27" s="24" t="str">
        <f>'1.4-ATT&amp;CK Overlay'!L24</f>
        <v>No</v>
      </c>
      <c r="ES27" s="24" t="str">
        <f>'1.4-ATT&amp;CK Overlay'!M24</f>
        <v>No</v>
      </c>
      <c r="ET27" s="24" t="str">
        <f>'1.4-ATT&amp;CK Overlay'!N24</f>
        <v>No</v>
      </c>
      <c r="EU27" s="24" t="str">
        <f>'1.4-ATT&amp;CK Overlay'!O24</f>
        <v>No</v>
      </c>
      <c r="EV27" s="24" t="str">
        <f>'1.4-ATT&amp;CK Overlay'!P24</f>
        <v>No</v>
      </c>
      <c r="EW27" s="24" t="str">
        <f>'1.4-ATT&amp;CK Overlay'!Q24</f>
        <v>Yes</v>
      </c>
      <c r="EX27" s="24" t="str">
        <f>'1.4-ATT&amp;CK Overlay'!R24</f>
        <v>Yes</v>
      </c>
      <c r="EY27" s="24" t="str">
        <f>'1.4-ATT&amp;CK Overlay'!S24</f>
        <v>No</v>
      </c>
      <c r="EZ27" s="24" t="str">
        <f>'1.4-ATT&amp;CK Overlay'!T24</f>
        <v>No</v>
      </c>
      <c r="FA27" s="24" t="str">
        <f>'1.4-ATT&amp;CK Overlay'!U24</f>
        <v>No</v>
      </c>
      <c r="FB27" s="24" t="str">
        <f>'1.4-ATT&amp;CK Overlay'!V24</f>
        <v>No</v>
      </c>
      <c r="FC27" s="29" t="str">
        <f>'1.4-ATT&amp;CK Overlay'!W24</f>
        <v>No</v>
      </c>
      <c r="FD27" s="28" t="str">
        <f>'1.4-ATT&amp;CK Overlay'!X24</f>
        <v>No</v>
      </c>
      <c r="FE27" s="24" t="str">
        <f>'1.4-ATT&amp;CK Overlay'!Y24</f>
        <v>No</v>
      </c>
      <c r="FF27" s="29" t="str">
        <f>'1.4-ATT&amp;CK Overlay'!Z24</f>
        <v>No</v>
      </c>
      <c r="FG27" s="28" t="str">
        <f>'1.4-ATT&amp;CK Overlay'!AA24</f>
        <v>No</v>
      </c>
      <c r="FH27" s="24" t="str">
        <f>'1.4-ATT&amp;CK Overlay'!AB24</f>
        <v>No</v>
      </c>
      <c r="FI27" s="24" t="str">
        <f>'1.4-ATT&amp;CK Overlay'!AC24</f>
        <v>No</v>
      </c>
      <c r="FJ27" s="24" t="str">
        <f>'1.4-ATT&amp;CK Overlay'!AD24</f>
        <v>No</v>
      </c>
      <c r="FK27" s="24" t="str">
        <f>'1.4-ATT&amp;CK Overlay'!AE24</f>
        <v>No</v>
      </c>
      <c r="FL27" s="24" t="str">
        <f>'1.4-ATT&amp;CK Overlay'!AF24</f>
        <v>No</v>
      </c>
      <c r="FM27" s="71" t="str">
        <f>'1.4-ATT&amp;CK Overlay'!AG24</f>
        <v>No</v>
      </c>
      <c r="FN27" s="28" t="str">
        <f>'1.4-ATT&amp;CK Overlay'!AH24</f>
        <v>No</v>
      </c>
      <c r="FO27" s="24" t="str">
        <f>'1.4-ATT&amp;CK Overlay'!AI24</f>
        <v>No</v>
      </c>
      <c r="FP27" s="24" t="str">
        <f>'1.4-ATT&amp;CK Overlay'!AJ24</f>
        <v>No</v>
      </c>
      <c r="FQ27" s="24" t="str">
        <f>'1.4-ATT&amp;CK Overlay'!AK24</f>
        <v>No</v>
      </c>
      <c r="FR27" s="24" t="str">
        <f>'1.4-ATT&amp;CK Overlay'!AL24</f>
        <v>No</v>
      </c>
      <c r="FS27" s="24" t="str">
        <f>'1.4-ATT&amp;CK Overlay'!AM24</f>
        <v>No</v>
      </c>
      <c r="FT27" s="24" t="str">
        <f>'1.4-ATT&amp;CK Overlay'!AN24</f>
        <v>No</v>
      </c>
      <c r="FU27" s="24" t="str">
        <f>'1.4-ATT&amp;CK Overlay'!AO24</f>
        <v>No</v>
      </c>
      <c r="FV27" s="24" t="str">
        <f>'1.4-ATT&amp;CK Overlay'!AP24</f>
        <v>No</v>
      </c>
      <c r="FW27" s="29" t="str">
        <f>'1.4-ATT&amp;CK Overlay'!AQ24</f>
        <v>No</v>
      </c>
      <c r="FX27" s="61" t="str">
        <f>'1.4-ATT&amp;CK Overlay'!AR24</f>
        <v>No</v>
      </c>
      <c r="FY27" s="24" t="str">
        <f>'1.4-ATT&amp;CK Overlay'!AS24</f>
        <v>Yes</v>
      </c>
      <c r="FZ27" s="24" t="str">
        <f>'1.4-ATT&amp;CK Overlay'!AT24</f>
        <v>Yes</v>
      </c>
      <c r="GA27" s="24" t="str">
        <f>'1.4-ATT&amp;CK Overlay'!AU24</f>
        <v>No</v>
      </c>
      <c r="GB27" s="24" t="str">
        <f>'1.4-ATT&amp;CK Overlay'!AV24</f>
        <v>No</v>
      </c>
      <c r="GC27" s="24" t="str">
        <f>'1.4-ATT&amp;CK Overlay'!AW24</f>
        <v>No</v>
      </c>
      <c r="GD27" s="24" t="str">
        <f>'1.4-ATT&amp;CK Overlay'!AX24</f>
        <v>No</v>
      </c>
      <c r="GE27" s="24" t="str">
        <f>'1.4-ATT&amp;CK Overlay'!AY24</f>
        <v>No</v>
      </c>
      <c r="GF27" s="24" t="str">
        <f>'1.4-ATT&amp;CK Overlay'!AZ24</f>
        <v>No</v>
      </c>
      <c r="GG27" s="28" t="str">
        <f>'1.4-ATT&amp;CK Overlay'!BA24</f>
        <v>Yes</v>
      </c>
      <c r="GH27" s="24" t="str">
        <f>'1.4-ATT&amp;CK Overlay'!BB24</f>
        <v>No</v>
      </c>
      <c r="GI27" s="24" t="str">
        <f>'1.4-ATT&amp;CK Overlay'!BC24</f>
        <v>No</v>
      </c>
      <c r="GJ27" s="29" t="str">
        <f>'1.4-ATT&amp;CK Overlay'!BD24</f>
        <v>No</v>
      </c>
      <c r="GK27" s="28" t="str">
        <f>'1.4-ATT&amp;CK Overlay'!BE24</f>
        <v>No</v>
      </c>
      <c r="GL27" s="24" t="str">
        <f>'1.4-ATT&amp;CK Overlay'!BF24</f>
        <v>No</v>
      </c>
      <c r="GM27" s="24" t="str">
        <f>'1.4-ATT&amp;CK Overlay'!BG24</f>
        <v>No</v>
      </c>
      <c r="GN27" s="24" t="str">
        <f>'1.4-ATT&amp;CK Overlay'!BH24</f>
        <v>No</v>
      </c>
      <c r="GO27" s="24" t="str">
        <f>'1.4-ATT&amp;CK Overlay'!BI24</f>
        <v>No</v>
      </c>
      <c r="GP27" s="28" t="str">
        <f>'1.4-ATT&amp;CK Overlay'!BJ24</f>
        <v>No</v>
      </c>
      <c r="GQ27" s="24" t="str">
        <f>'1.4-ATT&amp;CK Overlay'!BK24</f>
        <v>No</v>
      </c>
      <c r="GR27" s="24" t="str">
        <f>'1.4-ATT&amp;CK Overlay'!BL24</f>
        <v>No</v>
      </c>
      <c r="GS27" s="24" t="str">
        <f>'1.4-ATT&amp;CK Overlay'!BM24</f>
        <v>No</v>
      </c>
      <c r="GT27" s="24" t="str">
        <f>'1.4-ATT&amp;CK Overlay'!BN24</f>
        <v>No</v>
      </c>
      <c r="GU27" s="24" t="str">
        <f>'1.4-ATT&amp;CK Overlay'!BO24</f>
        <v>No</v>
      </c>
      <c r="GV27" s="24" t="str">
        <f>'1.4-ATT&amp;CK Overlay'!BP24</f>
        <v>No</v>
      </c>
      <c r="GX27" s="152">
        <f>'2.1b-OriginalProduct Visibility'!D23</f>
        <v>0</v>
      </c>
      <c r="GY27" s="153">
        <f>'2.1b-OriginalProduct Visibility'!E23</f>
        <v>0</v>
      </c>
      <c r="GZ27" s="140">
        <f>'2.1b-OriginalProduct Visibility'!F23</f>
        <v>0</v>
      </c>
      <c r="HA27" s="140">
        <f>'2.1b-OriginalProduct Visibility'!G23</f>
        <v>0</v>
      </c>
      <c r="HB27" s="140">
        <f>'2.1b-OriginalProduct Visibility'!H23</f>
        <v>0</v>
      </c>
      <c r="HC27" s="140" t="str">
        <f>'2.1b-OriginalProduct Visibility'!I23</f>
        <v>Yes</v>
      </c>
      <c r="HD27" s="140">
        <f>'2.1b-OriginalProduct Visibility'!J23</f>
        <v>0</v>
      </c>
      <c r="HE27" s="140">
        <f>'2.1b-OriginalProduct Visibility'!K23</f>
        <v>0</v>
      </c>
      <c r="HF27" s="140">
        <f>'2.1b-OriginalProduct Visibility'!L23</f>
        <v>0</v>
      </c>
      <c r="HG27" s="140">
        <f>'2.1b-OriginalProduct Visibility'!M23</f>
        <v>0</v>
      </c>
      <c r="HH27" s="140">
        <f>'2.1b-OriginalProduct Visibility'!N23</f>
        <v>0</v>
      </c>
      <c r="HI27" s="154">
        <f>'2.1b-OriginalProduct Visibility'!O23</f>
        <v>0</v>
      </c>
      <c r="HK27" s="171">
        <f>'2.1a-Agency Visibility'!D23</f>
        <v>0</v>
      </c>
      <c r="HL27" s="172">
        <f>'2.1a-Agency Visibility'!E23</f>
        <v>0</v>
      </c>
      <c r="HM27" s="145">
        <f>'2.1a-Agency Visibility'!F23</f>
        <v>0</v>
      </c>
      <c r="HN27" s="145">
        <f>'2.1a-Agency Visibility'!G23</f>
        <v>0</v>
      </c>
      <c r="HO27" s="145">
        <f>'2.1a-Agency Visibility'!H23</f>
        <v>0</v>
      </c>
      <c r="HP27" s="145" t="str">
        <f>'2.1a-Agency Visibility'!I23</f>
        <v>Yes</v>
      </c>
      <c r="HQ27" s="145">
        <f>'2.1a-Agency Visibility'!J23</f>
        <v>0</v>
      </c>
      <c r="HR27" s="145">
        <f>'2.1a-Agency Visibility'!K23</f>
        <v>0</v>
      </c>
      <c r="HS27" s="145">
        <f>'2.1a-Agency Visibility'!L23</f>
        <v>0</v>
      </c>
      <c r="HT27" s="145">
        <f>'2.1a-Agency Visibility'!M23</f>
        <v>0</v>
      </c>
      <c r="HU27" s="145">
        <f>'2.1a-Agency Visibility'!N23</f>
        <v>0</v>
      </c>
      <c r="HV27" s="173">
        <f>'2.1a-Agency Visibility'!O23</f>
        <v>0</v>
      </c>
      <c r="HY27" s="116"/>
      <c r="HZ27" s="116"/>
      <c r="IA27" s="116"/>
    </row>
    <row r="28" spans="1:235" ht="15" customHeight="1" x14ac:dyDescent="0.4">
      <c r="A28" s="595">
        <f>'1.2-Visibility Data'!A22</f>
        <v>0</v>
      </c>
      <c r="B28" s="601">
        <f>'1.2-Visibility Data'!B22</f>
        <v>0</v>
      </c>
      <c r="C28" s="37" t="str">
        <f>'1.2-Visibility Data'!C22</f>
        <v>Other Headers</v>
      </c>
      <c r="D28" s="116"/>
      <c r="E28" s="137">
        <f t="shared" si="126"/>
        <v>2</v>
      </c>
      <c r="F28" s="137">
        <f t="shared" si="126"/>
        <v>0</v>
      </c>
      <c r="G28" s="137">
        <f t="shared" si="126"/>
        <v>0</v>
      </c>
      <c r="H28" s="137">
        <f t="shared" si="126"/>
        <v>0</v>
      </c>
      <c r="I28" s="137">
        <f t="shared" si="126"/>
        <v>2</v>
      </c>
      <c r="J28" s="137">
        <f t="shared" si="126"/>
        <v>0</v>
      </c>
      <c r="K28" s="137">
        <f t="shared" si="126"/>
        <v>0</v>
      </c>
      <c r="L28" s="137">
        <f t="shared" si="126"/>
        <v>0</v>
      </c>
      <c r="M28" s="137">
        <f t="shared" si="126"/>
        <v>0</v>
      </c>
      <c r="N28" s="137">
        <f t="shared" si="126"/>
        <v>0</v>
      </c>
      <c r="O28" s="137">
        <f t="shared" si="127"/>
        <v>0</v>
      </c>
      <c r="P28" s="137">
        <f t="shared" si="127"/>
        <v>0</v>
      </c>
      <c r="Q28" s="137">
        <f t="shared" si="127"/>
        <v>0</v>
      </c>
      <c r="R28" s="137">
        <f t="shared" si="127"/>
        <v>0</v>
      </c>
      <c r="S28" s="137">
        <f t="shared" si="127"/>
        <v>0</v>
      </c>
      <c r="T28" s="137">
        <f t="shared" si="127"/>
        <v>2</v>
      </c>
      <c r="U28" s="137">
        <f t="shared" si="127"/>
        <v>0</v>
      </c>
      <c r="V28" s="137">
        <f t="shared" si="127"/>
        <v>0</v>
      </c>
      <c r="W28" s="137">
        <f t="shared" si="127"/>
        <v>0</v>
      </c>
      <c r="X28" s="137">
        <f t="shared" si="127"/>
        <v>0</v>
      </c>
      <c r="Y28" s="137">
        <f t="shared" si="128"/>
        <v>1</v>
      </c>
      <c r="Z28" s="137">
        <f t="shared" si="128"/>
        <v>0</v>
      </c>
      <c r="AA28" s="137">
        <f t="shared" si="128"/>
        <v>0</v>
      </c>
      <c r="AB28" s="137">
        <f t="shared" si="128"/>
        <v>0</v>
      </c>
      <c r="AC28" s="137">
        <f t="shared" si="128"/>
        <v>0</v>
      </c>
      <c r="AD28" s="137">
        <f t="shared" si="128"/>
        <v>0</v>
      </c>
      <c r="AE28" s="116"/>
      <c r="AF28" s="142">
        <f t="shared" si="22"/>
        <v>1</v>
      </c>
      <c r="AG28" s="142" t="str">
        <f t="shared" si="23"/>
        <v/>
      </c>
      <c r="AH28" s="142" t="str">
        <f t="shared" si="24"/>
        <v/>
      </c>
      <c r="AI28" s="142" t="str">
        <f t="shared" si="25"/>
        <v/>
      </c>
      <c r="AJ28" s="142">
        <f t="shared" si="26"/>
        <v>1</v>
      </c>
      <c r="AK28" s="142" t="str">
        <f t="shared" si="27"/>
        <v/>
      </c>
      <c r="AL28" s="142" t="str">
        <f t="shared" si="28"/>
        <v/>
      </c>
      <c r="AM28" s="142" t="str">
        <f t="shared" si="29"/>
        <v/>
      </c>
      <c r="AN28" s="142" t="str">
        <f t="shared" si="30"/>
        <v/>
      </c>
      <c r="AO28" s="142" t="str">
        <f t="shared" si="31"/>
        <v/>
      </c>
      <c r="AP28" s="142" t="str">
        <f t="shared" si="32"/>
        <v/>
      </c>
      <c r="AQ28" s="142" t="str">
        <f t="shared" si="33"/>
        <v/>
      </c>
      <c r="AR28" s="142" t="str">
        <f t="shared" si="34"/>
        <v/>
      </c>
      <c r="AS28" s="142" t="str">
        <f t="shared" si="35"/>
        <v/>
      </c>
      <c r="AT28" s="142" t="str">
        <f t="shared" si="36"/>
        <v/>
      </c>
      <c r="AU28" s="142">
        <f t="shared" si="37"/>
        <v>1</v>
      </c>
      <c r="AV28" s="142" t="str">
        <f t="shared" si="38"/>
        <v/>
      </c>
      <c r="AW28" s="142" t="str">
        <f t="shared" si="39"/>
        <v/>
      </c>
      <c r="AX28" s="142" t="str">
        <f t="shared" si="40"/>
        <v/>
      </c>
      <c r="AY28" s="142" t="str">
        <f t="shared" si="41"/>
        <v/>
      </c>
      <c r="AZ28" s="142">
        <f t="shared" si="42"/>
        <v>1</v>
      </c>
      <c r="BA28" s="142" t="str">
        <f t="shared" si="43"/>
        <v/>
      </c>
      <c r="BB28" s="142" t="str">
        <f t="shared" si="44"/>
        <v/>
      </c>
      <c r="BC28" s="142" t="str">
        <f t="shared" si="45"/>
        <v/>
      </c>
      <c r="BD28" s="142" t="str">
        <f t="shared" si="46"/>
        <v/>
      </c>
      <c r="BE28" s="142" t="str">
        <f t="shared" si="47"/>
        <v/>
      </c>
      <c r="BF28" s="116"/>
      <c r="BG28" s="193">
        <f t="shared" si="48"/>
        <v>1</v>
      </c>
      <c r="BH28" s="193" t="str">
        <f t="shared" si="49"/>
        <v/>
      </c>
      <c r="BI28" s="193" t="str">
        <f t="shared" si="50"/>
        <v/>
      </c>
      <c r="BJ28" s="193" t="str">
        <f t="shared" si="51"/>
        <v/>
      </c>
      <c r="BK28" s="193">
        <f t="shared" si="52"/>
        <v>1</v>
      </c>
      <c r="BL28" s="193" t="str">
        <f t="shared" si="53"/>
        <v/>
      </c>
      <c r="BM28" s="193" t="str">
        <f t="shared" si="54"/>
        <v/>
      </c>
      <c r="BN28" s="193" t="str">
        <f t="shared" si="55"/>
        <v/>
      </c>
      <c r="BO28" s="193" t="str">
        <f t="shared" si="56"/>
        <v/>
      </c>
      <c r="BP28" s="193" t="str">
        <f t="shared" si="57"/>
        <v/>
      </c>
      <c r="BQ28" s="193" t="str">
        <f t="shared" si="58"/>
        <v/>
      </c>
      <c r="BR28" s="193" t="str">
        <f t="shared" si="59"/>
        <v/>
      </c>
      <c r="BS28" s="193" t="str">
        <f t="shared" si="60"/>
        <v/>
      </c>
      <c r="BT28" s="193" t="str">
        <f t="shared" si="61"/>
        <v/>
      </c>
      <c r="BU28" s="193" t="str">
        <f t="shared" si="62"/>
        <v/>
      </c>
      <c r="BV28" s="193">
        <f t="shared" si="63"/>
        <v>1</v>
      </c>
      <c r="BW28" s="193" t="str">
        <f t="shared" si="64"/>
        <v/>
      </c>
      <c r="BX28" s="193" t="str">
        <f t="shared" si="65"/>
        <v/>
      </c>
      <c r="BY28" s="193" t="str">
        <f t="shared" si="66"/>
        <v/>
      </c>
      <c r="BZ28" s="193" t="str">
        <f t="shared" si="67"/>
        <v/>
      </c>
      <c r="CA28" s="193">
        <f t="shared" si="68"/>
        <v>1</v>
      </c>
      <c r="CB28" s="193" t="str">
        <f t="shared" si="69"/>
        <v/>
      </c>
      <c r="CC28" s="193" t="str">
        <f t="shared" si="70"/>
        <v/>
      </c>
      <c r="CD28" s="193" t="str">
        <f t="shared" si="71"/>
        <v/>
      </c>
      <c r="CE28" s="193" t="str">
        <f t="shared" si="72"/>
        <v/>
      </c>
      <c r="CF28" s="193" t="str">
        <f t="shared" si="73"/>
        <v/>
      </c>
      <c r="CG28" s="116"/>
      <c r="CH28" s="199">
        <f t="shared" si="74"/>
        <v>1</v>
      </c>
      <c r="CI28" s="199" t="str">
        <f t="shared" si="75"/>
        <v/>
      </c>
      <c r="CJ28" s="199" t="str">
        <f t="shared" si="76"/>
        <v/>
      </c>
      <c r="CK28" s="199" t="str">
        <f t="shared" si="77"/>
        <v/>
      </c>
      <c r="CL28" s="199">
        <f t="shared" si="78"/>
        <v>1</v>
      </c>
      <c r="CM28" s="199" t="str">
        <f t="shared" si="79"/>
        <v/>
      </c>
      <c r="CN28" s="199" t="str">
        <f t="shared" si="80"/>
        <v/>
      </c>
      <c r="CO28" s="199" t="str">
        <f t="shared" si="81"/>
        <v/>
      </c>
      <c r="CP28" s="199" t="str">
        <f t="shared" si="82"/>
        <v/>
      </c>
      <c r="CQ28" s="199" t="str">
        <f t="shared" si="83"/>
        <v/>
      </c>
      <c r="CR28" s="199" t="str">
        <f t="shared" si="84"/>
        <v/>
      </c>
      <c r="CS28" s="199" t="str">
        <f t="shared" si="85"/>
        <v/>
      </c>
      <c r="CT28" s="199" t="str">
        <f t="shared" si="86"/>
        <v/>
      </c>
      <c r="CU28" s="199" t="str">
        <f t="shared" si="87"/>
        <v/>
      </c>
      <c r="CV28" s="199" t="str">
        <f t="shared" si="88"/>
        <v/>
      </c>
      <c r="CW28" s="199">
        <f t="shared" si="89"/>
        <v>1</v>
      </c>
      <c r="CX28" s="199" t="str">
        <f t="shared" si="90"/>
        <v/>
      </c>
      <c r="CY28" s="199" t="str">
        <f t="shared" si="91"/>
        <v/>
      </c>
      <c r="CZ28" s="199" t="str">
        <f t="shared" si="92"/>
        <v/>
      </c>
      <c r="DA28" s="199" t="str">
        <f t="shared" si="93"/>
        <v/>
      </c>
      <c r="DB28" s="199">
        <f t="shared" si="94"/>
        <v>1</v>
      </c>
      <c r="DC28" s="199" t="str">
        <f t="shared" si="95"/>
        <v/>
      </c>
      <c r="DD28" s="199" t="str">
        <f t="shared" si="96"/>
        <v/>
      </c>
      <c r="DE28" s="199" t="str">
        <f t="shared" si="97"/>
        <v/>
      </c>
      <c r="DF28" s="199" t="str">
        <f t="shared" si="98"/>
        <v/>
      </c>
      <c r="DG28" s="199" t="str">
        <f t="shared" si="99"/>
        <v/>
      </c>
      <c r="DH28" s="116"/>
      <c r="DI28" s="147">
        <f t="shared" si="125"/>
        <v>1</v>
      </c>
      <c r="DJ28" s="147" t="str">
        <f t="shared" si="100"/>
        <v/>
      </c>
      <c r="DK28" s="147" t="str">
        <f t="shared" si="101"/>
        <v/>
      </c>
      <c r="DL28" s="147" t="str">
        <f t="shared" si="102"/>
        <v/>
      </c>
      <c r="DM28" s="147">
        <f t="shared" si="103"/>
        <v>1</v>
      </c>
      <c r="DN28" s="147" t="str">
        <f t="shared" si="104"/>
        <v/>
      </c>
      <c r="DO28" s="147" t="str">
        <f t="shared" si="105"/>
        <v/>
      </c>
      <c r="DP28" s="147" t="str">
        <f t="shared" si="106"/>
        <v/>
      </c>
      <c r="DQ28" s="147" t="str">
        <f t="shared" si="107"/>
        <v/>
      </c>
      <c r="DR28" s="147" t="str">
        <f t="shared" si="108"/>
        <v/>
      </c>
      <c r="DS28" s="147" t="str">
        <f t="shared" si="109"/>
        <v/>
      </c>
      <c r="DT28" s="147" t="str">
        <f t="shared" si="110"/>
        <v/>
      </c>
      <c r="DU28" s="147" t="str">
        <f t="shared" si="111"/>
        <v/>
      </c>
      <c r="DV28" s="147" t="str">
        <f t="shared" si="112"/>
        <v/>
      </c>
      <c r="DW28" s="147" t="str">
        <f t="shared" si="113"/>
        <v/>
      </c>
      <c r="DX28" s="147">
        <f t="shared" si="114"/>
        <v>1</v>
      </c>
      <c r="DY28" s="147" t="str">
        <f t="shared" si="115"/>
        <v/>
      </c>
      <c r="DZ28" s="147" t="str">
        <f t="shared" si="116"/>
        <v/>
      </c>
      <c r="EA28" s="147" t="str">
        <f t="shared" si="117"/>
        <v/>
      </c>
      <c r="EB28" s="147" t="str">
        <f t="shared" si="118"/>
        <v/>
      </c>
      <c r="EC28" s="147">
        <f t="shared" si="119"/>
        <v>1</v>
      </c>
      <c r="ED28" s="147" t="str">
        <f t="shared" si="120"/>
        <v/>
      </c>
      <c r="EE28" s="147" t="str">
        <f t="shared" si="121"/>
        <v/>
      </c>
      <c r="EF28" s="147" t="str">
        <f t="shared" si="122"/>
        <v/>
      </c>
      <c r="EG28" s="147" t="str">
        <f t="shared" si="123"/>
        <v/>
      </c>
      <c r="EH28" s="147" t="str">
        <f t="shared" si="124"/>
        <v/>
      </c>
      <c r="EI28" s="116"/>
      <c r="EJ28" s="28" t="str">
        <f>'1.4-ATT&amp;CK Overlay'!D25</f>
        <v>Yes</v>
      </c>
      <c r="EK28" s="24" t="str">
        <f>'1.4-ATT&amp;CK Overlay'!E25</f>
        <v>Yes</v>
      </c>
      <c r="EL28" s="29" t="str">
        <f>'1.4-ATT&amp;CK Overlay'!F25</f>
        <v>No</v>
      </c>
      <c r="EM28" s="29" t="str">
        <f>'1.4-ATT&amp;CK Overlay'!G25</f>
        <v>No</v>
      </c>
      <c r="EN28" s="29" t="str">
        <f>'1.4-ATT&amp;CK Overlay'!H25</f>
        <v>No</v>
      </c>
      <c r="EO28" s="28" t="str">
        <f>'1.4-ATT&amp;CK Overlay'!I25</f>
        <v>No</v>
      </c>
      <c r="EP28" s="24" t="str">
        <f>'1.4-ATT&amp;CK Overlay'!J25</f>
        <v>No</v>
      </c>
      <c r="EQ28" s="24" t="str">
        <f>'1.4-ATT&amp;CK Overlay'!K25</f>
        <v>No</v>
      </c>
      <c r="ER28" s="24" t="str">
        <f>'1.4-ATT&amp;CK Overlay'!L25</f>
        <v>No</v>
      </c>
      <c r="ES28" s="24" t="str">
        <f>'1.4-ATT&amp;CK Overlay'!M25</f>
        <v>No</v>
      </c>
      <c r="ET28" s="24" t="str">
        <f>'1.4-ATT&amp;CK Overlay'!N25</f>
        <v>No</v>
      </c>
      <c r="EU28" s="24" t="str">
        <f>'1.4-ATT&amp;CK Overlay'!O25</f>
        <v>No</v>
      </c>
      <c r="EV28" s="24" t="str">
        <f>'1.4-ATT&amp;CK Overlay'!P25</f>
        <v>No</v>
      </c>
      <c r="EW28" s="24" t="str">
        <f>'1.4-ATT&amp;CK Overlay'!Q25</f>
        <v>Yes</v>
      </c>
      <c r="EX28" s="24" t="str">
        <f>'1.4-ATT&amp;CK Overlay'!R25</f>
        <v>Yes</v>
      </c>
      <c r="EY28" s="24" t="str">
        <f>'1.4-ATT&amp;CK Overlay'!S25</f>
        <v>No</v>
      </c>
      <c r="EZ28" s="24" t="str">
        <f>'1.4-ATT&amp;CK Overlay'!T25</f>
        <v>No</v>
      </c>
      <c r="FA28" s="24" t="str">
        <f>'1.4-ATT&amp;CK Overlay'!U25</f>
        <v>No</v>
      </c>
      <c r="FB28" s="24" t="str">
        <f>'1.4-ATT&amp;CK Overlay'!V25</f>
        <v>No</v>
      </c>
      <c r="FC28" s="29" t="str">
        <f>'1.4-ATT&amp;CK Overlay'!W25</f>
        <v>No</v>
      </c>
      <c r="FD28" s="28" t="str">
        <f>'1.4-ATT&amp;CK Overlay'!X25</f>
        <v>No</v>
      </c>
      <c r="FE28" s="24" t="str">
        <f>'1.4-ATT&amp;CK Overlay'!Y25</f>
        <v>No</v>
      </c>
      <c r="FF28" s="29" t="str">
        <f>'1.4-ATT&amp;CK Overlay'!Z25</f>
        <v>No</v>
      </c>
      <c r="FG28" s="28" t="str">
        <f>'1.4-ATT&amp;CK Overlay'!AA25</f>
        <v>No</v>
      </c>
      <c r="FH28" s="24" t="str">
        <f>'1.4-ATT&amp;CK Overlay'!AB25</f>
        <v>No</v>
      </c>
      <c r="FI28" s="24" t="str">
        <f>'1.4-ATT&amp;CK Overlay'!AC25</f>
        <v>No</v>
      </c>
      <c r="FJ28" s="24" t="str">
        <f>'1.4-ATT&amp;CK Overlay'!AD25</f>
        <v>No</v>
      </c>
      <c r="FK28" s="24" t="str">
        <f>'1.4-ATT&amp;CK Overlay'!AE25</f>
        <v>No</v>
      </c>
      <c r="FL28" s="24" t="str">
        <f>'1.4-ATT&amp;CK Overlay'!AF25</f>
        <v>No</v>
      </c>
      <c r="FM28" s="71" t="str">
        <f>'1.4-ATT&amp;CK Overlay'!AG25</f>
        <v>No</v>
      </c>
      <c r="FN28" s="28" t="str">
        <f>'1.4-ATT&amp;CK Overlay'!AH25</f>
        <v>No</v>
      </c>
      <c r="FO28" s="24" t="str">
        <f>'1.4-ATT&amp;CK Overlay'!AI25</f>
        <v>No</v>
      </c>
      <c r="FP28" s="24" t="str">
        <f>'1.4-ATT&amp;CK Overlay'!AJ25</f>
        <v>No</v>
      </c>
      <c r="FQ28" s="24" t="str">
        <f>'1.4-ATT&amp;CK Overlay'!AK25</f>
        <v>No</v>
      </c>
      <c r="FR28" s="24" t="str">
        <f>'1.4-ATT&amp;CK Overlay'!AL25</f>
        <v>No</v>
      </c>
      <c r="FS28" s="24" t="str">
        <f>'1.4-ATT&amp;CK Overlay'!AM25</f>
        <v>No</v>
      </c>
      <c r="FT28" s="24" t="str">
        <f>'1.4-ATT&amp;CK Overlay'!AN25</f>
        <v>No</v>
      </c>
      <c r="FU28" s="24" t="str">
        <f>'1.4-ATT&amp;CK Overlay'!AO25</f>
        <v>No</v>
      </c>
      <c r="FV28" s="24" t="str">
        <f>'1.4-ATT&amp;CK Overlay'!AP25</f>
        <v>No</v>
      </c>
      <c r="FW28" s="29" t="str">
        <f>'1.4-ATT&amp;CK Overlay'!AQ25</f>
        <v>No</v>
      </c>
      <c r="FX28" s="61" t="str">
        <f>'1.4-ATT&amp;CK Overlay'!AR25</f>
        <v>No</v>
      </c>
      <c r="FY28" s="24" t="str">
        <f>'1.4-ATT&amp;CK Overlay'!AS25</f>
        <v>Yes</v>
      </c>
      <c r="FZ28" s="24" t="str">
        <f>'1.4-ATT&amp;CK Overlay'!AT25</f>
        <v>Yes</v>
      </c>
      <c r="GA28" s="24" t="str">
        <f>'1.4-ATT&amp;CK Overlay'!AU25</f>
        <v>No</v>
      </c>
      <c r="GB28" s="24" t="str">
        <f>'1.4-ATT&amp;CK Overlay'!AV25</f>
        <v>No</v>
      </c>
      <c r="GC28" s="24" t="str">
        <f>'1.4-ATT&amp;CK Overlay'!AW25</f>
        <v>No</v>
      </c>
      <c r="GD28" s="24" t="str">
        <f>'1.4-ATT&amp;CK Overlay'!AX25</f>
        <v>No</v>
      </c>
      <c r="GE28" s="24" t="str">
        <f>'1.4-ATT&amp;CK Overlay'!AY25</f>
        <v>No</v>
      </c>
      <c r="GF28" s="24" t="str">
        <f>'1.4-ATT&amp;CK Overlay'!AZ25</f>
        <v>No</v>
      </c>
      <c r="GG28" s="28" t="str">
        <f>'1.4-ATT&amp;CK Overlay'!BA25</f>
        <v>Yes</v>
      </c>
      <c r="GH28" s="24" t="str">
        <f>'1.4-ATT&amp;CK Overlay'!BB25</f>
        <v>No</v>
      </c>
      <c r="GI28" s="24" t="str">
        <f>'1.4-ATT&amp;CK Overlay'!BC25</f>
        <v>No</v>
      </c>
      <c r="GJ28" s="29" t="str">
        <f>'1.4-ATT&amp;CK Overlay'!BD25</f>
        <v>No</v>
      </c>
      <c r="GK28" s="28" t="str">
        <f>'1.4-ATT&amp;CK Overlay'!BE25</f>
        <v>No</v>
      </c>
      <c r="GL28" s="24" t="str">
        <f>'1.4-ATT&amp;CK Overlay'!BF25</f>
        <v>No</v>
      </c>
      <c r="GM28" s="24" t="str">
        <f>'1.4-ATT&amp;CK Overlay'!BG25</f>
        <v>No</v>
      </c>
      <c r="GN28" s="24" t="str">
        <f>'1.4-ATT&amp;CK Overlay'!BH25</f>
        <v>No</v>
      </c>
      <c r="GO28" s="24" t="str">
        <f>'1.4-ATT&amp;CK Overlay'!BI25</f>
        <v>No</v>
      </c>
      <c r="GP28" s="28" t="str">
        <f>'1.4-ATT&amp;CK Overlay'!BJ25</f>
        <v>No</v>
      </c>
      <c r="GQ28" s="24" t="str">
        <f>'1.4-ATT&amp;CK Overlay'!BK25</f>
        <v>No</v>
      </c>
      <c r="GR28" s="24" t="str">
        <f>'1.4-ATT&amp;CK Overlay'!BL25</f>
        <v>No</v>
      </c>
      <c r="GS28" s="24" t="str">
        <f>'1.4-ATT&amp;CK Overlay'!BM25</f>
        <v>No</v>
      </c>
      <c r="GT28" s="24" t="str">
        <f>'1.4-ATT&amp;CK Overlay'!BN25</f>
        <v>No</v>
      </c>
      <c r="GU28" s="24" t="str">
        <f>'1.4-ATT&amp;CK Overlay'!BO25</f>
        <v>No</v>
      </c>
      <c r="GV28" s="24" t="str">
        <f>'1.4-ATT&amp;CK Overlay'!BP25</f>
        <v>No</v>
      </c>
      <c r="GX28" s="152">
        <f>'2.1b-OriginalProduct Visibility'!D24</f>
        <v>0</v>
      </c>
      <c r="GY28" s="153">
        <f>'2.1b-OriginalProduct Visibility'!E24</f>
        <v>0</v>
      </c>
      <c r="GZ28" s="140">
        <f>'2.1b-OriginalProduct Visibility'!F24</f>
        <v>0</v>
      </c>
      <c r="HA28" s="140">
        <f>'2.1b-OriginalProduct Visibility'!G24</f>
        <v>0</v>
      </c>
      <c r="HB28" s="140">
        <f>'2.1b-OriginalProduct Visibility'!H24</f>
        <v>0</v>
      </c>
      <c r="HC28" s="140" t="str">
        <f>'2.1b-OriginalProduct Visibility'!I24</f>
        <v>Yes</v>
      </c>
      <c r="HD28" s="140">
        <f>'2.1b-OriginalProduct Visibility'!J24</f>
        <v>0</v>
      </c>
      <c r="HE28" s="140">
        <f>'2.1b-OriginalProduct Visibility'!K24</f>
        <v>0</v>
      </c>
      <c r="HF28" s="140">
        <f>'2.1b-OriginalProduct Visibility'!L24</f>
        <v>0</v>
      </c>
      <c r="HG28" s="140">
        <f>'2.1b-OriginalProduct Visibility'!M24</f>
        <v>0</v>
      </c>
      <c r="HH28" s="140">
        <f>'2.1b-OriginalProduct Visibility'!N24</f>
        <v>0</v>
      </c>
      <c r="HI28" s="154">
        <f>'2.1b-OriginalProduct Visibility'!O24</f>
        <v>0</v>
      </c>
      <c r="HK28" s="171">
        <f>'2.1a-Agency Visibility'!D24</f>
        <v>0</v>
      </c>
      <c r="HL28" s="172">
        <f>'2.1a-Agency Visibility'!E24</f>
        <v>0</v>
      </c>
      <c r="HM28" s="145">
        <f>'2.1a-Agency Visibility'!F24</f>
        <v>0</v>
      </c>
      <c r="HN28" s="145">
        <f>'2.1a-Agency Visibility'!G24</f>
        <v>0</v>
      </c>
      <c r="HO28" s="145">
        <f>'2.1a-Agency Visibility'!H24</f>
        <v>0</v>
      </c>
      <c r="HP28" s="145" t="str">
        <f>'2.1a-Agency Visibility'!I24</f>
        <v>Yes</v>
      </c>
      <c r="HQ28" s="145">
        <f>'2.1a-Agency Visibility'!J24</f>
        <v>0</v>
      </c>
      <c r="HR28" s="145">
        <f>'2.1a-Agency Visibility'!K24</f>
        <v>0</v>
      </c>
      <c r="HS28" s="145">
        <f>'2.1a-Agency Visibility'!L24</f>
        <v>0</v>
      </c>
      <c r="HT28" s="145">
        <f>'2.1a-Agency Visibility'!M24</f>
        <v>0</v>
      </c>
      <c r="HU28" s="145">
        <f>'2.1a-Agency Visibility'!N24</f>
        <v>0</v>
      </c>
      <c r="HV28" s="173">
        <f>'2.1a-Agency Visibility'!O24</f>
        <v>0</v>
      </c>
      <c r="HY28" s="116"/>
      <c r="HZ28" s="116"/>
      <c r="IA28" s="116"/>
    </row>
    <row r="29" spans="1:235" ht="15" customHeight="1" x14ac:dyDescent="0.4">
      <c r="A29" s="595">
        <f>'1.2-Visibility Data'!A23</f>
        <v>0</v>
      </c>
      <c r="B29" s="601">
        <f>'1.2-Visibility Data'!B23</f>
        <v>0</v>
      </c>
      <c r="C29" s="37" t="str">
        <f>'1.2-Visibility Data'!C23</f>
        <v>URLs</v>
      </c>
      <c r="D29" s="116"/>
      <c r="E29" s="137">
        <f t="shared" ref="E29:N38" si="129">COUNTIFS($EJ29:$GV29,"Yes",$EJ$7:$GV$7,E$5)</f>
        <v>2</v>
      </c>
      <c r="F29" s="137">
        <f t="shared" si="129"/>
        <v>0</v>
      </c>
      <c r="G29" s="137">
        <f t="shared" si="129"/>
        <v>0</v>
      </c>
      <c r="H29" s="137">
        <f t="shared" si="129"/>
        <v>0</v>
      </c>
      <c r="I29" s="137">
        <f t="shared" si="129"/>
        <v>2</v>
      </c>
      <c r="J29" s="137">
        <f t="shared" si="129"/>
        <v>0</v>
      </c>
      <c r="K29" s="137">
        <f t="shared" si="129"/>
        <v>0</v>
      </c>
      <c r="L29" s="137">
        <f t="shared" si="129"/>
        <v>0</v>
      </c>
      <c r="M29" s="137">
        <f t="shared" si="129"/>
        <v>0</v>
      </c>
      <c r="N29" s="137">
        <f t="shared" si="129"/>
        <v>0</v>
      </c>
      <c r="O29" s="137">
        <f t="shared" ref="O29:X38" si="130">COUNTIFS($EJ29:$GV29,"Yes",$EJ$7:$GV$7,O$5)</f>
        <v>0</v>
      </c>
      <c r="P29" s="137">
        <f t="shared" si="130"/>
        <v>0</v>
      </c>
      <c r="Q29" s="137">
        <f t="shared" si="130"/>
        <v>0</v>
      </c>
      <c r="R29" s="137">
        <f t="shared" si="130"/>
        <v>0</v>
      </c>
      <c r="S29" s="137">
        <f t="shared" si="130"/>
        <v>0</v>
      </c>
      <c r="T29" s="137">
        <f t="shared" si="130"/>
        <v>2</v>
      </c>
      <c r="U29" s="137">
        <f t="shared" si="130"/>
        <v>0</v>
      </c>
      <c r="V29" s="137">
        <f t="shared" si="130"/>
        <v>0</v>
      </c>
      <c r="W29" s="137">
        <f t="shared" si="130"/>
        <v>0</v>
      </c>
      <c r="X29" s="137">
        <f t="shared" si="130"/>
        <v>0</v>
      </c>
      <c r="Y29" s="137">
        <f t="shared" ref="Y29:AD38" si="131">COUNTIFS($EJ29:$GV29,"Yes",$EJ$7:$GV$7,Y$5)</f>
        <v>1</v>
      </c>
      <c r="Z29" s="137">
        <f t="shared" si="131"/>
        <v>0</v>
      </c>
      <c r="AA29" s="137">
        <f t="shared" si="131"/>
        <v>0</v>
      </c>
      <c r="AB29" s="137">
        <f t="shared" si="131"/>
        <v>0</v>
      </c>
      <c r="AC29" s="137">
        <f t="shared" si="131"/>
        <v>0</v>
      </c>
      <c r="AD29" s="137">
        <f t="shared" si="131"/>
        <v>0</v>
      </c>
      <c r="AE29" s="116"/>
      <c r="AF29" s="142">
        <f t="shared" si="22"/>
        <v>1</v>
      </c>
      <c r="AG29" s="142" t="str">
        <f t="shared" si="23"/>
        <v/>
      </c>
      <c r="AH29" s="142" t="str">
        <f t="shared" si="24"/>
        <v/>
      </c>
      <c r="AI29" s="142" t="str">
        <f t="shared" si="25"/>
        <v/>
      </c>
      <c r="AJ29" s="142">
        <f t="shared" si="26"/>
        <v>1</v>
      </c>
      <c r="AK29" s="142" t="str">
        <f t="shared" si="27"/>
        <v/>
      </c>
      <c r="AL29" s="142" t="str">
        <f t="shared" si="28"/>
        <v/>
      </c>
      <c r="AM29" s="142" t="str">
        <f t="shared" si="29"/>
        <v/>
      </c>
      <c r="AN29" s="142" t="str">
        <f t="shared" si="30"/>
        <v/>
      </c>
      <c r="AO29" s="142" t="str">
        <f t="shared" si="31"/>
        <v/>
      </c>
      <c r="AP29" s="142" t="str">
        <f t="shared" si="32"/>
        <v/>
      </c>
      <c r="AQ29" s="142" t="str">
        <f t="shared" si="33"/>
        <v/>
      </c>
      <c r="AR29" s="142" t="str">
        <f t="shared" si="34"/>
        <v/>
      </c>
      <c r="AS29" s="142" t="str">
        <f t="shared" si="35"/>
        <v/>
      </c>
      <c r="AT29" s="142" t="str">
        <f t="shared" si="36"/>
        <v/>
      </c>
      <c r="AU29" s="142">
        <f t="shared" si="37"/>
        <v>1</v>
      </c>
      <c r="AV29" s="142" t="str">
        <f t="shared" si="38"/>
        <v/>
      </c>
      <c r="AW29" s="142" t="str">
        <f t="shared" si="39"/>
        <v/>
      </c>
      <c r="AX29" s="142" t="str">
        <f t="shared" si="40"/>
        <v/>
      </c>
      <c r="AY29" s="142" t="str">
        <f t="shared" si="41"/>
        <v/>
      </c>
      <c r="AZ29" s="142">
        <f t="shared" si="42"/>
        <v>1</v>
      </c>
      <c r="BA29" s="142" t="str">
        <f t="shared" si="43"/>
        <v/>
      </c>
      <c r="BB29" s="142" t="str">
        <f t="shared" si="44"/>
        <v/>
      </c>
      <c r="BC29" s="142" t="str">
        <f t="shared" si="45"/>
        <v/>
      </c>
      <c r="BD29" s="142" t="str">
        <f t="shared" si="46"/>
        <v/>
      </c>
      <c r="BE29" s="142" t="str">
        <f t="shared" si="47"/>
        <v/>
      </c>
      <c r="BF29" s="116"/>
      <c r="BG29" s="193">
        <f t="shared" si="48"/>
        <v>1</v>
      </c>
      <c r="BH29" s="193" t="str">
        <f t="shared" si="49"/>
        <v/>
      </c>
      <c r="BI29" s="193" t="str">
        <f t="shared" si="50"/>
        <v/>
      </c>
      <c r="BJ29" s="193" t="str">
        <f t="shared" si="51"/>
        <v/>
      </c>
      <c r="BK29" s="193">
        <f t="shared" si="52"/>
        <v>1</v>
      </c>
      <c r="BL29" s="193" t="str">
        <f t="shared" si="53"/>
        <v/>
      </c>
      <c r="BM29" s="193" t="str">
        <f t="shared" si="54"/>
        <v/>
      </c>
      <c r="BN29" s="193" t="str">
        <f t="shared" si="55"/>
        <v/>
      </c>
      <c r="BO29" s="193" t="str">
        <f t="shared" si="56"/>
        <v/>
      </c>
      <c r="BP29" s="193" t="str">
        <f t="shared" si="57"/>
        <v/>
      </c>
      <c r="BQ29" s="193" t="str">
        <f t="shared" si="58"/>
        <v/>
      </c>
      <c r="BR29" s="193" t="str">
        <f t="shared" si="59"/>
        <v/>
      </c>
      <c r="BS29" s="193" t="str">
        <f t="shared" si="60"/>
        <v/>
      </c>
      <c r="BT29" s="193" t="str">
        <f t="shared" si="61"/>
        <v/>
      </c>
      <c r="BU29" s="193" t="str">
        <f t="shared" si="62"/>
        <v/>
      </c>
      <c r="BV29" s="193">
        <f t="shared" si="63"/>
        <v>1</v>
      </c>
      <c r="BW29" s="193" t="str">
        <f t="shared" si="64"/>
        <v/>
      </c>
      <c r="BX29" s="193" t="str">
        <f t="shared" si="65"/>
        <v/>
      </c>
      <c r="BY29" s="193" t="str">
        <f t="shared" si="66"/>
        <v/>
      </c>
      <c r="BZ29" s="193" t="str">
        <f t="shared" si="67"/>
        <v/>
      </c>
      <c r="CA29" s="193">
        <f t="shared" si="68"/>
        <v>1</v>
      </c>
      <c r="CB29" s="193" t="str">
        <f t="shared" si="69"/>
        <v/>
      </c>
      <c r="CC29" s="193" t="str">
        <f t="shared" si="70"/>
        <v/>
      </c>
      <c r="CD29" s="193" t="str">
        <f t="shared" si="71"/>
        <v/>
      </c>
      <c r="CE29" s="193" t="str">
        <f t="shared" si="72"/>
        <v/>
      </c>
      <c r="CF29" s="193" t="str">
        <f t="shared" si="73"/>
        <v/>
      </c>
      <c r="CG29" s="116"/>
      <c r="CH29" s="199">
        <f t="shared" si="74"/>
        <v>1</v>
      </c>
      <c r="CI29" s="199" t="str">
        <f t="shared" si="75"/>
        <v/>
      </c>
      <c r="CJ29" s="199" t="str">
        <f t="shared" si="76"/>
        <v/>
      </c>
      <c r="CK29" s="199" t="str">
        <f t="shared" si="77"/>
        <v/>
      </c>
      <c r="CL29" s="199">
        <f t="shared" si="78"/>
        <v>1</v>
      </c>
      <c r="CM29" s="199" t="str">
        <f t="shared" si="79"/>
        <v/>
      </c>
      <c r="CN29" s="199" t="str">
        <f t="shared" si="80"/>
        <v/>
      </c>
      <c r="CO29" s="199" t="str">
        <f t="shared" si="81"/>
        <v/>
      </c>
      <c r="CP29" s="199" t="str">
        <f t="shared" si="82"/>
        <v/>
      </c>
      <c r="CQ29" s="199" t="str">
        <f t="shared" si="83"/>
        <v/>
      </c>
      <c r="CR29" s="199" t="str">
        <f t="shared" si="84"/>
        <v/>
      </c>
      <c r="CS29" s="199" t="str">
        <f t="shared" si="85"/>
        <v/>
      </c>
      <c r="CT29" s="199" t="str">
        <f t="shared" si="86"/>
        <v/>
      </c>
      <c r="CU29" s="199" t="str">
        <f t="shared" si="87"/>
        <v/>
      </c>
      <c r="CV29" s="199" t="str">
        <f t="shared" si="88"/>
        <v/>
      </c>
      <c r="CW29" s="199">
        <f t="shared" si="89"/>
        <v>1</v>
      </c>
      <c r="CX29" s="199" t="str">
        <f t="shared" si="90"/>
        <v/>
      </c>
      <c r="CY29" s="199" t="str">
        <f t="shared" si="91"/>
        <v/>
      </c>
      <c r="CZ29" s="199" t="str">
        <f t="shared" si="92"/>
        <v/>
      </c>
      <c r="DA29" s="199" t="str">
        <f t="shared" si="93"/>
        <v/>
      </c>
      <c r="DB29" s="199">
        <f t="shared" si="94"/>
        <v>1</v>
      </c>
      <c r="DC29" s="199" t="str">
        <f t="shared" si="95"/>
        <v/>
      </c>
      <c r="DD29" s="199" t="str">
        <f t="shared" si="96"/>
        <v/>
      </c>
      <c r="DE29" s="199" t="str">
        <f t="shared" si="97"/>
        <v/>
      </c>
      <c r="DF29" s="199" t="str">
        <f t="shared" si="98"/>
        <v/>
      </c>
      <c r="DG29" s="199" t="str">
        <f t="shared" si="99"/>
        <v/>
      </c>
      <c r="DH29" s="116"/>
      <c r="DI29" s="147">
        <f t="shared" si="125"/>
        <v>1</v>
      </c>
      <c r="DJ29" s="147" t="str">
        <f t="shared" si="100"/>
        <v/>
      </c>
      <c r="DK29" s="147" t="str">
        <f t="shared" si="101"/>
        <v/>
      </c>
      <c r="DL29" s="147" t="str">
        <f t="shared" si="102"/>
        <v/>
      </c>
      <c r="DM29" s="147">
        <f t="shared" si="103"/>
        <v>1</v>
      </c>
      <c r="DN29" s="147" t="str">
        <f t="shared" si="104"/>
        <v/>
      </c>
      <c r="DO29" s="147" t="str">
        <f t="shared" si="105"/>
        <v/>
      </c>
      <c r="DP29" s="147" t="str">
        <f t="shared" si="106"/>
        <v/>
      </c>
      <c r="DQ29" s="147" t="str">
        <f t="shared" si="107"/>
        <v/>
      </c>
      <c r="DR29" s="147" t="str">
        <f t="shared" si="108"/>
        <v/>
      </c>
      <c r="DS29" s="147" t="str">
        <f t="shared" si="109"/>
        <v/>
      </c>
      <c r="DT29" s="147" t="str">
        <f t="shared" si="110"/>
        <v/>
      </c>
      <c r="DU29" s="147" t="str">
        <f t="shared" si="111"/>
        <v/>
      </c>
      <c r="DV29" s="147" t="str">
        <f t="shared" si="112"/>
        <v/>
      </c>
      <c r="DW29" s="147" t="str">
        <f t="shared" si="113"/>
        <v/>
      </c>
      <c r="DX29" s="147">
        <f t="shared" si="114"/>
        <v>1</v>
      </c>
      <c r="DY29" s="147" t="str">
        <f t="shared" si="115"/>
        <v/>
      </c>
      <c r="DZ29" s="147" t="str">
        <f t="shared" si="116"/>
        <v/>
      </c>
      <c r="EA29" s="147" t="str">
        <f t="shared" si="117"/>
        <v/>
      </c>
      <c r="EB29" s="147" t="str">
        <f t="shared" si="118"/>
        <v/>
      </c>
      <c r="EC29" s="147">
        <f t="shared" si="119"/>
        <v>1</v>
      </c>
      <c r="ED29" s="147" t="str">
        <f t="shared" si="120"/>
        <v/>
      </c>
      <c r="EE29" s="147" t="str">
        <f t="shared" si="121"/>
        <v/>
      </c>
      <c r="EF29" s="147" t="str">
        <f t="shared" si="122"/>
        <v/>
      </c>
      <c r="EG29" s="147" t="str">
        <f t="shared" si="123"/>
        <v/>
      </c>
      <c r="EH29" s="147" t="str">
        <f t="shared" si="124"/>
        <v/>
      </c>
      <c r="EI29" s="116"/>
      <c r="EJ29" s="28" t="str">
        <f>'1.4-ATT&amp;CK Overlay'!D26</f>
        <v>Yes</v>
      </c>
      <c r="EK29" s="24" t="str">
        <f>'1.4-ATT&amp;CK Overlay'!E26</f>
        <v>Yes</v>
      </c>
      <c r="EL29" s="29" t="str">
        <f>'1.4-ATT&amp;CK Overlay'!F26</f>
        <v>No</v>
      </c>
      <c r="EM29" s="29" t="str">
        <f>'1.4-ATT&amp;CK Overlay'!G26</f>
        <v>No</v>
      </c>
      <c r="EN29" s="29" t="str">
        <f>'1.4-ATT&amp;CK Overlay'!H26</f>
        <v>No</v>
      </c>
      <c r="EO29" s="28" t="str">
        <f>'1.4-ATT&amp;CK Overlay'!I26</f>
        <v>No</v>
      </c>
      <c r="EP29" s="24" t="str">
        <f>'1.4-ATT&amp;CK Overlay'!J26</f>
        <v>No</v>
      </c>
      <c r="EQ29" s="24" t="str">
        <f>'1.4-ATT&amp;CK Overlay'!K26</f>
        <v>No</v>
      </c>
      <c r="ER29" s="24" t="str">
        <f>'1.4-ATT&amp;CK Overlay'!L26</f>
        <v>No</v>
      </c>
      <c r="ES29" s="24" t="str">
        <f>'1.4-ATT&amp;CK Overlay'!M26</f>
        <v>No</v>
      </c>
      <c r="ET29" s="24" t="str">
        <f>'1.4-ATT&amp;CK Overlay'!N26</f>
        <v>No</v>
      </c>
      <c r="EU29" s="24" t="str">
        <f>'1.4-ATT&amp;CK Overlay'!O26</f>
        <v>No</v>
      </c>
      <c r="EV29" s="24" t="str">
        <f>'1.4-ATT&amp;CK Overlay'!P26</f>
        <v>No</v>
      </c>
      <c r="EW29" s="24" t="str">
        <f>'1.4-ATT&amp;CK Overlay'!Q26</f>
        <v>Yes</v>
      </c>
      <c r="EX29" s="24" t="str">
        <f>'1.4-ATT&amp;CK Overlay'!R26</f>
        <v>Yes</v>
      </c>
      <c r="EY29" s="24" t="str">
        <f>'1.4-ATT&amp;CK Overlay'!S26</f>
        <v>No</v>
      </c>
      <c r="EZ29" s="24" t="str">
        <f>'1.4-ATT&amp;CK Overlay'!T26</f>
        <v>No</v>
      </c>
      <c r="FA29" s="24" t="str">
        <f>'1.4-ATT&amp;CK Overlay'!U26</f>
        <v>No</v>
      </c>
      <c r="FB29" s="24" t="str">
        <f>'1.4-ATT&amp;CK Overlay'!V26</f>
        <v>No</v>
      </c>
      <c r="FC29" s="29" t="str">
        <f>'1.4-ATT&amp;CK Overlay'!W26</f>
        <v>No</v>
      </c>
      <c r="FD29" s="28" t="str">
        <f>'1.4-ATT&amp;CK Overlay'!X26</f>
        <v>No</v>
      </c>
      <c r="FE29" s="24" t="str">
        <f>'1.4-ATT&amp;CK Overlay'!Y26</f>
        <v>No</v>
      </c>
      <c r="FF29" s="29" t="str">
        <f>'1.4-ATT&amp;CK Overlay'!Z26</f>
        <v>No</v>
      </c>
      <c r="FG29" s="28" t="str">
        <f>'1.4-ATT&amp;CK Overlay'!AA26</f>
        <v>No</v>
      </c>
      <c r="FH29" s="24" t="str">
        <f>'1.4-ATT&amp;CK Overlay'!AB26</f>
        <v>No</v>
      </c>
      <c r="FI29" s="24" t="str">
        <f>'1.4-ATT&amp;CK Overlay'!AC26</f>
        <v>No</v>
      </c>
      <c r="FJ29" s="24" t="str">
        <f>'1.4-ATT&amp;CK Overlay'!AD26</f>
        <v>No</v>
      </c>
      <c r="FK29" s="24" t="str">
        <f>'1.4-ATT&amp;CK Overlay'!AE26</f>
        <v>No</v>
      </c>
      <c r="FL29" s="24" t="str">
        <f>'1.4-ATT&amp;CK Overlay'!AF26</f>
        <v>No</v>
      </c>
      <c r="FM29" s="71" t="str">
        <f>'1.4-ATT&amp;CK Overlay'!AG26</f>
        <v>No</v>
      </c>
      <c r="FN29" s="28" t="str">
        <f>'1.4-ATT&amp;CK Overlay'!AH26</f>
        <v>No</v>
      </c>
      <c r="FO29" s="24" t="str">
        <f>'1.4-ATT&amp;CK Overlay'!AI26</f>
        <v>No</v>
      </c>
      <c r="FP29" s="24" t="str">
        <f>'1.4-ATT&amp;CK Overlay'!AJ26</f>
        <v>No</v>
      </c>
      <c r="FQ29" s="24" t="str">
        <f>'1.4-ATT&amp;CK Overlay'!AK26</f>
        <v>No</v>
      </c>
      <c r="FR29" s="24" t="str">
        <f>'1.4-ATT&amp;CK Overlay'!AL26</f>
        <v>No</v>
      </c>
      <c r="FS29" s="24" t="str">
        <f>'1.4-ATT&amp;CK Overlay'!AM26</f>
        <v>No</v>
      </c>
      <c r="FT29" s="24" t="str">
        <f>'1.4-ATT&amp;CK Overlay'!AN26</f>
        <v>No</v>
      </c>
      <c r="FU29" s="24" t="str">
        <f>'1.4-ATT&amp;CK Overlay'!AO26</f>
        <v>No</v>
      </c>
      <c r="FV29" s="24" t="str">
        <f>'1.4-ATT&amp;CK Overlay'!AP26</f>
        <v>No</v>
      </c>
      <c r="FW29" s="29" t="str">
        <f>'1.4-ATT&amp;CK Overlay'!AQ26</f>
        <v>No</v>
      </c>
      <c r="FX29" s="61" t="str">
        <f>'1.4-ATT&amp;CK Overlay'!AR26</f>
        <v>No</v>
      </c>
      <c r="FY29" s="24" t="str">
        <f>'1.4-ATT&amp;CK Overlay'!AS26</f>
        <v>Yes</v>
      </c>
      <c r="FZ29" s="24" t="str">
        <f>'1.4-ATT&amp;CK Overlay'!AT26</f>
        <v>Yes</v>
      </c>
      <c r="GA29" s="24" t="str">
        <f>'1.4-ATT&amp;CK Overlay'!AU26</f>
        <v>No</v>
      </c>
      <c r="GB29" s="24" t="str">
        <f>'1.4-ATT&amp;CK Overlay'!AV26</f>
        <v>No</v>
      </c>
      <c r="GC29" s="24" t="str">
        <f>'1.4-ATT&amp;CK Overlay'!AW26</f>
        <v>No</v>
      </c>
      <c r="GD29" s="24" t="str">
        <f>'1.4-ATT&amp;CK Overlay'!AX26</f>
        <v>No</v>
      </c>
      <c r="GE29" s="24" t="str">
        <f>'1.4-ATT&amp;CK Overlay'!AY26</f>
        <v>No</v>
      </c>
      <c r="GF29" s="24" t="str">
        <f>'1.4-ATT&amp;CK Overlay'!AZ26</f>
        <v>No</v>
      </c>
      <c r="GG29" s="28" t="str">
        <f>'1.4-ATT&amp;CK Overlay'!BA26</f>
        <v>Yes</v>
      </c>
      <c r="GH29" s="24" t="str">
        <f>'1.4-ATT&amp;CK Overlay'!BB26</f>
        <v>No</v>
      </c>
      <c r="GI29" s="24" t="str">
        <f>'1.4-ATT&amp;CK Overlay'!BC26</f>
        <v>No</v>
      </c>
      <c r="GJ29" s="29" t="str">
        <f>'1.4-ATT&amp;CK Overlay'!BD26</f>
        <v>No</v>
      </c>
      <c r="GK29" s="28" t="str">
        <f>'1.4-ATT&amp;CK Overlay'!BE26</f>
        <v>No</v>
      </c>
      <c r="GL29" s="24" t="str">
        <f>'1.4-ATT&amp;CK Overlay'!BF26</f>
        <v>No</v>
      </c>
      <c r="GM29" s="24" t="str">
        <f>'1.4-ATT&amp;CK Overlay'!BG26</f>
        <v>No</v>
      </c>
      <c r="GN29" s="24" t="str">
        <f>'1.4-ATT&amp;CK Overlay'!BH26</f>
        <v>No</v>
      </c>
      <c r="GO29" s="24" t="str">
        <f>'1.4-ATT&amp;CK Overlay'!BI26</f>
        <v>No</v>
      </c>
      <c r="GP29" s="28" t="str">
        <f>'1.4-ATT&amp;CK Overlay'!BJ26</f>
        <v>No</v>
      </c>
      <c r="GQ29" s="24" t="str">
        <f>'1.4-ATT&amp;CK Overlay'!BK26</f>
        <v>No</v>
      </c>
      <c r="GR29" s="24" t="str">
        <f>'1.4-ATT&amp;CK Overlay'!BL26</f>
        <v>No</v>
      </c>
      <c r="GS29" s="24" t="str">
        <f>'1.4-ATT&amp;CK Overlay'!BM26</f>
        <v>No</v>
      </c>
      <c r="GT29" s="24" t="str">
        <f>'1.4-ATT&amp;CK Overlay'!BN26</f>
        <v>No</v>
      </c>
      <c r="GU29" s="24" t="str">
        <f>'1.4-ATT&amp;CK Overlay'!BO26</f>
        <v>No</v>
      </c>
      <c r="GV29" s="24" t="str">
        <f>'1.4-ATT&amp;CK Overlay'!BP26</f>
        <v>No</v>
      </c>
      <c r="GX29" s="155">
        <f>'2.1b-OriginalProduct Visibility'!D25</f>
        <v>0</v>
      </c>
      <c r="GY29" s="156">
        <f>'2.1b-OriginalProduct Visibility'!E25</f>
        <v>0</v>
      </c>
      <c r="GZ29" s="157">
        <f>'2.1b-OriginalProduct Visibility'!F25</f>
        <v>0</v>
      </c>
      <c r="HA29" s="157">
        <f>'2.1b-OriginalProduct Visibility'!G25</f>
        <v>0</v>
      </c>
      <c r="HB29" s="157">
        <f>'2.1b-OriginalProduct Visibility'!H25</f>
        <v>0</v>
      </c>
      <c r="HC29" s="140" t="str">
        <f>'2.1b-OriginalProduct Visibility'!I25</f>
        <v>Yes</v>
      </c>
      <c r="HD29" s="157">
        <f>'2.1b-OriginalProduct Visibility'!J25</f>
        <v>0</v>
      </c>
      <c r="HE29" s="157">
        <f>'2.1b-OriginalProduct Visibility'!K25</f>
        <v>0</v>
      </c>
      <c r="HF29" s="157">
        <f>'2.1b-OriginalProduct Visibility'!L25</f>
        <v>0</v>
      </c>
      <c r="HG29" s="157">
        <f>'2.1b-OriginalProduct Visibility'!M25</f>
        <v>0</v>
      </c>
      <c r="HH29" s="157">
        <f>'2.1b-OriginalProduct Visibility'!N25</f>
        <v>0</v>
      </c>
      <c r="HI29" s="158">
        <f>'2.1b-OriginalProduct Visibility'!O25</f>
        <v>0</v>
      </c>
      <c r="HK29" s="174">
        <f>'2.1a-Agency Visibility'!D25</f>
        <v>0</v>
      </c>
      <c r="HL29" s="175">
        <f>'2.1a-Agency Visibility'!E25</f>
        <v>0</v>
      </c>
      <c r="HM29" s="176">
        <f>'2.1a-Agency Visibility'!F25</f>
        <v>0</v>
      </c>
      <c r="HN29" s="176">
        <f>'2.1a-Agency Visibility'!G25</f>
        <v>0</v>
      </c>
      <c r="HO29" s="176">
        <f>'2.1a-Agency Visibility'!H25</f>
        <v>0</v>
      </c>
      <c r="HP29" s="145" t="str">
        <f>'2.1a-Agency Visibility'!I25</f>
        <v>Yes</v>
      </c>
      <c r="HQ29" s="176">
        <f>'2.1a-Agency Visibility'!J25</f>
        <v>0</v>
      </c>
      <c r="HR29" s="176">
        <f>'2.1a-Agency Visibility'!K25</f>
        <v>0</v>
      </c>
      <c r="HS29" s="176">
        <f>'2.1a-Agency Visibility'!L25</f>
        <v>0</v>
      </c>
      <c r="HT29" s="176">
        <f>'2.1a-Agency Visibility'!M25</f>
        <v>0</v>
      </c>
      <c r="HU29" s="176">
        <f>'2.1a-Agency Visibility'!N25</f>
        <v>0</v>
      </c>
      <c r="HV29" s="177">
        <f>'2.1a-Agency Visibility'!O25</f>
        <v>0</v>
      </c>
      <c r="HY29" s="116"/>
      <c r="HZ29" s="116"/>
      <c r="IA29" s="116"/>
    </row>
    <row r="30" spans="1:235" ht="15" customHeight="1" x14ac:dyDescent="0.4">
      <c r="A30" s="595">
        <f>'1.2-Visibility Data'!A24</f>
        <v>0</v>
      </c>
      <c r="B30" s="601">
        <f>'1.2-Visibility Data'!B24</f>
        <v>0</v>
      </c>
      <c r="C30" s="37" t="str">
        <f>'1.2-Visibility Data'!C24</f>
        <v>Body</v>
      </c>
      <c r="D30" s="116"/>
      <c r="E30" s="137">
        <f t="shared" si="129"/>
        <v>2</v>
      </c>
      <c r="F30" s="137">
        <f t="shared" si="129"/>
        <v>0</v>
      </c>
      <c r="G30" s="137">
        <f t="shared" si="129"/>
        <v>0</v>
      </c>
      <c r="H30" s="137">
        <f t="shared" si="129"/>
        <v>0</v>
      </c>
      <c r="I30" s="137">
        <f t="shared" si="129"/>
        <v>2</v>
      </c>
      <c r="J30" s="137">
        <f t="shared" si="129"/>
        <v>0</v>
      </c>
      <c r="K30" s="137">
        <f t="shared" si="129"/>
        <v>0</v>
      </c>
      <c r="L30" s="137">
        <f t="shared" si="129"/>
        <v>0</v>
      </c>
      <c r="M30" s="137">
        <f t="shared" si="129"/>
        <v>0</v>
      </c>
      <c r="N30" s="137">
        <f t="shared" si="129"/>
        <v>0</v>
      </c>
      <c r="O30" s="137">
        <f t="shared" si="130"/>
        <v>0</v>
      </c>
      <c r="P30" s="137">
        <f t="shared" si="130"/>
        <v>0</v>
      </c>
      <c r="Q30" s="137">
        <f t="shared" si="130"/>
        <v>0</v>
      </c>
      <c r="R30" s="137">
        <f t="shared" si="130"/>
        <v>0</v>
      </c>
      <c r="S30" s="137">
        <f t="shared" si="130"/>
        <v>0</v>
      </c>
      <c r="T30" s="137">
        <f t="shared" si="130"/>
        <v>2</v>
      </c>
      <c r="U30" s="137">
        <f t="shared" si="130"/>
        <v>0</v>
      </c>
      <c r="V30" s="137">
        <f t="shared" si="130"/>
        <v>0</v>
      </c>
      <c r="W30" s="137">
        <f t="shared" si="130"/>
        <v>0</v>
      </c>
      <c r="X30" s="137">
        <f t="shared" si="130"/>
        <v>0</v>
      </c>
      <c r="Y30" s="137">
        <f t="shared" si="131"/>
        <v>1</v>
      </c>
      <c r="Z30" s="137">
        <f t="shared" si="131"/>
        <v>0</v>
      </c>
      <c r="AA30" s="137">
        <f t="shared" si="131"/>
        <v>0</v>
      </c>
      <c r="AB30" s="137">
        <f t="shared" si="131"/>
        <v>0</v>
      </c>
      <c r="AC30" s="137">
        <f t="shared" si="131"/>
        <v>0</v>
      </c>
      <c r="AD30" s="137">
        <f t="shared" si="131"/>
        <v>0</v>
      </c>
      <c r="AE30" s="116"/>
      <c r="AF30" s="142">
        <f t="shared" si="22"/>
        <v>2</v>
      </c>
      <c r="AG30" s="142" t="str">
        <f t="shared" si="23"/>
        <v/>
      </c>
      <c r="AH30" s="142" t="str">
        <f t="shared" si="24"/>
        <v/>
      </c>
      <c r="AI30" s="142" t="str">
        <f t="shared" si="25"/>
        <v/>
      </c>
      <c r="AJ30" s="142">
        <f t="shared" si="26"/>
        <v>2</v>
      </c>
      <c r="AK30" s="142" t="str">
        <f t="shared" si="27"/>
        <v/>
      </c>
      <c r="AL30" s="142" t="str">
        <f t="shared" si="28"/>
        <v/>
      </c>
      <c r="AM30" s="142" t="str">
        <f t="shared" si="29"/>
        <v/>
      </c>
      <c r="AN30" s="142" t="str">
        <f t="shared" si="30"/>
        <v/>
      </c>
      <c r="AO30" s="142" t="str">
        <f t="shared" si="31"/>
        <v/>
      </c>
      <c r="AP30" s="142" t="str">
        <f t="shared" si="32"/>
        <v/>
      </c>
      <c r="AQ30" s="142" t="str">
        <f t="shared" si="33"/>
        <v/>
      </c>
      <c r="AR30" s="142" t="str">
        <f t="shared" si="34"/>
        <v/>
      </c>
      <c r="AS30" s="142" t="str">
        <f t="shared" si="35"/>
        <v/>
      </c>
      <c r="AT30" s="142" t="str">
        <f t="shared" si="36"/>
        <v/>
      </c>
      <c r="AU30" s="142">
        <f t="shared" si="37"/>
        <v>2</v>
      </c>
      <c r="AV30" s="142" t="str">
        <f t="shared" si="38"/>
        <v/>
      </c>
      <c r="AW30" s="142" t="str">
        <f t="shared" si="39"/>
        <v/>
      </c>
      <c r="AX30" s="142" t="str">
        <f t="shared" si="40"/>
        <v/>
      </c>
      <c r="AY30" s="142" t="str">
        <f t="shared" si="41"/>
        <v/>
      </c>
      <c r="AZ30" s="142">
        <f t="shared" si="42"/>
        <v>2</v>
      </c>
      <c r="BA30" s="142" t="str">
        <f t="shared" si="43"/>
        <v/>
      </c>
      <c r="BB30" s="142" t="str">
        <f t="shared" si="44"/>
        <v/>
      </c>
      <c r="BC30" s="142" t="str">
        <f t="shared" si="45"/>
        <v/>
      </c>
      <c r="BD30" s="142" t="str">
        <f t="shared" si="46"/>
        <v/>
      </c>
      <c r="BE30" s="142" t="str">
        <f t="shared" si="47"/>
        <v/>
      </c>
      <c r="BF30" s="116"/>
      <c r="BG30" s="193">
        <f t="shared" si="48"/>
        <v>2</v>
      </c>
      <c r="BH30" s="193" t="str">
        <f t="shared" si="49"/>
        <v/>
      </c>
      <c r="BI30" s="193" t="str">
        <f t="shared" si="50"/>
        <v/>
      </c>
      <c r="BJ30" s="193" t="str">
        <f t="shared" si="51"/>
        <v/>
      </c>
      <c r="BK30" s="193">
        <f t="shared" si="52"/>
        <v>2</v>
      </c>
      <c r="BL30" s="193" t="str">
        <f t="shared" si="53"/>
        <v/>
      </c>
      <c r="BM30" s="193" t="str">
        <f t="shared" si="54"/>
        <v/>
      </c>
      <c r="BN30" s="193" t="str">
        <f t="shared" si="55"/>
        <v/>
      </c>
      <c r="BO30" s="193" t="str">
        <f t="shared" si="56"/>
        <v/>
      </c>
      <c r="BP30" s="193" t="str">
        <f t="shared" si="57"/>
        <v/>
      </c>
      <c r="BQ30" s="193" t="str">
        <f t="shared" si="58"/>
        <v/>
      </c>
      <c r="BR30" s="193" t="str">
        <f t="shared" si="59"/>
        <v/>
      </c>
      <c r="BS30" s="193" t="str">
        <f t="shared" si="60"/>
        <v/>
      </c>
      <c r="BT30" s="193" t="str">
        <f t="shared" si="61"/>
        <v/>
      </c>
      <c r="BU30" s="193" t="str">
        <f t="shared" si="62"/>
        <v/>
      </c>
      <c r="BV30" s="193">
        <f t="shared" si="63"/>
        <v>2</v>
      </c>
      <c r="BW30" s="193" t="str">
        <f t="shared" si="64"/>
        <v/>
      </c>
      <c r="BX30" s="193" t="str">
        <f t="shared" si="65"/>
        <v/>
      </c>
      <c r="BY30" s="193" t="str">
        <f t="shared" si="66"/>
        <v/>
      </c>
      <c r="BZ30" s="193" t="str">
        <f t="shared" si="67"/>
        <v/>
      </c>
      <c r="CA30" s="193">
        <f t="shared" si="68"/>
        <v>2</v>
      </c>
      <c r="CB30" s="193" t="str">
        <f t="shared" si="69"/>
        <v/>
      </c>
      <c r="CC30" s="193" t="str">
        <f t="shared" si="70"/>
        <v/>
      </c>
      <c r="CD30" s="193" t="str">
        <f t="shared" si="71"/>
        <v/>
      </c>
      <c r="CE30" s="193" t="str">
        <f t="shared" si="72"/>
        <v/>
      </c>
      <c r="CF30" s="193" t="str">
        <f t="shared" si="73"/>
        <v/>
      </c>
      <c r="CG30" s="116"/>
      <c r="CH30" s="199">
        <f t="shared" si="74"/>
        <v>1</v>
      </c>
      <c r="CI30" s="199" t="str">
        <f t="shared" si="75"/>
        <v/>
      </c>
      <c r="CJ30" s="199" t="str">
        <f t="shared" si="76"/>
        <v/>
      </c>
      <c r="CK30" s="199" t="str">
        <f t="shared" si="77"/>
        <v/>
      </c>
      <c r="CL30" s="199">
        <f t="shared" si="78"/>
        <v>1</v>
      </c>
      <c r="CM30" s="199" t="str">
        <f t="shared" si="79"/>
        <v/>
      </c>
      <c r="CN30" s="199" t="str">
        <f t="shared" si="80"/>
        <v/>
      </c>
      <c r="CO30" s="199" t="str">
        <f t="shared" si="81"/>
        <v/>
      </c>
      <c r="CP30" s="199" t="str">
        <f t="shared" si="82"/>
        <v/>
      </c>
      <c r="CQ30" s="199" t="str">
        <f t="shared" si="83"/>
        <v/>
      </c>
      <c r="CR30" s="199" t="str">
        <f t="shared" si="84"/>
        <v/>
      </c>
      <c r="CS30" s="199" t="str">
        <f t="shared" si="85"/>
        <v/>
      </c>
      <c r="CT30" s="199" t="str">
        <f t="shared" si="86"/>
        <v/>
      </c>
      <c r="CU30" s="199" t="str">
        <f t="shared" si="87"/>
        <v/>
      </c>
      <c r="CV30" s="199" t="str">
        <f t="shared" si="88"/>
        <v/>
      </c>
      <c r="CW30" s="199">
        <f t="shared" si="89"/>
        <v>1</v>
      </c>
      <c r="CX30" s="199" t="str">
        <f t="shared" si="90"/>
        <v/>
      </c>
      <c r="CY30" s="199" t="str">
        <f t="shared" si="91"/>
        <v/>
      </c>
      <c r="CZ30" s="199" t="str">
        <f t="shared" si="92"/>
        <v/>
      </c>
      <c r="DA30" s="199" t="str">
        <f t="shared" si="93"/>
        <v/>
      </c>
      <c r="DB30" s="199">
        <f t="shared" si="94"/>
        <v>1</v>
      </c>
      <c r="DC30" s="199" t="str">
        <f t="shared" si="95"/>
        <v/>
      </c>
      <c r="DD30" s="199" t="str">
        <f t="shared" si="96"/>
        <v/>
      </c>
      <c r="DE30" s="199" t="str">
        <f t="shared" si="97"/>
        <v/>
      </c>
      <c r="DF30" s="199" t="str">
        <f t="shared" si="98"/>
        <v/>
      </c>
      <c r="DG30" s="199" t="str">
        <f t="shared" si="99"/>
        <v/>
      </c>
      <c r="DH30" s="116"/>
      <c r="DI30" s="147">
        <f t="shared" si="125"/>
        <v>1</v>
      </c>
      <c r="DJ30" s="147" t="str">
        <f t="shared" si="100"/>
        <v/>
      </c>
      <c r="DK30" s="147" t="str">
        <f t="shared" si="101"/>
        <v/>
      </c>
      <c r="DL30" s="147" t="str">
        <f t="shared" si="102"/>
        <v/>
      </c>
      <c r="DM30" s="147">
        <f t="shared" si="103"/>
        <v>1</v>
      </c>
      <c r="DN30" s="147" t="str">
        <f t="shared" si="104"/>
        <v/>
      </c>
      <c r="DO30" s="147" t="str">
        <f t="shared" si="105"/>
        <v/>
      </c>
      <c r="DP30" s="147" t="str">
        <f t="shared" si="106"/>
        <v/>
      </c>
      <c r="DQ30" s="147" t="str">
        <f t="shared" si="107"/>
        <v/>
      </c>
      <c r="DR30" s="147" t="str">
        <f t="shared" si="108"/>
        <v/>
      </c>
      <c r="DS30" s="147" t="str">
        <f t="shared" si="109"/>
        <v/>
      </c>
      <c r="DT30" s="147" t="str">
        <f t="shared" si="110"/>
        <v/>
      </c>
      <c r="DU30" s="147" t="str">
        <f t="shared" si="111"/>
        <v/>
      </c>
      <c r="DV30" s="147" t="str">
        <f t="shared" si="112"/>
        <v/>
      </c>
      <c r="DW30" s="147" t="str">
        <f t="shared" si="113"/>
        <v/>
      </c>
      <c r="DX30" s="147">
        <f t="shared" si="114"/>
        <v>1</v>
      </c>
      <c r="DY30" s="147" t="str">
        <f t="shared" si="115"/>
        <v/>
      </c>
      <c r="DZ30" s="147" t="str">
        <f t="shared" si="116"/>
        <v/>
      </c>
      <c r="EA30" s="147" t="str">
        <f t="shared" si="117"/>
        <v/>
      </c>
      <c r="EB30" s="147" t="str">
        <f t="shared" si="118"/>
        <v/>
      </c>
      <c r="EC30" s="147">
        <f t="shared" si="119"/>
        <v>1</v>
      </c>
      <c r="ED30" s="147" t="str">
        <f t="shared" si="120"/>
        <v/>
      </c>
      <c r="EE30" s="147" t="str">
        <f t="shared" si="121"/>
        <v/>
      </c>
      <c r="EF30" s="147" t="str">
        <f t="shared" si="122"/>
        <v/>
      </c>
      <c r="EG30" s="147" t="str">
        <f t="shared" si="123"/>
        <v/>
      </c>
      <c r="EH30" s="147" t="str">
        <f t="shared" si="124"/>
        <v/>
      </c>
      <c r="EI30" s="116"/>
      <c r="EJ30" s="28" t="str">
        <f>'1.4-ATT&amp;CK Overlay'!D27</f>
        <v>Yes</v>
      </c>
      <c r="EK30" s="24" t="str">
        <f>'1.4-ATT&amp;CK Overlay'!E27</f>
        <v>Yes</v>
      </c>
      <c r="EL30" s="29" t="str">
        <f>'1.4-ATT&amp;CK Overlay'!F27</f>
        <v>No</v>
      </c>
      <c r="EM30" s="29" t="str">
        <f>'1.4-ATT&amp;CK Overlay'!G27</f>
        <v>No</v>
      </c>
      <c r="EN30" s="29" t="str">
        <f>'1.4-ATT&amp;CK Overlay'!H27</f>
        <v>No</v>
      </c>
      <c r="EO30" s="28" t="str">
        <f>'1.4-ATT&amp;CK Overlay'!I27</f>
        <v>No</v>
      </c>
      <c r="EP30" s="24" t="str">
        <f>'1.4-ATT&amp;CK Overlay'!J27</f>
        <v>No</v>
      </c>
      <c r="EQ30" s="24" t="str">
        <f>'1.4-ATT&amp;CK Overlay'!K27</f>
        <v>No</v>
      </c>
      <c r="ER30" s="24" t="str">
        <f>'1.4-ATT&amp;CK Overlay'!L27</f>
        <v>No</v>
      </c>
      <c r="ES30" s="24" t="str">
        <f>'1.4-ATT&amp;CK Overlay'!M27</f>
        <v>No</v>
      </c>
      <c r="ET30" s="24" t="str">
        <f>'1.4-ATT&amp;CK Overlay'!N27</f>
        <v>No</v>
      </c>
      <c r="EU30" s="24" t="str">
        <f>'1.4-ATT&amp;CK Overlay'!O27</f>
        <v>No</v>
      </c>
      <c r="EV30" s="24" t="str">
        <f>'1.4-ATT&amp;CK Overlay'!P27</f>
        <v>No</v>
      </c>
      <c r="EW30" s="24" t="str">
        <f>'1.4-ATT&amp;CK Overlay'!Q27</f>
        <v>Yes</v>
      </c>
      <c r="EX30" s="24" t="str">
        <f>'1.4-ATT&amp;CK Overlay'!R27</f>
        <v>Yes</v>
      </c>
      <c r="EY30" s="24" t="str">
        <f>'1.4-ATT&amp;CK Overlay'!S27</f>
        <v>No</v>
      </c>
      <c r="EZ30" s="24" t="str">
        <f>'1.4-ATT&amp;CK Overlay'!T27</f>
        <v>No</v>
      </c>
      <c r="FA30" s="24" t="str">
        <f>'1.4-ATT&amp;CK Overlay'!U27</f>
        <v>No</v>
      </c>
      <c r="FB30" s="24" t="str">
        <f>'1.4-ATT&amp;CK Overlay'!V27</f>
        <v>No</v>
      </c>
      <c r="FC30" s="29" t="str">
        <f>'1.4-ATT&amp;CK Overlay'!W27</f>
        <v>No</v>
      </c>
      <c r="FD30" s="28" t="str">
        <f>'1.4-ATT&amp;CK Overlay'!X27</f>
        <v>No</v>
      </c>
      <c r="FE30" s="24" t="str">
        <f>'1.4-ATT&amp;CK Overlay'!Y27</f>
        <v>No</v>
      </c>
      <c r="FF30" s="29" t="str">
        <f>'1.4-ATT&amp;CK Overlay'!Z27</f>
        <v>No</v>
      </c>
      <c r="FG30" s="28" t="str">
        <f>'1.4-ATT&amp;CK Overlay'!AA27</f>
        <v>No</v>
      </c>
      <c r="FH30" s="24" t="str">
        <f>'1.4-ATT&amp;CK Overlay'!AB27</f>
        <v>No</v>
      </c>
      <c r="FI30" s="24" t="str">
        <f>'1.4-ATT&amp;CK Overlay'!AC27</f>
        <v>No</v>
      </c>
      <c r="FJ30" s="24" t="str">
        <f>'1.4-ATT&amp;CK Overlay'!AD27</f>
        <v>No</v>
      </c>
      <c r="FK30" s="24" t="str">
        <f>'1.4-ATT&amp;CK Overlay'!AE27</f>
        <v>No</v>
      </c>
      <c r="FL30" s="24" t="str">
        <f>'1.4-ATT&amp;CK Overlay'!AF27</f>
        <v>No</v>
      </c>
      <c r="FM30" s="71" t="str">
        <f>'1.4-ATT&amp;CK Overlay'!AG27</f>
        <v>No</v>
      </c>
      <c r="FN30" s="28" t="str">
        <f>'1.4-ATT&amp;CK Overlay'!AH27</f>
        <v>No</v>
      </c>
      <c r="FO30" s="24" t="str">
        <f>'1.4-ATT&amp;CK Overlay'!AI27</f>
        <v>No</v>
      </c>
      <c r="FP30" s="24" t="str">
        <f>'1.4-ATT&amp;CK Overlay'!AJ27</f>
        <v>No</v>
      </c>
      <c r="FQ30" s="24" t="str">
        <f>'1.4-ATT&amp;CK Overlay'!AK27</f>
        <v>No</v>
      </c>
      <c r="FR30" s="24" t="str">
        <f>'1.4-ATT&amp;CK Overlay'!AL27</f>
        <v>No</v>
      </c>
      <c r="FS30" s="24" t="str">
        <f>'1.4-ATT&amp;CK Overlay'!AM27</f>
        <v>No</v>
      </c>
      <c r="FT30" s="24" t="str">
        <f>'1.4-ATT&amp;CK Overlay'!AN27</f>
        <v>No</v>
      </c>
      <c r="FU30" s="24" t="str">
        <f>'1.4-ATT&amp;CK Overlay'!AO27</f>
        <v>No</v>
      </c>
      <c r="FV30" s="24" t="str">
        <f>'1.4-ATT&amp;CK Overlay'!AP27</f>
        <v>No</v>
      </c>
      <c r="FW30" s="29" t="str">
        <f>'1.4-ATT&amp;CK Overlay'!AQ27</f>
        <v>No</v>
      </c>
      <c r="FX30" s="61" t="str">
        <f>'1.4-ATT&amp;CK Overlay'!AR27</f>
        <v>No</v>
      </c>
      <c r="FY30" s="24" t="str">
        <f>'1.4-ATT&amp;CK Overlay'!AS27</f>
        <v>Yes</v>
      </c>
      <c r="FZ30" s="24" t="str">
        <f>'1.4-ATT&amp;CK Overlay'!AT27</f>
        <v>Yes</v>
      </c>
      <c r="GA30" s="24" t="str">
        <f>'1.4-ATT&amp;CK Overlay'!AU27</f>
        <v>No</v>
      </c>
      <c r="GB30" s="24" t="str">
        <f>'1.4-ATT&amp;CK Overlay'!AV27</f>
        <v>No</v>
      </c>
      <c r="GC30" s="24" t="str">
        <f>'1.4-ATT&amp;CK Overlay'!AW27</f>
        <v>No</v>
      </c>
      <c r="GD30" s="24" t="str">
        <f>'1.4-ATT&amp;CK Overlay'!AX27</f>
        <v>No</v>
      </c>
      <c r="GE30" s="24" t="str">
        <f>'1.4-ATT&amp;CK Overlay'!AY27</f>
        <v>No</v>
      </c>
      <c r="GF30" s="24" t="str">
        <f>'1.4-ATT&amp;CK Overlay'!AZ27</f>
        <v>No</v>
      </c>
      <c r="GG30" s="28" t="str">
        <f>'1.4-ATT&amp;CK Overlay'!BA27</f>
        <v>Yes</v>
      </c>
      <c r="GH30" s="24" t="str">
        <f>'1.4-ATT&amp;CK Overlay'!BB27</f>
        <v>No</v>
      </c>
      <c r="GI30" s="24" t="str">
        <f>'1.4-ATT&amp;CK Overlay'!BC27</f>
        <v>No</v>
      </c>
      <c r="GJ30" s="29" t="str">
        <f>'1.4-ATT&amp;CK Overlay'!BD27</f>
        <v>No</v>
      </c>
      <c r="GK30" s="28" t="str">
        <f>'1.4-ATT&amp;CK Overlay'!BE27</f>
        <v>No</v>
      </c>
      <c r="GL30" s="24" t="str">
        <f>'1.4-ATT&amp;CK Overlay'!BF27</f>
        <v>No</v>
      </c>
      <c r="GM30" s="24" t="str">
        <f>'1.4-ATT&amp;CK Overlay'!BG27</f>
        <v>No</v>
      </c>
      <c r="GN30" s="24" t="str">
        <f>'1.4-ATT&amp;CK Overlay'!BH27</f>
        <v>No</v>
      </c>
      <c r="GO30" s="24" t="str">
        <f>'1.4-ATT&amp;CK Overlay'!BI27</f>
        <v>No</v>
      </c>
      <c r="GP30" s="28" t="str">
        <f>'1.4-ATT&amp;CK Overlay'!BJ27</f>
        <v>No</v>
      </c>
      <c r="GQ30" s="24" t="str">
        <f>'1.4-ATT&amp;CK Overlay'!BK27</f>
        <v>No</v>
      </c>
      <c r="GR30" s="24" t="str">
        <f>'1.4-ATT&amp;CK Overlay'!BL27</f>
        <v>No</v>
      </c>
      <c r="GS30" s="24" t="str">
        <f>'1.4-ATT&amp;CK Overlay'!BM27</f>
        <v>No</v>
      </c>
      <c r="GT30" s="24" t="str">
        <f>'1.4-ATT&amp;CK Overlay'!BN27</f>
        <v>No</v>
      </c>
      <c r="GU30" s="24" t="str">
        <f>'1.4-ATT&amp;CK Overlay'!BO27</f>
        <v>No</v>
      </c>
      <c r="GV30" s="24" t="str">
        <f>'1.4-ATT&amp;CK Overlay'!BP27</f>
        <v>No</v>
      </c>
      <c r="GX30" s="152">
        <f>'2.1b-OriginalProduct Visibility'!D26</f>
        <v>0</v>
      </c>
      <c r="GY30" s="153">
        <f>'2.1b-OriginalProduct Visibility'!E26</f>
        <v>0</v>
      </c>
      <c r="GZ30" s="140">
        <f>'2.1b-OriginalProduct Visibility'!F26</f>
        <v>0</v>
      </c>
      <c r="HA30" s="140">
        <f>'2.1b-OriginalProduct Visibility'!G26</f>
        <v>0</v>
      </c>
      <c r="HB30" s="140" t="str">
        <f>'2.1b-OriginalProduct Visibility'!H26</f>
        <v>Yes</v>
      </c>
      <c r="HC30" s="140" t="str">
        <f>'2.1b-OriginalProduct Visibility'!I26</f>
        <v>Yes</v>
      </c>
      <c r="HD30" s="140">
        <f>'2.1b-OriginalProduct Visibility'!J26</f>
        <v>0</v>
      </c>
      <c r="HE30" s="140">
        <f>'2.1b-OriginalProduct Visibility'!K26</f>
        <v>0</v>
      </c>
      <c r="HF30" s="140">
        <f>'2.1b-OriginalProduct Visibility'!L26</f>
        <v>0</v>
      </c>
      <c r="HG30" s="140">
        <f>'2.1b-OriginalProduct Visibility'!M26</f>
        <v>0</v>
      </c>
      <c r="HH30" s="140">
        <f>'2.1b-OriginalProduct Visibility'!N26</f>
        <v>0</v>
      </c>
      <c r="HI30" s="154">
        <f>'2.1b-OriginalProduct Visibility'!O26</f>
        <v>0</v>
      </c>
      <c r="HK30" s="171">
        <f>'2.1a-Agency Visibility'!D26</f>
        <v>0</v>
      </c>
      <c r="HL30" s="172">
        <f>'2.1a-Agency Visibility'!E26</f>
        <v>0</v>
      </c>
      <c r="HM30" s="145">
        <f>'2.1a-Agency Visibility'!F26</f>
        <v>0</v>
      </c>
      <c r="HN30" s="145">
        <f>'2.1a-Agency Visibility'!G26</f>
        <v>0</v>
      </c>
      <c r="HO30" s="145">
        <f>'2.1a-Agency Visibility'!H26</f>
        <v>0</v>
      </c>
      <c r="HP30" s="145" t="str">
        <f>'2.1a-Agency Visibility'!I26</f>
        <v>Yes</v>
      </c>
      <c r="HQ30" s="145">
        <f>'2.1a-Agency Visibility'!J26</f>
        <v>0</v>
      </c>
      <c r="HR30" s="145">
        <f>'2.1a-Agency Visibility'!K26</f>
        <v>0</v>
      </c>
      <c r="HS30" s="145">
        <f>'2.1a-Agency Visibility'!L26</f>
        <v>0</v>
      </c>
      <c r="HT30" s="145">
        <f>'2.1a-Agency Visibility'!M26</f>
        <v>0</v>
      </c>
      <c r="HU30" s="145">
        <f>'2.1a-Agency Visibility'!N26</f>
        <v>0</v>
      </c>
      <c r="HV30" s="173">
        <f>'2.1a-Agency Visibility'!O26</f>
        <v>0</v>
      </c>
      <c r="HY30" s="116"/>
      <c r="HZ30" s="116"/>
      <c r="IA30" s="116"/>
    </row>
    <row r="31" spans="1:235" ht="15" customHeight="1" x14ac:dyDescent="0.4">
      <c r="A31" s="595">
        <f>'1.2-Visibility Data'!A25</f>
        <v>0</v>
      </c>
      <c r="B31" s="601">
        <f>'1.2-Visibility Data'!B25</f>
        <v>0</v>
      </c>
      <c r="C31" s="37" t="str">
        <f>'1.2-Visibility Data'!C25</f>
        <v>Message Trace</v>
      </c>
      <c r="D31" s="116"/>
      <c r="E31" s="137">
        <f t="shared" si="129"/>
        <v>2</v>
      </c>
      <c r="F31" s="137">
        <f t="shared" si="129"/>
        <v>0</v>
      </c>
      <c r="G31" s="137">
        <f t="shared" si="129"/>
        <v>0</v>
      </c>
      <c r="H31" s="137">
        <f t="shared" si="129"/>
        <v>0</v>
      </c>
      <c r="I31" s="137">
        <f t="shared" si="129"/>
        <v>2</v>
      </c>
      <c r="J31" s="137">
        <f t="shared" si="129"/>
        <v>0</v>
      </c>
      <c r="K31" s="137">
        <f t="shared" si="129"/>
        <v>0</v>
      </c>
      <c r="L31" s="137">
        <f t="shared" si="129"/>
        <v>0</v>
      </c>
      <c r="M31" s="137">
        <f t="shared" si="129"/>
        <v>0</v>
      </c>
      <c r="N31" s="137">
        <f t="shared" si="129"/>
        <v>0</v>
      </c>
      <c r="O31" s="137">
        <f t="shared" si="130"/>
        <v>0</v>
      </c>
      <c r="P31" s="137">
        <f t="shared" si="130"/>
        <v>0</v>
      </c>
      <c r="Q31" s="137">
        <f t="shared" si="130"/>
        <v>0</v>
      </c>
      <c r="R31" s="137">
        <f t="shared" si="130"/>
        <v>0</v>
      </c>
      <c r="S31" s="137">
        <f t="shared" si="130"/>
        <v>0</v>
      </c>
      <c r="T31" s="137">
        <f t="shared" si="130"/>
        <v>2</v>
      </c>
      <c r="U31" s="137">
        <f t="shared" si="130"/>
        <v>0</v>
      </c>
      <c r="V31" s="137">
        <f t="shared" si="130"/>
        <v>0</v>
      </c>
      <c r="W31" s="137">
        <f t="shared" si="130"/>
        <v>0</v>
      </c>
      <c r="X31" s="137">
        <f t="shared" si="130"/>
        <v>0</v>
      </c>
      <c r="Y31" s="137">
        <f t="shared" si="131"/>
        <v>1</v>
      </c>
      <c r="Z31" s="137">
        <f t="shared" si="131"/>
        <v>0</v>
      </c>
      <c r="AA31" s="137">
        <f t="shared" si="131"/>
        <v>0</v>
      </c>
      <c r="AB31" s="137">
        <f t="shared" si="131"/>
        <v>0</v>
      </c>
      <c r="AC31" s="137">
        <f t="shared" si="131"/>
        <v>0</v>
      </c>
      <c r="AD31" s="137">
        <f t="shared" si="131"/>
        <v>0</v>
      </c>
      <c r="AE31" s="116"/>
      <c r="AF31" s="142">
        <f t="shared" si="22"/>
        <v>1</v>
      </c>
      <c r="AG31" s="142" t="str">
        <f t="shared" si="23"/>
        <v/>
      </c>
      <c r="AH31" s="142" t="str">
        <f t="shared" si="24"/>
        <v/>
      </c>
      <c r="AI31" s="142" t="str">
        <f t="shared" si="25"/>
        <v/>
      </c>
      <c r="AJ31" s="142">
        <f t="shared" si="26"/>
        <v>1</v>
      </c>
      <c r="AK31" s="142" t="str">
        <f t="shared" si="27"/>
        <v/>
      </c>
      <c r="AL31" s="142" t="str">
        <f t="shared" si="28"/>
        <v/>
      </c>
      <c r="AM31" s="142" t="str">
        <f t="shared" si="29"/>
        <v/>
      </c>
      <c r="AN31" s="142" t="str">
        <f t="shared" si="30"/>
        <v/>
      </c>
      <c r="AO31" s="142" t="str">
        <f t="shared" si="31"/>
        <v/>
      </c>
      <c r="AP31" s="142" t="str">
        <f t="shared" si="32"/>
        <v/>
      </c>
      <c r="AQ31" s="142" t="str">
        <f t="shared" si="33"/>
        <v/>
      </c>
      <c r="AR31" s="142" t="str">
        <f t="shared" si="34"/>
        <v/>
      </c>
      <c r="AS31" s="142" t="str">
        <f t="shared" si="35"/>
        <v/>
      </c>
      <c r="AT31" s="142" t="str">
        <f t="shared" si="36"/>
        <v/>
      </c>
      <c r="AU31" s="142">
        <f t="shared" si="37"/>
        <v>1</v>
      </c>
      <c r="AV31" s="142" t="str">
        <f t="shared" si="38"/>
        <v/>
      </c>
      <c r="AW31" s="142" t="str">
        <f t="shared" si="39"/>
        <v/>
      </c>
      <c r="AX31" s="142" t="str">
        <f t="shared" si="40"/>
        <v/>
      </c>
      <c r="AY31" s="142" t="str">
        <f t="shared" si="41"/>
        <v/>
      </c>
      <c r="AZ31" s="142">
        <f t="shared" si="42"/>
        <v>1</v>
      </c>
      <c r="BA31" s="142" t="str">
        <f t="shared" si="43"/>
        <v/>
      </c>
      <c r="BB31" s="142" t="str">
        <f t="shared" si="44"/>
        <v/>
      </c>
      <c r="BC31" s="142" t="str">
        <f t="shared" si="45"/>
        <v/>
      </c>
      <c r="BD31" s="142" t="str">
        <f t="shared" si="46"/>
        <v/>
      </c>
      <c r="BE31" s="142" t="str">
        <f t="shared" si="47"/>
        <v/>
      </c>
      <c r="BF31" s="116"/>
      <c r="BG31" s="193">
        <f t="shared" si="48"/>
        <v>1</v>
      </c>
      <c r="BH31" s="193" t="str">
        <f t="shared" si="49"/>
        <v/>
      </c>
      <c r="BI31" s="193" t="str">
        <f t="shared" si="50"/>
        <v/>
      </c>
      <c r="BJ31" s="193" t="str">
        <f t="shared" si="51"/>
        <v/>
      </c>
      <c r="BK31" s="193">
        <f t="shared" si="52"/>
        <v>1</v>
      </c>
      <c r="BL31" s="193" t="str">
        <f t="shared" si="53"/>
        <v/>
      </c>
      <c r="BM31" s="193" t="str">
        <f t="shared" si="54"/>
        <v/>
      </c>
      <c r="BN31" s="193" t="str">
        <f t="shared" si="55"/>
        <v/>
      </c>
      <c r="BO31" s="193" t="str">
        <f t="shared" si="56"/>
        <v/>
      </c>
      <c r="BP31" s="193" t="str">
        <f t="shared" si="57"/>
        <v/>
      </c>
      <c r="BQ31" s="193" t="str">
        <f t="shared" si="58"/>
        <v/>
      </c>
      <c r="BR31" s="193" t="str">
        <f t="shared" si="59"/>
        <v/>
      </c>
      <c r="BS31" s="193" t="str">
        <f t="shared" si="60"/>
        <v/>
      </c>
      <c r="BT31" s="193" t="str">
        <f t="shared" si="61"/>
        <v/>
      </c>
      <c r="BU31" s="193" t="str">
        <f t="shared" si="62"/>
        <v/>
      </c>
      <c r="BV31" s="193">
        <f t="shared" si="63"/>
        <v>1</v>
      </c>
      <c r="BW31" s="193" t="str">
        <f t="shared" si="64"/>
        <v/>
      </c>
      <c r="BX31" s="193" t="str">
        <f t="shared" si="65"/>
        <v/>
      </c>
      <c r="BY31" s="193" t="str">
        <f t="shared" si="66"/>
        <v/>
      </c>
      <c r="BZ31" s="193" t="str">
        <f t="shared" si="67"/>
        <v/>
      </c>
      <c r="CA31" s="193">
        <f t="shared" si="68"/>
        <v>1</v>
      </c>
      <c r="CB31" s="193" t="str">
        <f t="shared" si="69"/>
        <v/>
      </c>
      <c r="CC31" s="193" t="str">
        <f t="shared" si="70"/>
        <v/>
      </c>
      <c r="CD31" s="193" t="str">
        <f t="shared" si="71"/>
        <v/>
      </c>
      <c r="CE31" s="193" t="str">
        <f t="shared" si="72"/>
        <v/>
      </c>
      <c r="CF31" s="193" t="str">
        <f t="shared" si="73"/>
        <v/>
      </c>
      <c r="CG31" s="116"/>
      <c r="CH31" s="199">
        <f t="shared" si="74"/>
        <v>1</v>
      </c>
      <c r="CI31" s="199" t="str">
        <f t="shared" si="75"/>
        <v/>
      </c>
      <c r="CJ31" s="199" t="str">
        <f t="shared" si="76"/>
        <v/>
      </c>
      <c r="CK31" s="199" t="str">
        <f t="shared" si="77"/>
        <v/>
      </c>
      <c r="CL31" s="199">
        <f t="shared" si="78"/>
        <v>1</v>
      </c>
      <c r="CM31" s="199" t="str">
        <f t="shared" si="79"/>
        <v/>
      </c>
      <c r="CN31" s="199" t="str">
        <f t="shared" si="80"/>
        <v/>
      </c>
      <c r="CO31" s="199" t="str">
        <f t="shared" si="81"/>
        <v/>
      </c>
      <c r="CP31" s="199" t="str">
        <f t="shared" si="82"/>
        <v/>
      </c>
      <c r="CQ31" s="199" t="str">
        <f t="shared" si="83"/>
        <v/>
      </c>
      <c r="CR31" s="199" t="str">
        <f t="shared" si="84"/>
        <v/>
      </c>
      <c r="CS31" s="199" t="str">
        <f t="shared" si="85"/>
        <v/>
      </c>
      <c r="CT31" s="199" t="str">
        <f t="shared" si="86"/>
        <v/>
      </c>
      <c r="CU31" s="199" t="str">
        <f t="shared" si="87"/>
        <v/>
      </c>
      <c r="CV31" s="199" t="str">
        <f t="shared" si="88"/>
        <v/>
      </c>
      <c r="CW31" s="199">
        <f t="shared" si="89"/>
        <v>1</v>
      </c>
      <c r="CX31" s="199" t="str">
        <f t="shared" si="90"/>
        <v/>
      </c>
      <c r="CY31" s="199" t="str">
        <f t="shared" si="91"/>
        <v/>
      </c>
      <c r="CZ31" s="199" t="str">
        <f t="shared" si="92"/>
        <v/>
      </c>
      <c r="DA31" s="199" t="str">
        <f t="shared" si="93"/>
        <v/>
      </c>
      <c r="DB31" s="199">
        <f t="shared" si="94"/>
        <v>1</v>
      </c>
      <c r="DC31" s="199" t="str">
        <f t="shared" si="95"/>
        <v/>
      </c>
      <c r="DD31" s="199" t="str">
        <f t="shared" si="96"/>
        <v/>
      </c>
      <c r="DE31" s="199" t="str">
        <f t="shared" si="97"/>
        <v/>
      </c>
      <c r="DF31" s="199" t="str">
        <f t="shared" si="98"/>
        <v/>
      </c>
      <c r="DG31" s="199" t="str">
        <f t="shared" si="99"/>
        <v/>
      </c>
      <c r="DH31" s="116"/>
      <c r="DI31" s="147">
        <f t="shared" si="125"/>
        <v>1</v>
      </c>
      <c r="DJ31" s="147" t="str">
        <f t="shared" si="100"/>
        <v/>
      </c>
      <c r="DK31" s="147" t="str">
        <f t="shared" si="101"/>
        <v/>
      </c>
      <c r="DL31" s="147" t="str">
        <f t="shared" si="102"/>
        <v/>
      </c>
      <c r="DM31" s="147">
        <f t="shared" si="103"/>
        <v>1</v>
      </c>
      <c r="DN31" s="147" t="str">
        <f t="shared" si="104"/>
        <v/>
      </c>
      <c r="DO31" s="147" t="str">
        <f t="shared" si="105"/>
        <v/>
      </c>
      <c r="DP31" s="147" t="str">
        <f t="shared" si="106"/>
        <v/>
      </c>
      <c r="DQ31" s="147" t="str">
        <f t="shared" si="107"/>
        <v/>
      </c>
      <c r="DR31" s="147" t="str">
        <f t="shared" si="108"/>
        <v/>
      </c>
      <c r="DS31" s="147" t="str">
        <f t="shared" si="109"/>
        <v/>
      </c>
      <c r="DT31" s="147" t="str">
        <f t="shared" si="110"/>
        <v/>
      </c>
      <c r="DU31" s="147" t="str">
        <f t="shared" si="111"/>
        <v/>
      </c>
      <c r="DV31" s="147" t="str">
        <f t="shared" si="112"/>
        <v/>
      </c>
      <c r="DW31" s="147" t="str">
        <f t="shared" si="113"/>
        <v/>
      </c>
      <c r="DX31" s="147">
        <f t="shared" si="114"/>
        <v>1</v>
      </c>
      <c r="DY31" s="147" t="str">
        <f t="shared" si="115"/>
        <v/>
      </c>
      <c r="DZ31" s="147" t="str">
        <f t="shared" si="116"/>
        <v/>
      </c>
      <c r="EA31" s="147" t="str">
        <f t="shared" si="117"/>
        <v/>
      </c>
      <c r="EB31" s="147" t="str">
        <f t="shared" si="118"/>
        <v/>
      </c>
      <c r="EC31" s="147">
        <f t="shared" si="119"/>
        <v>1</v>
      </c>
      <c r="ED31" s="147" t="str">
        <f t="shared" si="120"/>
        <v/>
      </c>
      <c r="EE31" s="147" t="str">
        <f t="shared" si="121"/>
        <v/>
      </c>
      <c r="EF31" s="147" t="str">
        <f t="shared" si="122"/>
        <v/>
      </c>
      <c r="EG31" s="147" t="str">
        <f t="shared" si="123"/>
        <v/>
      </c>
      <c r="EH31" s="147" t="str">
        <f t="shared" si="124"/>
        <v/>
      </c>
      <c r="EI31" s="116"/>
      <c r="EJ31" s="28" t="str">
        <f>'1.4-ATT&amp;CK Overlay'!D28</f>
        <v>Yes</v>
      </c>
      <c r="EK31" s="24" t="str">
        <f>'1.4-ATT&amp;CK Overlay'!E28</f>
        <v>Yes</v>
      </c>
      <c r="EL31" s="29" t="str">
        <f>'1.4-ATT&amp;CK Overlay'!F28</f>
        <v>No</v>
      </c>
      <c r="EM31" s="29" t="str">
        <f>'1.4-ATT&amp;CK Overlay'!G28</f>
        <v>No</v>
      </c>
      <c r="EN31" s="29" t="str">
        <f>'1.4-ATT&amp;CK Overlay'!H28</f>
        <v>No</v>
      </c>
      <c r="EO31" s="28" t="str">
        <f>'1.4-ATT&amp;CK Overlay'!I28</f>
        <v>No</v>
      </c>
      <c r="EP31" s="24" t="str">
        <f>'1.4-ATT&amp;CK Overlay'!J28</f>
        <v>No</v>
      </c>
      <c r="EQ31" s="24" t="str">
        <f>'1.4-ATT&amp;CK Overlay'!K28</f>
        <v>No</v>
      </c>
      <c r="ER31" s="24" t="str">
        <f>'1.4-ATT&amp;CK Overlay'!L28</f>
        <v>No</v>
      </c>
      <c r="ES31" s="24" t="str">
        <f>'1.4-ATT&amp;CK Overlay'!M28</f>
        <v>No</v>
      </c>
      <c r="ET31" s="24" t="str">
        <f>'1.4-ATT&amp;CK Overlay'!N28</f>
        <v>No</v>
      </c>
      <c r="EU31" s="24" t="str">
        <f>'1.4-ATT&amp;CK Overlay'!O28</f>
        <v>No</v>
      </c>
      <c r="EV31" s="24" t="str">
        <f>'1.4-ATT&amp;CK Overlay'!P28</f>
        <v>No</v>
      </c>
      <c r="EW31" s="24" t="str">
        <f>'1.4-ATT&amp;CK Overlay'!Q28</f>
        <v>Yes</v>
      </c>
      <c r="EX31" s="24" t="str">
        <f>'1.4-ATT&amp;CK Overlay'!R28</f>
        <v>Yes</v>
      </c>
      <c r="EY31" s="24" t="str">
        <f>'1.4-ATT&amp;CK Overlay'!S28</f>
        <v>No</v>
      </c>
      <c r="EZ31" s="24" t="str">
        <f>'1.4-ATT&amp;CK Overlay'!T28</f>
        <v>No</v>
      </c>
      <c r="FA31" s="24" t="str">
        <f>'1.4-ATT&amp;CK Overlay'!U28</f>
        <v>No</v>
      </c>
      <c r="FB31" s="24" t="str">
        <f>'1.4-ATT&amp;CK Overlay'!V28</f>
        <v>No</v>
      </c>
      <c r="FC31" s="29" t="str">
        <f>'1.4-ATT&amp;CK Overlay'!W28</f>
        <v>No</v>
      </c>
      <c r="FD31" s="28" t="str">
        <f>'1.4-ATT&amp;CK Overlay'!X28</f>
        <v>No</v>
      </c>
      <c r="FE31" s="24" t="str">
        <f>'1.4-ATT&amp;CK Overlay'!Y28</f>
        <v>No</v>
      </c>
      <c r="FF31" s="29" t="str">
        <f>'1.4-ATT&amp;CK Overlay'!Z28</f>
        <v>No</v>
      </c>
      <c r="FG31" s="28" t="str">
        <f>'1.4-ATT&amp;CK Overlay'!AA28</f>
        <v>No</v>
      </c>
      <c r="FH31" s="24" t="str">
        <f>'1.4-ATT&amp;CK Overlay'!AB28</f>
        <v>No</v>
      </c>
      <c r="FI31" s="24" t="str">
        <f>'1.4-ATT&amp;CK Overlay'!AC28</f>
        <v>No</v>
      </c>
      <c r="FJ31" s="24" t="str">
        <f>'1.4-ATT&amp;CK Overlay'!AD28</f>
        <v>No</v>
      </c>
      <c r="FK31" s="24" t="str">
        <f>'1.4-ATT&amp;CK Overlay'!AE28</f>
        <v>No</v>
      </c>
      <c r="FL31" s="24" t="str">
        <f>'1.4-ATT&amp;CK Overlay'!AF28</f>
        <v>No</v>
      </c>
      <c r="FM31" s="71" t="str">
        <f>'1.4-ATT&amp;CK Overlay'!AG28</f>
        <v>No</v>
      </c>
      <c r="FN31" s="28" t="str">
        <f>'1.4-ATT&amp;CK Overlay'!AH28</f>
        <v>No</v>
      </c>
      <c r="FO31" s="24" t="str">
        <f>'1.4-ATT&amp;CK Overlay'!AI28</f>
        <v>No</v>
      </c>
      <c r="FP31" s="24" t="str">
        <f>'1.4-ATT&amp;CK Overlay'!AJ28</f>
        <v>No</v>
      </c>
      <c r="FQ31" s="24" t="str">
        <f>'1.4-ATT&amp;CK Overlay'!AK28</f>
        <v>No</v>
      </c>
      <c r="FR31" s="24" t="str">
        <f>'1.4-ATT&amp;CK Overlay'!AL28</f>
        <v>No</v>
      </c>
      <c r="FS31" s="24" t="str">
        <f>'1.4-ATT&amp;CK Overlay'!AM28</f>
        <v>No</v>
      </c>
      <c r="FT31" s="24" t="str">
        <f>'1.4-ATT&amp;CK Overlay'!AN28</f>
        <v>No</v>
      </c>
      <c r="FU31" s="24" t="str">
        <f>'1.4-ATT&amp;CK Overlay'!AO28</f>
        <v>No</v>
      </c>
      <c r="FV31" s="24" t="str">
        <f>'1.4-ATT&amp;CK Overlay'!AP28</f>
        <v>No</v>
      </c>
      <c r="FW31" s="29" t="str">
        <f>'1.4-ATT&amp;CK Overlay'!AQ28</f>
        <v>No</v>
      </c>
      <c r="FX31" s="61" t="str">
        <f>'1.4-ATT&amp;CK Overlay'!AR28</f>
        <v>No</v>
      </c>
      <c r="FY31" s="24" t="str">
        <f>'1.4-ATT&amp;CK Overlay'!AS28</f>
        <v>Yes</v>
      </c>
      <c r="FZ31" s="24" t="str">
        <f>'1.4-ATT&amp;CK Overlay'!AT28</f>
        <v>Yes</v>
      </c>
      <c r="GA31" s="24" t="str">
        <f>'1.4-ATT&amp;CK Overlay'!AU28</f>
        <v>No</v>
      </c>
      <c r="GB31" s="24" t="str">
        <f>'1.4-ATT&amp;CK Overlay'!AV28</f>
        <v>No</v>
      </c>
      <c r="GC31" s="24" t="str">
        <f>'1.4-ATT&amp;CK Overlay'!AW28</f>
        <v>No</v>
      </c>
      <c r="GD31" s="24" t="str">
        <f>'1.4-ATT&amp;CK Overlay'!AX28</f>
        <v>No</v>
      </c>
      <c r="GE31" s="24" t="str">
        <f>'1.4-ATT&amp;CK Overlay'!AY28</f>
        <v>No</v>
      </c>
      <c r="GF31" s="24" t="str">
        <f>'1.4-ATT&amp;CK Overlay'!AZ28</f>
        <v>No</v>
      </c>
      <c r="GG31" s="28" t="str">
        <f>'1.4-ATT&amp;CK Overlay'!BA28</f>
        <v>Yes</v>
      </c>
      <c r="GH31" s="24" t="str">
        <f>'1.4-ATT&amp;CK Overlay'!BB28</f>
        <v>No</v>
      </c>
      <c r="GI31" s="24" t="str">
        <f>'1.4-ATT&amp;CK Overlay'!BC28</f>
        <v>No</v>
      </c>
      <c r="GJ31" s="29" t="str">
        <f>'1.4-ATT&amp;CK Overlay'!BD28</f>
        <v>No</v>
      </c>
      <c r="GK31" s="28" t="str">
        <f>'1.4-ATT&amp;CK Overlay'!BE28</f>
        <v>No</v>
      </c>
      <c r="GL31" s="24" t="str">
        <f>'1.4-ATT&amp;CK Overlay'!BF28</f>
        <v>No</v>
      </c>
      <c r="GM31" s="24" t="str">
        <f>'1.4-ATT&amp;CK Overlay'!BG28</f>
        <v>No</v>
      </c>
      <c r="GN31" s="24" t="str">
        <f>'1.4-ATT&amp;CK Overlay'!BH28</f>
        <v>No</v>
      </c>
      <c r="GO31" s="24" t="str">
        <f>'1.4-ATT&amp;CK Overlay'!BI28</f>
        <v>No</v>
      </c>
      <c r="GP31" s="28" t="str">
        <f>'1.4-ATT&amp;CK Overlay'!BJ28</f>
        <v>No</v>
      </c>
      <c r="GQ31" s="24" t="str">
        <f>'1.4-ATT&amp;CK Overlay'!BK28</f>
        <v>No</v>
      </c>
      <c r="GR31" s="24" t="str">
        <f>'1.4-ATT&amp;CK Overlay'!BL28</f>
        <v>No</v>
      </c>
      <c r="GS31" s="24" t="str">
        <f>'1.4-ATT&amp;CK Overlay'!BM28</f>
        <v>No</v>
      </c>
      <c r="GT31" s="24" t="str">
        <f>'1.4-ATT&amp;CK Overlay'!BN28</f>
        <v>No</v>
      </c>
      <c r="GU31" s="24" t="str">
        <f>'1.4-ATT&amp;CK Overlay'!BO28</f>
        <v>No</v>
      </c>
      <c r="GV31" s="24" t="str">
        <f>'1.4-ATT&amp;CK Overlay'!BP28</f>
        <v>No</v>
      </c>
      <c r="GX31" s="152">
        <f>'2.1b-OriginalProduct Visibility'!D27</f>
        <v>0</v>
      </c>
      <c r="GY31" s="153">
        <f>'2.1b-OriginalProduct Visibility'!E27</f>
        <v>0</v>
      </c>
      <c r="GZ31" s="140">
        <f>'2.1b-OriginalProduct Visibility'!F27</f>
        <v>0</v>
      </c>
      <c r="HA31" s="140">
        <f>'2.1b-OriginalProduct Visibility'!G27</f>
        <v>0</v>
      </c>
      <c r="HB31" s="140">
        <f>'2.1b-OriginalProduct Visibility'!H27</f>
        <v>0</v>
      </c>
      <c r="HC31" s="140" t="str">
        <f>'2.1b-OriginalProduct Visibility'!I27</f>
        <v>Yes</v>
      </c>
      <c r="HD31" s="140">
        <f>'2.1b-OriginalProduct Visibility'!J27</f>
        <v>0</v>
      </c>
      <c r="HE31" s="140">
        <f>'2.1b-OriginalProduct Visibility'!K27</f>
        <v>0</v>
      </c>
      <c r="HF31" s="140">
        <f>'2.1b-OriginalProduct Visibility'!L27</f>
        <v>0</v>
      </c>
      <c r="HG31" s="140">
        <f>'2.1b-OriginalProduct Visibility'!M27</f>
        <v>0</v>
      </c>
      <c r="HH31" s="140">
        <f>'2.1b-OriginalProduct Visibility'!N27</f>
        <v>0</v>
      </c>
      <c r="HI31" s="154">
        <f>'2.1b-OriginalProduct Visibility'!O27</f>
        <v>0</v>
      </c>
      <c r="HK31" s="171">
        <f>'2.1a-Agency Visibility'!D27</f>
        <v>0</v>
      </c>
      <c r="HL31" s="172">
        <f>'2.1a-Agency Visibility'!E27</f>
        <v>0</v>
      </c>
      <c r="HM31" s="145">
        <f>'2.1a-Agency Visibility'!F27</f>
        <v>0</v>
      </c>
      <c r="HN31" s="145">
        <f>'2.1a-Agency Visibility'!G27</f>
        <v>0</v>
      </c>
      <c r="HO31" s="145">
        <f>'2.1a-Agency Visibility'!H27</f>
        <v>0</v>
      </c>
      <c r="HP31" s="145" t="str">
        <f>'2.1a-Agency Visibility'!I27</f>
        <v>Yes</v>
      </c>
      <c r="HQ31" s="145">
        <f>'2.1a-Agency Visibility'!J27</f>
        <v>0</v>
      </c>
      <c r="HR31" s="145">
        <f>'2.1a-Agency Visibility'!K27</f>
        <v>0</v>
      </c>
      <c r="HS31" s="145">
        <f>'2.1a-Agency Visibility'!L27</f>
        <v>0</v>
      </c>
      <c r="HT31" s="145">
        <f>'2.1a-Agency Visibility'!M27</f>
        <v>0</v>
      </c>
      <c r="HU31" s="145">
        <f>'2.1a-Agency Visibility'!N27</f>
        <v>0</v>
      </c>
      <c r="HV31" s="173">
        <f>'2.1a-Agency Visibility'!O27</f>
        <v>0</v>
      </c>
      <c r="HY31" s="116"/>
      <c r="HZ31" s="116"/>
      <c r="IA31" s="116"/>
    </row>
    <row r="32" spans="1:235" ht="15" customHeight="1" x14ac:dyDescent="0.4">
      <c r="A32" s="595">
        <f>'1.2-Visibility Data'!A26</f>
        <v>0</v>
      </c>
      <c r="B32" s="602">
        <f>'1.2-Visibility Data'!B26</f>
        <v>0</v>
      </c>
      <c r="C32" s="37" t="str">
        <f>'1.2-Visibility Data'!C26</f>
        <v>Attachments</v>
      </c>
      <c r="D32" s="116"/>
      <c r="E32" s="137">
        <f t="shared" si="129"/>
        <v>2</v>
      </c>
      <c r="F32" s="137">
        <f t="shared" si="129"/>
        <v>0</v>
      </c>
      <c r="G32" s="137">
        <f t="shared" si="129"/>
        <v>0</v>
      </c>
      <c r="H32" s="137">
        <f t="shared" si="129"/>
        <v>0</v>
      </c>
      <c r="I32" s="137">
        <f t="shared" si="129"/>
        <v>2</v>
      </c>
      <c r="J32" s="137">
        <f t="shared" si="129"/>
        <v>0</v>
      </c>
      <c r="K32" s="137">
        <f t="shared" si="129"/>
        <v>0</v>
      </c>
      <c r="L32" s="137">
        <f t="shared" si="129"/>
        <v>0</v>
      </c>
      <c r="M32" s="137">
        <f t="shared" si="129"/>
        <v>0</v>
      </c>
      <c r="N32" s="137">
        <f t="shared" si="129"/>
        <v>0</v>
      </c>
      <c r="O32" s="137">
        <f t="shared" si="130"/>
        <v>0</v>
      </c>
      <c r="P32" s="137">
        <f t="shared" si="130"/>
        <v>0</v>
      </c>
      <c r="Q32" s="137">
        <f t="shared" si="130"/>
        <v>0</v>
      </c>
      <c r="R32" s="137">
        <f t="shared" si="130"/>
        <v>0</v>
      </c>
      <c r="S32" s="137">
        <f t="shared" si="130"/>
        <v>0</v>
      </c>
      <c r="T32" s="137">
        <f t="shared" si="130"/>
        <v>2</v>
      </c>
      <c r="U32" s="137">
        <f t="shared" si="130"/>
        <v>0</v>
      </c>
      <c r="V32" s="137">
        <f t="shared" si="130"/>
        <v>0</v>
      </c>
      <c r="W32" s="137">
        <f t="shared" si="130"/>
        <v>0</v>
      </c>
      <c r="X32" s="137">
        <f t="shared" si="130"/>
        <v>0</v>
      </c>
      <c r="Y32" s="137">
        <f t="shared" si="131"/>
        <v>1</v>
      </c>
      <c r="Z32" s="137">
        <f t="shared" si="131"/>
        <v>0</v>
      </c>
      <c r="AA32" s="137">
        <f t="shared" si="131"/>
        <v>0</v>
      </c>
      <c r="AB32" s="137">
        <f t="shared" si="131"/>
        <v>0</v>
      </c>
      <c r="AC32" s="137">
        <f t="shared" si="131"/>
        <v>0</v>
      </c>
      <c r="AD32" s="137">
        <f t="shared" si="131"/>
        <v>0</v>
      </c>
      <c r="AE32" s="116"/>
      <c r="AF32" s="142">
        <f t="shared" si="22"/>
        <v>1</v>
      </c>
      <c r="AG32" s="142" t="str">
        <f t="shared" si="23"/>
        <v/>
      </c>
      <c r="AH32" s="142" t="str">
        <f t="shared" si="24"/>
        <v/>
      </c>
      <c r="AI32" s="142" t="str">
        <f t="shared" si="25"/>
        <v/>
      </c>
      <c r="AJ32" s="142">
        <f t="shared" si="26"/>
        <v>1</v>
      </c>
      <c r="AK32" s="142" t="str">
        <f t="shared" si="27"/>
        <v/>
      </c>
      <c r="AL32" s="142" t="str">
        <f t="shared" si="28"/>
        <v/>
      </c>
      <c r="AM32" s="142" t="str">
        <f t="shared" si="29"/>
        <v/>
      </c>
      <c r="AN32" s="142" t="str">
        <f t="shared" si="30"/>
        <v/>
      </c>
      <c r="AO32" s="142" t="str">
        <f t="shared" si="31"/>
        <v/>
      </c>
      <c r="AP32" s="142" t="str">
        <f t="shared" si="32"/>
        <v/>
      </c>
      <c r="AQ32" s="142" t="str">
        <f t="shared" si="33"/>
        <v/>
      </c>
      <c r="AR32" s="142" t="str">
        <f t="shared" si="34"/>
        <v/>
      </c>
      <c r="AS32" s="142" t="str">
        <f t="shared" si="35"/>
        <v/>
      </c>
      <c r="AT32" s="142" t="str">
        <f t="shared" si="36"/>
        <v/>
      </c>
      <c r="AU32" s="142">
        <f t="shared" si="37"/>
        <v>1</v>
      </c>
      <c r="AV32" s="142" t="str">
        <f t="shared" si="38"/>
        <v/>
      </c>
      <c r="AW32" s="142" t="str">
        <f t="shared" si="39"/>
        <v/>
      </c>
      <c r="AX32" s="142" t="str">
        <f t="shared" si="40"/>
        <v/>
      </c>
      <c r="AY32" s="142" t="str">
        <f t="shared" si="41"/>
        <v/>
      </c>
      <c r="AZ32" s="142">
        <f t="shared" si="42"/>
        <v>1</v>
      </c>
      <c r="BA32" s="142" t="str">
        <f t="shared" si="43"/>
        <v/>
      </c>
      <c r="BB32" s="142" t="str">
        <f t="shared" si="44"/>
        <v/>
      </c>
      <c r="BC32" s="142" t="str">
        <f t="shared" si="45"/>
        <v/>
      </c>
      <c r="BD32" s="142" t="str">
        <f t="shared" si="46"/>
        <v/>
      </c>
      <c r="BE32" s="142" t="str">
        <f t="shared" si="47"/>
        <v/>
      </c>
      <c r="BF32" s="116"/>
      <c r="BG32" s="193">
        <f t="shared" si="48"/>
        <v>1</v>
      </c>
      <c r="BH32" s="193" t="str">
        <f t="shared" si="49"/>
        <v/>
      </c>
      <c r="BI32" s="193" t="str">
        <f t="shared" si="50"/>
        <v/>
      </c>
      <c r="BJ32" s="193" t="str">
        <f t="shared" si="51"/>
        <v/>
      </c>
      <c r="BK32" s="193">
        <f t="shared" si="52"/>
        <v>1</v>
      </c>
      <c r="BL32" s="193" t="str">
        <f t="shared" si="53"/>
        <v/>
      </c>
      <c r="BM32" s="193" t="str">
        <f t="shared" si="54"/>
        <v/>
      </c>
      <c r="BN32" s="193" t="str">
        <f t="shared" si="55"/>
        <v/>
      </c>
      <c r="BO32" s="193" t="str">
        <f t="shared" si="56"/>
        <v/>
      </c>
      <c r="BP32" s="193" t="str">
        <f t="shared" si="57"/>
        <v/>
      </c>
      <c r="BQ32" s="193" t="str">
        <f t="shared" si="58"/>
        <v/>
      </c>
      <c r="BR32" s="193" t="str">
        <f t="shared" si="59"/>
        <v/>
      </c>
      <c r="BS32" s="193" t="str">
        <f t="shared" si="60"/>
        <v/>
      </c>
      <c r="BT32" s="193" t="str">
        <f t="shared" si="61"/>
        <v/>
      </c>
      <c r="BU32" s="193" t="str">
        <f t="shared" si="62"/>
        <v/>
      </c>
      <c r="BV32" s="193">
        <f t="shared" si="63"/>
        <v>1</v>
      </c>
      <c r="BW32" s="193" t="str">
        <f t="shared" si="64"/>
        <v/>
      </c>
      <c r="BX32" s="193" t="str">
        <f t="shared" si="65"/>
        <v/>
      </c>
      <c r="BY32" s="193" t="str">
        <f t="shared" si="66"/>
        <v/>
      </c>
      <c r="BZ32" s="193" t="str">
        <f t="shared" si="67"/>
        <v/>
      </c>
      <c r="CA32" s="193">
        <f t="shared" si="68"/>
        <v>1</v>
      </c>
      <c r="CB32" s="193" t="str">
        <f t="shared" si="69"/>
        <v/>
      </c>
      <c r="CC32" s="193" t="str">
        <f t="shared" si="70"/>
        <v/>
      </c>
      <c r="CD32" s="193" t="str">
        <f t="shared" si="71"/>
        <v/>
      </c>
      <c r="CE32" s="193" t="str">
        <f t="shared" si="72"/>
        <v/>
      </c>
      <c r="CF32" s="193" t="str">
        <f t="shared" si="73"/>
        <v/>
      </c>
      <c r="CG32" s="116"/>
      <c r="CH32" s="199">
        <f t="shared" si="74"/>
        <v>1</v>
      </c>
      <c r="CI32" s="199" t="str">
        <f t="shared" si="75"/>
        <v/>
      </c>
      <c r="CJ32" s="199" t="str">
        <f t="shared" si="76"/>
        <v/>
      </c>
      <c r="CK32" s="199" t="str">
        <f t="shared" si="77"/>
        <v/>
      </c>
      <c r="CL32" s="199">
        <f t="shared" si="78"/>
        <v>1</v>
      </c>
      <c r="CM32" s="199" t="str">
        <f t="shared" si="79"/>
        <v/>
      </c>
      <c r="CN32" s="199" t="str">
        <f t="shared" si="80"/>
        <v/>
      </c>
      <c r="CO32" s="199" t="str">
        <f t="shared" si="81"/>
        <v/>
      </c>
      <c r="CP32" s="199" t="str">
        <f t="shared" si="82"/>
        <v/>
      </c>
      <c r="CQ32" s="199" t="str">
        <f t="shared" si="83"/>
        <v/>
      </c>
      <c r="CR32" s="199" t="str">
        <f t="shared" si="84"/>
        <v/>
      </c>
      <c r="CS32" s="199" t="str">
        <f t="shared" si="85"/>
        <v/>
      </c>
      <c r="CT32" s="199" t="str">
        <f t="shared" si="86"/>
        <v/>
      </c>
      <c r="CU32" s="199" t="str">
        <f t="shared" si="87"/>
        <v/>
      </c>
      <c r="CV32" s="199" t="str">
        <f t="shared" si="88"/>
        <v/>
      </c>
      <c r="CW32" s="199">
        <f t="shared" si="89"/>
        <v>1</v>
      </c>
      <c r="CX32" s="199" t="str">
        <f t="shared" si="90"/>
        <v/>
      </c>
      <c r="CY32" s="199" t="str">
        <f t="shared" si="91"/>
        <v/>
      </c>
      <c r="CZ32" s="199" t="str">
        <f t="shared" si="92"/>
        <v/>
      </c>
      <c r="DA32" s="199" t="str">
        <f t="shared" si="93"/>
        <v/>
      </c>
      <c r="DB32" s="199">
        <f t="shared" si="94"/>
        <v>1</v>
      </c>
      <c r="DC32" s="199" t="str">
        <f t="shared" si="95"/>
        <v/>
      </c>
      <c r="DD32" s="199" t="str">
        <f t="shared" si="96"/>
        <v/>
      </c>
      <c r="DE32" s="199" t="str">
        <f t="shared" si="97"/>
        <v/>
      </c>
      <c r="DF32" s="199" t="str">
        <f t="shared" si="98"/>
        <v/>
      </c>
      <c r="DG32" s="199" t="str">
        <f t="shared" si="99"/>
        <v/>
      </c>
      <c r="DH32" s="116"/>
      <c r="DI32" s="147">
        <f t="shared" si="125"/>
        <v>1</v>
      </c>
      <c r="DJ32" s="147" t="str">
        <f t="shared" si="100"/>
        <v/>
      </c>
      <c r="DK32" s="147" t="str">
        <f t="shared" si="101"/>
        <v/>
      </c>
      <c r="DL32" s="147" t="str">
        <f t="shared" si="102"/>
        <v/>
      </c>
      <c r="DM32" s="147">
        <f t="shared" si="103"/>
        <v>1</v>
      </c>
      <c r="DN32" s="147" t="str">
        <f t="shared" si="104"/>
        <v/>
      </c>
      <c r="DO32" s="147" t="str">
        <f t="shared" si="105"/>
        <v/>
      </c>
      <c r="DP32" s="147" t="str">
        <f t="shared" si="106"/>
        <v/>
      </c>
      <c r="DQ32" s="147" t="str">
        <f t="shared" si="107"/>
        <v/>
      </c>
      <c r="DR32" s="147" t="str">
        <f t="shared" si="108"/>
        <v/>
      </c>
      <c r="DS32" s="147" t="str">
        <f t="shared" si="109"/>
        <v/>
      </c>
      <c r="DT32" s="147" t="str">
        <f t="shared" si="110"/>
        <v/>
      </c>
      <c r="DU32" s="147" t="str">
        <f t="shared" si="111"/>
        <v/>
      </c>
      <c r="DV32" s="147" t="str">
        <f t="shared" si="112"/>
        <v/>
      </c>
      <c r="DW32" s="147" t="str">
        <f t="shared" si="113"/>
        <v/>
      </c>
      <c r="DX32" s="147">
        <f t="shared" si="114"/>
        <v>1</v>
      </c>
      <c r="DY32" s="147" t="str">
        <f t="shared" si="115"/>
        <v/>
      </c>
      <c r="DZ32" s="147" t="str">
        <f t="shared" si="116"/>
        <v/>
      </c>
      <c r="EA32" s="147" t="str">
        <f t="shared" si="117"/>
        <v/>
      </c>
      <c r="EB32" s="147" t="str">
        <f t="shared" si="118"/>
        <v/>
      </c>
      <c r="EC32" s="147">
        <f t="shared" si="119"/>
        <v>1</v>
      </c>
      <c r="ED32" s="147" t="str">
        <f t="shared" si="120"/>
        <v/>
      </c>
      <c r="EE32" s="147" t="str">
        <f t="shared" si="121"/>
        <v/>
      </c>
      <c r="EF32" s="147" t="str">
        <f t="shared" si="122"/>
        <v/>
      </c>
      <c r="EG32" s="147" t="str">
        <f t="shared" si="123"/>
        <v/>
      </c>
      <c r="EH32" s="147" t="str">
        <f t="shared" si="124"/>
        <v/>
      </c>
      <c r="EI32" s="116"/>
      <c r="EJ32" s="28" t="str">
        <f>'1.4-ATT&amp;CK Overlay'!D29</f>
        <v>Yes</v>
      </c>
      <c r="EK32" s="24" t="str">
        <f>'1.4-ATT&amp;CK Overlay'!E29</f>
        <v>Yes</v>
      </c>
      <c r="EL32" s="29" t="str">
        <f>'1.4-ATT&amp;CK Overlay'!F29</f>
        <v>No</v>
      </c>
      <c r="EM32" s="29" t="str">
        <f>'1.4-ATT&amp;CK Overlay'!G29</f>
        <v>No</v>
      </c>
      <c r="EN32" s="29" t="str">
        <f>'1.4-ATT&amp;CK Overlay'!H29</f>
        <v>No</v>
      </c>
      <c r="EO32" s="28" t="str">
        <f>'1.4-ATT&amp;CK Overlay'!I29</f>
        <v>No</v>
      </c>
      <c r="EP32" s="24" t="str">
        <f>'1.4-ATT&amp;CK Overlay'!J29</f>
        <v>No</v>
      </c>
      <c r="EQ32" s="24" t="str">
        <f>'1.4-ATT&amp;CK Overlay'!K29</f>
        <v>No</v>
      </c>
      <c r="ER32" s="24" t="str">
        <f>'1.4-ATT&amp;CK Overlay'!L29</f>
        <v>No</v>
      </c>
      <c r="ES32" s="24" t="str">
        <f>'1.4-ATT&amp;CK Overlay'!M29</f>
        <v>No</v>
      </c>
      <c r="ET32" s="24" t="str">
        <f>'1.4-ATT&amp;CK Overlay'!N29</f>
        <v>No</v>
      </c>
      <c r="EU32" s="24" t="str">
        <f>'1.4-ATT&amp;CK Overlay'!O29</f>
        <v>No</v>
      </c>
      <c r="EV32" s="24" t="str">
        <f>'1.4-ATT&amp;CK Overlay'!P29</f>
        <v>No</v>
      </c>
      <c r="EW32" s="24" t="str">
        <f>'1.4-ATT&amp;CK Overlay'!Q29</f>
        <v>Yes</v>
      </c>
      <c r="EX32" s="24" t="str">
        <f>'1.4-ATT&amp;CK Overlay'!R29</f>
        <v>Yes</v>
      </c>
      <c r="EY32" s="24" t="str">
        <f>'1.4-ATT&amp;CK Overlay'!S29</f>
        <v>No</v>
      </c>
      <c r="EZ32" s="24" t="str">
        <f>'1.4-ATT&amp;CK Overlay'!T29</f>
        <v>No</v>
      </c>
      <c r="FA32" s="24" t="str">
        <f>'1.4-ATT&amp;CK Overlay'!U29</f>
        <v>No</v>
      </c>
      <c r="FB32" s="24" t="str">
        <f>'1.4-ATT&amp;CK Overlay'!V29</f>
        <v>No</v>
      </c>
      <c r="FC32" s="29" t="str">
        <f>'1.4-ATT&amp;CK Overlay'!W29</f>
        <v>No</v>
      </c>
      <c r="FD32" s="28" t="str">
        <f>'1.4-ATT&amp;CK Overlay'!X29</f>
        <v>No</v>
      </c>
      <c r="FE32" s="24" t="str">
        <f>'1.4-ATT&amp;CK Overlay'!Y29</f>
        <v>No</v>
      </c>
      <c r="FF32" s="29" t="str">
        <f>'1.4-ATT&amp;CK Overlay'!Z29</f>
        <v>No</v>
      </c>
      <c r="FG32" s="28" t="str">
        <f>'1.4-ATT&amp;CK Overlay'!AA29</f>
        <v>No</v>
      </c>
      <c r="FH32" s="24" t="str">
        <f>'1.4-ATT&amp;CK Overlay'!AB29</f>
        <v>No</v>
      </c>
      <c r="FI32" s="24" t="str">
        <f>'1.4-ATT&amp;CK Overlay'!AC29</f>
        <v>No</v>
      </c>
      <c r="FJ32" s="24" t="str">
        <f>'1.4-ATT&amp;CK Overlay'!AD29</f>
        <v>No</v>
      </c>
      <c r="FK32" s="24" t="str">
        <f>'1.4-ATT&amp;CK Overlay'!AE29</f>
        <v>No</v>
      </c>
      <c r="FL32" s="24" t="str">
        <f>'1.4-ATT&amp;CK Overlay'!AF29</f>
        <v>No</v>
      </c>
      <c r="FM32" s="71" t="str">
        <f>'1.4-ATT&amp;CK Overlay'!AG29</f>
        <v>No</v>
      </c>
      <c r="FN32" s="28" t="str">
        <f>'1.4-ATT&amp;CK Overlay'!AH29</f>
        <v>No</v>
      </c>
      <c r="FO32" s="24" t="str">
        <f>'1.4-ATT&amp;CK Overlay'!AI29</f>
        <v>No</v>
      </c>
      <c r="FP32" s="24" t="str">
        <f>'1.4-ATT&amp;CK Overlay'!AJ29</f>
        <v>No</v>
      </c>
      <c r="FQ32" s="24" t="str">
        <f>'1.4-ATT&amp;CK Overlay'!AK29</f>
        <v>No</v>
      </c>
      <c r="FR32" s="24" t="str">
        <f>'1.4-ATT&amp;CK Overlay'!AL29</f>
        <v>No</v>
      </c>
      <c r="FS32" s="24" t="str">
        <f>'1.4-ATT&amp;CK Overlay'!AM29</f>
        <v>No</v>
      </c>
      <c r="FT32" s="24" t="str">
        <f>'1.4-ATT&amp;CK Overlay'!AN29</f>
        <v>No</v>
      </c>
      <c r="FU32" s="24" t="str">
        <f>'1.4-ATT&amp;CK Overlay'!AO29</f>
        <v>No</v>
      </c>
      <c r="FV32" s="24" t="str">
        <f>'1.4-ATT&amp;CK Overlay'!AP29</f>
        <v>No</v>
      </c>
      <c r="FW32" s="29" t="str">
        <f>'1.4-ATT&amp;CK Overlay'!AQ29</f>
        <v>No</v>
      </c>
      <c r="FX32" s="61" t="str">
        <f>'1.4-ATT&amp;CK Overlay'!AR29</f>
        <v>No</v>
      </c>
      <c r="FY32" s="24" t="str">
        <f>'1.4-ATT&amp;CK Overlay'!AS29</f>
        <v>Yes</v>
      </c>
      <c r="FZ32" s="24" t="str">
        <f>'1.4-ATT&amp;CK Overlay'!AT29</f>
        <v>Yes</v>
      </c>
      <c r="GA32" s="24" t="str">
        <f>'1.4-ATT&amp;CK Overlay'!AU29</f>
        <v>No</v>
      </c>
      <c r="GB32" s="24" t="str">
        <f>'1.4-ATT&amp;CK Overlay'!AV29</f>
        <v>No</v>
      </c>
      <c r="GC32" s="24" t="str">
        <f>'1.4-ATT&amp;CK Overlay'!AW29</f>
        <v>No</v>
      </c>
      <c r="GD32" s="24" t="str">
        <f>'1.4-ATT&amp;CK Overlay'!AX29</f>
        <v>No</v>
      </c>
      <c r="GE32" s="24" t="str">
        <f>'1.4-ATT&amp;CK Overlay'!AY29</f>
        <v>No</v>
      </c>
      <c r="GF32" s="24" t="str">
        <f>'1.4-ATT&amp;CK Overlay'!AZ29</f>
        <v>No</v>
      </c>
      <c r="GG32" s="28" t="str">
        <f>'1.4-ATT&amp;CK Overlay'!BA29</f>
        <v>Yes</v>
      </c>
      <c r="GH32" s="24" t="str">
        <f>'1.4-ATT&amp;CK Overlay'!BB29</f>
        <v>No</v>
      </c>
      <c r="GI32" s="24" t="str">
        <f>'1.4-ATT&amp;CK Overlay'!BC29</f>
        <v>No</v>
      </c>
      <c r="GJ32" s="29" t="str">
        <f>'1.4-ATT&amp;CK Overlay'!BD29</f>
        <v>No</v>
      </c>
      <c r="GK32" s="28" t="str">
        <f>'1.4-ATT&amp;CK Overlay'!BE29</f>
        <v>No</v>
      </c>
      <c r="GL32" s="24" t="str">
        <f>'1.4-ATT&amp;CK Overlay'!BF29</f>
        <v>No</v>
      </c>
      <c r="GM32" s="24" t="str">
        <f>'1.4-ATT&amp;CK Overlay'!BG29</f>
        <v>No</v>
      </c>
      <c r="GN32" s="24" t="str">
        <f>'1.4-ATT&amp;CK Overlay'!BH29</f>
        <v>No</v>
      </c>
      <c r="GO32" s="24" t="str">
        <f>'1.4-ATT&amp;CK Overlay'!BI29</f>
        <v>No</v>
      </c>
      <c r="GP32" s="28" t="str">
        <f>'1.4-ATT&amp;CK Overlay'!BJ29</f>
        <v>No</v>
      </c>
      <c r="GQ32" s="24" t="str">
        <f>'1.4-ATT&amp;CK Overlay'!BK29</f>
        <v>No</v>
      </c>
      <c r="GR32" s="24" t="str">
        <f>'1.4-ATT&amp;CK Overlay'!BL29</f>
        <v>No</v>
      </c>
      <c r="GS32" s="24" t="str">
        <f>'1.4-ATT&amp;CK Overlay'!BM29</f>
        <v>No</v>
      </c>
      <c r="GT32" s="24" t="str">
        <f>'1.4-ATT&amp;CK Overlay'!BN29</f>
        <v>No</v>
      </c>
      <c r="GU32" s="24" t="str">
        <f>'1.4-ATT&amp;CK Overlay'!BO29</f>
        <v>No</v>
      </c>
      <c r="GV32" s="24" t="str">
        <f>'1.4-ATT&amp;CK Overlay'!BP29</f>
        <v>No</v>
      </c>
      <c r="GX32" s="152">
        <f>'2.1b-OriginalProduct Visibility'!D28</f>
        <v>0</v>
      </c>
      <c r="GY32" s="153">
        <f>'2.1b-OriginalProduct Visibility'!E28</f>
        <v>0</v>
      </c>
      <c r="GZ32" s="140">
        <f>'2.1b-OriginalProduct Visibility'!F28</f>
        <v>0</v>
      </c>
      <c r="HA32" s="140">
        <f>'2.1b-OriginalProduct Visibility'!G28</f>
        <v>0</v>
      </c>
      <c r="HB32" s="140">
        <f>'2.1b-OriginalProduct Visibility'!H28</f>
        <v>0</v>
      </c>
      <c r="HC32" s="140" t="str">
        <f>'2.1b-OriginalProduct Visibility'!I28</f>
        <v>Yes</v>
      </c>
      <c r="HD32" s="140">
        <f>'2.1b-OriginalProduct Visibility'!J28</f>
        <v>0</v>
      </c>
      <c r="HE32" s="140">
        <f>'2.1b-OriginalProduct Visibility'!K28</f>
        <v>0</v>
      </c>
      <c r="HF32" s="140">
        <f>'2.1b-OriginalProduct Visibility'!L28</f>
        <v>0</v>
      </c>
      <c r="HG32" s="140">
        <f>'2.1b-OriginalProduct Visibility'!M28</f>
        <v>0</v>
      </c>
      <c r="HH32" s="140">
        <f>'2.1b-OriginalProduct Visibility'!N28</f>
        <v>0</v>
      </c>
      <c r="HI32" s="154">
        <f>'2.1b-OriginalProduct Visibility'!O28</f>
        <v>0</v>
      </c>
      <c r="HK32" s="171">
        <f>'2.1a-Agency Visibility'!D28</f>
        <v>0</v>
      </c>
      <c r="HL32" s="172">
        <f>'2.1a-Agency Visibility'!E28</f>
        <v>0</v>
      </c>
      <c r="HM32" s="145">
        <f>'2.1a-Agency Visibility'!F28</f>
        <v>0</v>
      </c>
      <c r="HN32" s="145">
        <f>'2.1a-Agency Visibility'!G28</f>
        <v>0</v>
      </c>
      <c r="HO32" s="145">
        <f>'2.1a-Agency Visibility'!H28</f>
        <v>0</v>
      </c>
      <c r="HP32" s="145" t="str">
        <f>'2.1a-Agency Visibility'!I28</f>
        <v>Yes</v>
      </c>
      <c r="HQ32" s="145">
        <f>'2.1a-Agency Visibility'!J28</f>
        <v>0</v>
      </c>
      <c r="HR32" s="145">
        <f>'2.1a-Agency Visibility'!K28</f>
        <v>0</v>
      </c>
      <c r="HS32" s="145">
        <f>'2.1a-Agency Visibility'!L28</f>
        <v>0</v>
      </c>
      <c r="HT32" s="145">
        <f>'2.1a-Agency Visibility'!M28</f>
        <v>0</v>
      </c>
      <c r="HU32" s="145">
        <f>'2.1a-Agency Visibility'!N28</f>
        <v>0</v>
      </c>
      <c r="HV32" s="173">
        <f>'2.1a-Agency Visibility'!O28</f>
        <v>0</v>
      </c>
      <c r="HY32" s="116"/>
      <c r="HZ32" s="116"/>
      <c r="IA32" s="116"/>
    </row>
    <row r="33" spans="1:235" ht="15" customHeight="1" x14ac:dyDescent="0.4">
      <c r="A33" s="595">
        <f>'1.2-Visibility Data'!A27</f>
        <v>0</v>
      </c>
      <c r="B33" s="600" t="str">
        <f>'1.2-Visibility Data'!B27</f>
        <v>Malicious Email Sent</v>
      </c>
      <c r="C33" s="37" t="str">
        <f>'1.2-Visibility Data'!C27</f>
        <v>Sender</v>
      </c>
      <c r="D33" s="116"/>
      <c r="E33" s="137">
        <f t="shared" si="129"/>
        <v>0</v>
      </c>
      <c r="F33" s="137">
        <f t="shared" si="129"/>
        <v>2</v>
      </c>
      <c r="G33" s="137">
        <f t="shared" si="129"/>
        <v>0</v>
      </c>
      <c r="H33" s="137">
        <f t="shared" si="129"/>
        <v>0</v>
      </c>
      <c r="I33" s="137">
        <f t="shared" si="129"/>
        <v>0</v>
      </c>
      <c r="J33" s="137">
        <f t="shared" si="129"/>
        <v>2</v>
      </c>
      <c r="K33" s="137">
        <f t="shared" si="129"/>
        <v>2</v>
      </c>
      <c r="L33" s="137">
        <f t="shared" si="129"/>
        <v>0</v>
      </c>
      <c r="M33" s="137">
        <f t="shared" si="129"/>
        <v>2</v>
      </c>
      <c r="N33" s="137">
        <f t="shared" si="129"/>
        <v>2</v>
      </c>
      <c r="O33" s="137">
        <f t="shared" si="130"/>
        <v>0</v>
      </c>
      <c r="P33" s="137">
        <f t="shared" si="130"/>
        <v>0</v>
      </c>
      <c r="Q33" s="137">
        <f t="shared" si="130"/>
        <v>0</v>
      </c>
      <c r="R33" s="137">
        <f t="shared" si="130"/>
        <v>0</v>
      </c>
      <c r="S33" s="137">
        <f t="shared" si="130"/>
        <v>0</v>
      </c>
      <c r="T33" s="137">
        <f t="shared" si="130"/>
        <v>0</v>
      </c>
      <c r="U33" s="137">
        <f t="shared" si="130"/>
        <v>0</v>
      </c>
      <c r="V33" s="137">
        <f t="shared" si="130"/>
        <v>0</v>
      </c>
      <c r="W33" s="137">
        <f t="shared" si="130"/>
        <v>0</v>
      </c>
      <c r="X33" s="137">
        <f t="shared" si="130"/>
        <v>0</v>
      </c>
      <c r="Y33" s="137">
        <f t="shared" si="131"/>
        <v>1</v>
      </c>
      <c r="Z33" s="137">
        <f t="shared" si="131"/>
        <v>2</v>
      </c>
      <c r="AA33" s="137">
        <f t="shared" si="131"/>
        <v>0</v>
      </c>
      <c r="AB33" s="137">
        <f t="shared" si="131"/>
        <v>1</v>
      </c>
      <c r="AC33" s="137">
        <f t="shared" si="131"/>
        <v>0</v>
      </c>
      <c r="AD33" s="137">
        <f t="shared" si="131"/>
        <v>0</v>
      </c>
      <c r="AE33" s="116"/>
      <c r="AF33" s="142" t="str">
        <f t="shared" si="22"/>
        <v/>
      </c>
      <c r="AG33" s="142">
        <f t="shared" si="23"/>
        <v>1</v>
      </c>
      <c r="AH33" s="142" t="str">
        <f t="shared" si="24"/>
        <v/>
      </c>
      <c r="AI33" s="142" t="str">
        <f t="shared" si="25"/>
        <v/>
      </c>
      <c r="AJ33" s="142" t="str">
        <f t="shared" si="26"/>
        <v/>
      </c>
      <c r="AK33" s="142">
        <f t="shared" si="27"/>
        <v>1</v>
      </c>
      <c r="AL33" s="142">
        <f t="shared" si="28"/>
        <v>1</v>
      </c>
      <c r="AM33" s="142" t="str">
        <f t="shared" si="29"/>
        <v/>
      </c>
      <c r="AN33" s="142">
        <f t="shared" si="30"/>
        <v>1</v>
      </c>
      <c r="AO33" s="142">
        <f t="shared" si="31"/>
        <v>1</v>
      </c>
      <c r="AP33" s="142" t="str">
        <f t="shared" si="32"/>
        <v/>
      </c>
      <c r="AQ33" s="142" t="str">
        <f t="shared" si="33"/>
        <v/>
      </c>
      <c r="AR33" s="142" t="str">
        <f t="shared" si="34"/>
        <v/>
      </c>
      <c r="AS33" s="142" t="str">
        <f t="shared" si="35"/>
        <v/>
      </c>
      <c r="AT33" s="142" t="str">
        <f t="shared" si="36"/>
        <v/>
      </c>
      <c r="AU33" s="142" t="str">
        <f t="shared" si="37"/>
        <v/>
      </c>
      <c r="AV33" s="142" t="str">
        <f t="shared" si="38"/>
        <v/>
      </c>
      <c r="AW33" s="142" t="str">
        <f t="shared" si="39"/>
        <v/>
      </c>
      <c r="AX33" s="142" t="str">
        <f t="shared" si="40"/>
        <v/>
      </c>
      <c r="AY33" s="142" t="str">
        <f t="shared" si="41"/>
        <v/>
      </c>
      <c r="AZ33" s="142">
        <f t="shared" si="42"/>
        <v>1</v>
      </c>
      <c r="BA33" s="142">
        <f t="shared" si="43"/>
        <v>1</v>
      </c>
      <c r="BB33" s="142" t="str">
        <f t="shared" si="44"/>
        <v/>
      </c>
      <c r="BC33" s="142">
        <f t="shared" si="45"/>
        <v>1</v>
      </c>
      <c r="BD33" s="142" t="str">
        <f t="shared" si="46"/>
        <v/>
      </c>
      <c r="BE33" s="142" t="str">
        <f t="shared" si="47"/>
        <v/>
      </c>
      <c r="BF33" s="116"/>
      <c r="BG33" s="193" t="str">
        <f t="shared" si="48"/>
        <v/>
      </c>
      <c r="BH33" s="193">
        <f t="shared" si="49"/>
        <v>1</v>
      </c>
      <c r="BI33" s="193" t="str">
        <f t="shared" si="50"/>
        <v/>
      </c>
      <c r="BJ33" s="193" t="str">
        <f t="shared" si="51"/>
        <v/>
      </c>
      <c r="BK33" s="193" t="str">
        <f t="shared" si="52"/>
        <v/>
      </c>
      <c r="BL33" s="193">
        <f t="shared" si="53"/>
        <v>1</v>
      </c>
      <c r="BM33" s="193">
        <f t="shared" si="54"/>
        <v>1</v>
      </c>
      <c r="BN33" s="193" t="str">
        <f t="shared" si="55"/>
        <v/>
      </c>
      <c r="BO33" s="193">
        <f t="shared" si="56"/>
        <v>1</v>
      </c>
      <c r="BP33" s="193">
        <f t="shared" si="57"/>
        <v>1</v>
      </c>
      <c r="BQ33" s="193" t="str">
        <f t="shared" si="58"/>
        <v/>
      </c>
      <c r="BR33" s="193" t="str">
        <f t="shared" si="59"/>
        <v/>
      </c>
      <c r="BS33" s="193" t="str">
        <f t="shared" si="60"/>
        <v/>
      </c>
      <c r="BT33" s="193" t="str">
        <f t="shared" si="61"/>
        <v/>
      </c>
      <c r="BU33" s="193" t="str">
        <f t="shared" si="62"/>
        <v/>
      </c>
      <c r="BV33" s="193" t="str">
        <f t="shared" si="63"/>
        <v/>
      </c>
      <c r="BW33" s="193" t="str">
        <f t="shared" si="64"/>
        <v/>
      </c>
      <c r="BX33" s="193" t="str">
        <f t="shared" si="65"/>
        <v/>
      </c>
      <c r="BY33" s="193" t="str">
        <f t="shared" si="66"/>
        <v/>
      </c>
      <c r="BZ33" s="193" t="str">
        <f t="shared" si="67"/>
        <v/>
      </c>
      <c r="CA33" s="193">
        <f t="shared" si="68"/>
        <v>1</v>
      </c>
      <c r="CB33" s="193">
        <f t="shared" si="69"/>
        <v>1</v>
      </c>
      <c r="CC33" s="193" t="str">
        <f t="shared" si="70"/>
        <v/>
      </c>
      <c r="CD33" s="193">
        <f t="shared" si="71"/>
        <v>1</v>
      </c>
      <c r="CE33" s="193" t="str">
        <f t="shared" si="72"/>
        <v/>
      </c>
      <c r="CF33" s="193" t="str">
        <f t="shared" si="73"/>
        <v/>
      </c>
      <c r="CG33" s="116"/>
      <c r="CH33" s="199" t="str">
        <f t="shared" si="74"/>
        <v/>
      </c>
      <c r="CI33" s="199">
        <f t="shared" si="75"/>
        <v>1</v>
      </c>
      <c r="CJ33" s="199" t="str">
        <f t="shared" si="76"/>
        <v/>
      </c>
      <c r="CK33" s="199" t="str">
        <f t="shared" si="77"/>
        <v/>
      </c>
      <c r="CL33" s="199" t="str">
        <f t="shared" si="78"/>
        <v/>
      </c>
      <c r="CM33" s="199">
        <f t="shared" si="79"/>
        <v>1</v>
      </c>
      <c r="CN33" s="199">
        <f t="shared" si="80"/>
        <v>1</v>
      </c>
      <c r="CO33" s="199" t="str">
        <f t="shared" si="81"/>
        <v/>
      </c>
      <c r="CP33" s="199">
        <f t="shared" si="82"/>
        <v>1</v>
      </c>
      <c r="CQ33" s="199">
        <f t="shared" si="83"/>
        <v>1</v>
      </c>
      <c r="CR33" s="199" t="str">
        <f t="shared" si="84"/>
        <v/>
      </c>
      <c r="CS33" s="199" t="str">
        <f t="shared" si="85"/>
        <v/>
      </c>
      <c r="CT33" s="199" t="str">
        <f t="shared" si="86"/>
        <v/>
      </c>
      <c r="CU33" s="199" t="str">
        <f t="shared" si="87"/>
        <v/>
      </c>
      <c r="CV33" s="199" t="str">
        <f t="shared" si="88"/>
        <v/>
      </c>
      <c r="CW33" s="199" t="str">
        <f t="shared" si="89"/>
        <v/>
      </c>
      <c r="CX33" s="199" t="str">
        <f t="shared" si="90"/>
        <v/>
      </c>
      <c r="CY33" s="199" t="str">
        <f t="shared" si="91"/>
        <v/>
      </c>
      <c r="CZ33" s="199" t="str">
        <f t="shared" si="92"/>
        <v/>
      </c>
      <c r="DA33" s="199" t="str">
        <f t="shared" si="93"/>
        <v/>
      </c>
      <c r="DB33" s="199">
        <f t="shared" si="94"/>
        <v>1</v>
      </c>
      <c r="DC33" s="199">
        <f t="shared" si="95"/>
        <v>1</v>
      </c>
      <c r="DD33" s="199" t="str">
        <f t="shared" si="96"/>
        <v/>
      </c>
      <c r="DE33" s="199">
        <f t="shared" si="97"/>
        <v>1</v>
      </c>
      <c r="DF33" s="199" t="str">
        <f t="shared" si="98"/>
        <v/>
      </c>
      <c r="DG33" s="199" t="str">
        <f t="shared" si="99"/>
        <v/>
      </c>
      <c r="DH33" s="116"/>
      <c r="DI33" s="147" t="str">
        <f t="shared" si="125"/>
        <v/>
      </c>
      <c r="DJ33" s="147">
        <f t="shared" si="100"/>
        <v>1</v>
      </c>
      <c r="DK33" s="147" t="str">
        <f t="shared" si="101"/>
        <v/>
      </c>
      <c r="DL33" s="147" t="str">
        <f t="shared" si="102"/>
        <v/>
      </c>
      <c r="DM33" s="147" t="str">
        <f t="shared" si="103"/>
        <v/>
      </c>
      <c r="DN33" s="147">
        <f t="shared" si="104"/>
        <v>1</v>
      </c>
      <c r="DO33" s="147">
        <f t="shared" si="105"/>
        <v>1</v>
      </c>
      <c r="DP33" s="147" t="str">
        <f t="shared" si="106"/>
        <v/>
      </c>
      <c r="DQ33" s="147">
        <f t="shared" si="107"/>
        <v>1</v>
      </c>
      <c r="DR33" s="147">
        <f t="shared" si="108"/>
        <v>1</v>
      </c>
      <c r="DS33" s="147" t="str">
        <f t="shared" si="109"/>
        <v/>
      </c>
      <c r="DT33" s="147" t="str">
        <f t="shared" si="110"/>
        <v/>
      </c>
      <c r="DU33" s="147" t="str">
        <f t="shared" si="111"/>
        <v/>
      </c>
      <c r="DV33" s="147" t="str">
        <f t="shared" si="112"/>
        <v/>
      </c>
      <c r="DW33" s="147" t="str">
        <f t="shared" si="113"/>
        <v/>
      </c>
      <c r="DX33" s="147" t="str">
        <f t="shared" si="114"/>
        <v/>
      </c>
      <c r="DY33" s="147" t="str">
        <f t="shared" si="115"/>
        <v/>
      </c>
      <c r="DZ33" s="147" t="str">
        <f t="shared" si="116"/>
        <v/>
      </c>
      <c r="EA33" s="147" t="str">
        <f t="shared" si="117"/>
        <v/>
      </c>
      <c r="EB33" s="147" t="str">
        <f t="shared" si="118"/>
        <v/>
      </c>
      <c r="EC33" s="147">
        <f t="shared" si="119"/>
        <v>1</v>
      </c>
      <c r="ED33" s="147">
        <f t="shared" si="120"/>
        <v>1</v>
      </c>
      <c r="EE33" s="147" t="str">
        <f t="shared" si="121"/>
        <v/>
      </c>
      <c r="EF33" s="147">
        <f t="shared" si="122"/>
        <v>1</v>
      </c>
      <c r="EG33" s="147" t="str">
        <f t="shared" si="123"/>
        <v/>
      </c>
      <c r="EH33" s="147" t="str">
        <f t="shared" si="124"/>
        <v/>
      </c>
      <c r="EI33" s="116"/>
      <c r="EJ33" s="28" t="str">
        <f>'1.4-ATT&amp;CK Overlay'!D30</f>
        <v>No</v>
      </c>
      <c r="EK33" s="28" t="str">
        <f>'1.4-ATT&amp;CK Overlay'!E30</f>
        <v>No</v>
      </c>
      <c r="EL33" s="29" t="str">
        <f>'1.4-ATT&amp;CK Overlay'!F30</f>
        <v>No</v>
      </c>
      <c r="EM33" s="29" t="str">
        <f>'1.4-ATT&amp;CK Overlay'!G30</f>
        <v>Yes</v>
      </c>
      <c r="EN33" s="29" t="str">
        <f>'1.4-ATT&amp;CK Overlay'!H30</f>
        <v>Yes</v>
      </c>
      <c r="EO33" s="28" t="str">
        <f>'1.4-ATT&amp;CK Overlay'!I30</f>
        <v>No</v>
      </c>
      <c r="EP33" s="24" t="str">
        <f>'1.4-ATT&amp;CK Overlay'!J30</f>
        <v>No</v>
      </c>
      <c r="EQ33" s="24" t="str">
        <f>'1.4-ATT&amp;CK Overlay'!K30</f>
        <v>No</v>
      </c>
      <c r="ER33" s="24" t="str">
        <f>'1.4-ATT&amp;CK Overlay'!L30</f>
        <v>No</v>
      </c>
      <c r="ES33" s="24" t="str">
        <f>'1.4-ATT&amp;CK Overlay'!M30</f>
        <v>No</v>
      </c>
      <c r="ET33" s="24" t="str">
        <f>'1.4-ATT&amp;CK Overlay'!N30</f>
        <v>No</v>
      </c>
      <c r="EU33" s="24" t="str">
        <f>'1.4-ATT&amp;CK Overlay'!O30</f>
        <v>No</v>
      </c>
      <c r="EV33" s="24" t="str">
        <f>'1.4-ATT&amp;CK Overlay'!P30</f>
        <v>No</v>
      </c>
      <c r="EW33" s="24" t="str">
        <f>'1.4-ATT&amp;CK Overlay'!Q30</f>
        <v>No</v>
      </c>
      <c r="EX33" s="24" t="str">
        <f>'1.4-ATT&amp;CK Overlay'!R30</f>
        <v>No</v>
      </c>
      <c r="EY33" s="24" t="str">
        <f>'1.4-ATT&amp;CK Overlay'!S30</f>
        <v>No</v>
      </c>
      <c r="EZ33" s="24" t="str">
        <f>'1.4-ATT&amp;CK Overlay'!T30</f>
        <v>No</v>
      </c>
      <c r="FA33" s="24" t="str">
        <f>'1.4-ATT&amp;CK Overlay'!U30</f>
        <v>No</v>
      </c>
      <c r="FB33" s="24" t="str">
        <f>'1.4-ATT&amp;CK Overlay'!V30</f>
        <v>Yes</v>
      </c>
      <c r="FC33" s="29" t="str">
        <f>'1.4-ATT&amp;CK Overlay'!W30</f>
        <v>Yes</v>
      </c>
      <c r="FD33" s="28" t="str">
        <f>'1.4-ATT&amp;CK Overlay'!X30</f>
        <v>No</v>
      </c>
      <c r="FE33" s="24" t="str">
        <f>'1.4-ATT&amp;CK Overlay'!Y30</f>
        <v>Yes</v>
      </c>
      <c r="FF33" s="29" t="str">
        <f>'1.4-ATT&amp;CK Overlay'!Z30</f>
        <v>Yes</v>
      </c>
      <c r="FG33" s="28" t="str">
        <f>'1.4-ATT&amp;CK Overlay'!AA30</f>
        <v>No</v>
      </c>
      <c r="FH33" s="24" t="str">
        <f>'1.4-ATT&amp;CK Overlay'!AB30</f>
        <v>No</v>
      </c>
      <c r="FI33" s="24" t="str">
        <f>'1.4-ATT&amp;CK Overlay'!AC30</f>
        <v>Yes</v>
      </c>
      <c r="FJ33" s="24" t="str">
        <f>'1.4-ATT&amp;CK Overlay'!AD30</f>
        <v>Yes</v>
      </c>
      <c r="FK33" s="24" t="str">
        <f>'1.4-ATT&amp;CK Overlay'!AE30</f>
        <v>No</v>
      </c>
      <c r="FL33" s="24" t="str">
        <f>'1.4-ATT&amp;CK Overlay'!AF30</f>
        <v>Yes</v>
      </c>
      <c r="FM33" s="71" t="str">
        <f>'1.4-ATT&amp;CK Overlay'!AG30</f>
        <v>Yes</v>
      </c>
      <c r="FN33" s="28" t="str">
        <f>'1.4-ATT&amp;CK Overlay'!AH30</f>
        <v>No</v>
      </c>
      <c r="FO33" s="24" t="str">
        <f>'1.4-ATT&amp;CK Overlay'!AI30</f>
        <v>No</v>
      </c>
      <c r="FP33" s="24" t="str">
        <f>'1.4-ATT&amp;CK Overlay'!AJ30</f>
        <v>No</v>
      </c>
      <c r="FQ33" s="24" t="str">
        <f>'1.4-ATT&amp;CK Overlay'!AK30</f>
        <v>No</v>
      </c>
      <c r="FR33" s="24" t="str">
        <f>'1.4-ATT&amp;CK Overlay'!AL30</f>
        <v>No</v>
      </c>
      <c r="FS33" s="24" t="str">
        <f>'1.4-ATT&amp;CK Overlay'!AM30</f>
        <v>No</v>
      </c>
      <c r="FT33" s="24" t="str">
        <f>'1.4-ATT&amp;CK Overlay'!AN30</f>
        <v>No</v>
      </c>
      <c r="FU33" s="24" t="str">
        <f>'1.4-ATT&amp;CK Overlay'!AO30</f>
        <v>No</v>
      </c>
      <c r="FV33" s="24" t="str">
        <f>'1.4-ATT&amp;CK Overlay'!AP30</f>
        <v>No</v>
      </c>
      <c r="FW33" s="29" t="str">
        <f>'1.4-ATT&amp;CK Overlay'!AQ30</f>
        <v>No</v>
      </c>
      <c r="FX33" s="61" t="str">
        <f>'1.4-ATT&amp;CK Overlay'!AR30</f>
        <v>No</v>
      </c>
      <c r="FY33" s="24" t="str">
        <f>'1.4-ATT&amp;CK Overlay'!AS30</f>
        <v>No</v>
      </c>
      <c r="FZ33" s="24" t="str">
        <f>'1.4-ATT&amp;CK Overlay'!AT30</f>
        <v>No</v>
      </c>
      <c r="GA33" s="24" t="str">
        <f>'1.4-ATT&amp;CK Overlay'!AU30</f>
        <v>No</v>
      </c>
      <c r="GB33" s="24" t="str">
        <f>'1.4-ATT&amp;CK Overlay'!AV30</f>
        <v>No</v>
      </c>
      <c r="GC33" s="24" t="str">
        <f>'1.4-ATT&amp;CK Overlay'!AW30</f>
        <v>No</v>
      </c>
      <c r="GD33" s="24" t="str">
        <f>'1.4-ATT&amp;CK Overlay'!AX30</f>
        <v>No</v>
      </c>
      <c r="GE33" s="24" t="str">
        <f>'1.4-ATT&amp;CK Overlay'!AY30</f>
        <v>No</v>
      </c>
      <c r="GF33" s="24" t="str">
        <f>'1.4-ATT&amp;CK Overlay'!AZ30</f>
        <v>No</v>
      </c>
      <c r="GG33" s="28" t="str">
        <f>'1.4-ATT&amp;CK Overlay'!BA30</f>
        <v>Yes</v>
      </c>
      <c r="GH33" s="24" t="str">
        <f>'1.4-ATT&amp;CK Overlay'!BB30</f>
        <v>No</v>
      </c>
      <c r="GI33" s="24" t="str">
        <f>'1.4-ATT&amp;CK Overlay'!BC30</f>
        <v>Yes</v>
      </c>
      <c r="GJ33" s="29" t="str">
        <f>'1.4-ATT&amp;CK Overlay'!BD30</f>
        <v>Yes</v>
      </c>
      <c r="GK33" s="28" t="str">
        <f>'1.4-ATT&amp;CK Overlay'!BE30</f>
        <v>No</v>
      </c>
      <c r="GL33" s="24" t="str">
        <f>'1.4-ATT&amp;CK Overlay'!BF30</f>
        <v>No</v>
      </c>
      <c r="GM33" s="24" t="str">
        <f>'1.4-ATT&amp;CK Overlay'!BG30</f>
        <v>No</v>
      </c>
      <c r="GN33" s="24" t="str">
        <f>'1.4-ATT&amp;CK Overlay'!BH30</f>
        <v>No</v>
      </c>
      <c r="GO33" s="24" t="str">
        <f>'1.4-ATT&amp;CK Overlay'!BI30</f>
        <v>Yes</v>
      </c>
      <c r="GP33" s="28" t="str">
        <f>'1.4-ATT&amp;CK Overlay'!BJ30</f>
        <v>No</v>
      </c>
      <c r="GQ33" s="24" t="str">
        <f>'1.4-ATT&amp;CK Overlay'!BK30</f>
        <v>No</v>
      </c>
      <c r="GR33" s="24" t="str">
        <f>'1.4-ATT&amp;CK Overlay'!BL30</f>
        <v>No</v>
      </c>
      <c r="GS33" s="24" t="str">
        <f>'1.4-ATT&amp;CK Overlay'!BM30</f>
        <v>No</v>
      </c>
      <c r="GT33" s="24" t="str">
        <f>'1.4-ATT&amp;CK Overlay'!BN30</f>
        <v>No</v>
      </c>
      <c r="GU33" s="24" t="str">
        <f>'1.4-ATT&amp;CK Overlay'!BO30</f>
        <v>No</v>
      </c>
      <c r="GV33" s="24" t="str">
        <f>'1.4-ATT&amp;CK Overlay'!BP30</f>
        <v>No</v>
      </c>
      <c r="GX33" s="152">
        <f>'2.1b-OriginalProduct Visibility'!D29</f>
        <v>0</v>
      </c>
      <c r="GY33" s="153">
        <f>'2.1b-OriginalProduct Visibility'!E29</f>
        <v>0</v>
      </c>
      <c r="GZ33" s="140">
        <f>'2.1b-OriginalProduct Visibility'!F29</f>
        <v>0</v>
      </c>
      <c r="HA33" s="140">
        <f>'2.1b-OriginalProduct Visibility'!G29</f>
        <v>0</v>
      </c>
      <c r="HB33" s="140">
        <f>'2.1b-OriginalProduct Visibility'!H29</f>
        <v>0</v>
      </c>
      <c r="HC33" s="140" t="str">
        <f>'2.1b-OriginalProduct Visibility'!I29</f>
        <v>Yes</v>
      </c>
      <c r="HD33" s="140">
        <f>'2.1b-OriginalProduct Visibility'!J29</f>
        <v>0</v>
      </c>
      <c r="HE33" s="140">
        <f>'2.1b-OriginalProduct Visibility'!K29</f>
        <v>0</v>
      </c>
      <c r="HF33" s="140">
        <f>'2.1b-OriginalProduct Visibility'!L29</f>
        <v>0</v>
      </c>
      <c r="HG33" s="140">
        <f>'2.1b-OriginalProduct Visibility'!M29</f>
        <v>0</v>
      </c>
      <c r="HH33" s="140">
        <f>'2.1b-OriginalProduct Visibility'!N29</f>
        <v>0</v>
      </c>
      <c r="HI33" s="154">
        <f>'2.1b-OriginalProduct Visibility'!O29</f>
        <v>0</v>
      </c>
      <c r="HK33" s="171">
        <f>'2.1a-Agency Visibility'!D29</f>
        <v>0</v>
      </c>
      <c r="HL33" s="172">
        <f>'2.1a-Agency Visibility'!E29</f>
        <v>0</v>
      </c>
      <c r="HM33" s="145">
        <f>'2.1a-Agency Visibility'!F29</f>
        <v>0</v>
      </c>
      <c r="HN33" s="145">
        <f>'2.1a-Agency Visibility'!G29</f>
        <v>0</v>
      </c>
      <c r="HO33" s="145">
        <f>'2.1a-Agency Visibility'!H29</f>
        <v>0</v>
      </c>
      <c r="HP33" s="145" t="str">
        <f>'2.1a-Agency Visibility'!I29</f>
        <v>Yes</v>
      </c>
      <c r="HQ33" s="145">
        <f>'2.1a-Agency Visibility'!J29</f>
        <v>0</v>
      </c>
      <c r="HR33" s="145">
        <f>'2.1a-Agency Visibility'!K29</f>
        <v>0</v>
      </c>
      <c r="HS33" s="145">
        <f>'2.1a-Agency Visibility'!L29</f>
        <v>0</v>
      </c>
      <c r="HT33" s="145">
        <f>'2.1a-Agency Visibility'!M29</f>
        <v>0</v>
      </c>
      <c r="HU33" s="145">
        <f>'2.1a-Agency Visibility'!N29</f>
        <v>0</v>
      </c>
      <c r="HV33" s="173">
        <f>'2.1a-Agency Visibility'!O29</f>
        <v>0</v>
      </c>
      <c r="HY33" s="116"/>
      <c r="HZ33" s="116"/>
      <c r="IA33" s="116"/>
    </row>
    <row r="34" spans="1:235" ht="15" customHeight="1" x14ac:dyDescent="0.4">
      <c r="A34" s="595">
        <f>'1.2-Visibility Data'!A28</f>
        <v>0</v>
      </c>
      <c r="B34" s="601">
        <f>'1.2-Visibility Data'!B28</f>
        <v>0</v>
      </c>
      <c r="C34" s="37" t="str">
        <f>'1.2-Visibility Data'!C28</f>
        <v>Receiver</v>
      </c>
      <c r="D34" s="116"/>
      <c r="E34" s="137">
        <f t="shared" si="129"/>
        <v>0</v>
      </c>
      <c r="F34" s="137">
        <f t="shared" si="129"/>
        <v>2</v>
      </c>
      <c r="G34" s="137">
        <f t="shared" si="129"/>
        <v>0</v>
      </c>
      <c r="H34" s="137">
        <f t="shared" si="129"/>
        <v>0</v>
      </c>
      <c r="I34" s="137">
        <f t="shared" si="129"/>
        <v>0</v>
      </c>
      <c r="J34" s="137">
        <f t="shared" si="129"/>
        <v>2</v>
      </c>
      <c r="K34" s="137">
        <f t="shared" si="129"/>
        <v>2</v>
      </c>
      <c r="L34" s="137">
        <f t="shared" si="129"/>
        <v>0</v>
      </c>
      <c r="M34" s="137">
        <f t="shared" si="129"/>
        <v>2</v>
      </c>
      <c r="N34" s="137">
        <f t="shared" si="129"/>
        <v>2</v>
      </c>
      <c r="O34" s="137">
        <f t="shared" si="130"/>
        <v>0</v>
      </c>
      <c r="P34" s="137">
        <f t="shared" si="130"/>
        <v>0</v>
      </c>
      <c r="Q34" s="137">
        <f t="shared" si="130"/>
        <v>0</v>
      </c>
      <c r="R34" s="137">
        <f t="shared" si="130"/>
        <v>0</v>
      </c>
      <c r="S34" s="137">
        <f t="shared" si="130"/>
        <v>0</v>
      </c>
      <c r="T34" s="137">
        <f t="shared" si="130"/>
        <v>0</v>
      </c>
      <c r="U34" s="137">
        <f t="shared" si="130"/>
        <v>0</v>
      </c>
      <c r="V34" s="137">
        <f t="shared" si="130"/>
        <v>0</v>
      </c>
      <c r="W34" s="137">
        <f t="shared" si="130"/>
        <v>0</v>
      </c>
      <c r="X34" s="137">
        <f t="shared" si="130"/>
        <v>0</v>
      </c>
      <c r="Y34" s="137">
        <f t="shared" si="131"/>
        <v>1</v>
      </c>
      <c r="Z34" s="137">
        <f t="shared" si="131"/>
        <v>2</v>
      </c>
      <c r="AA34" s="137">
        <f t="shared" si="131"/>
        <v>0</v>
      </c>
      <c r="AB34" s="137">
        <f t="shared" si="131"/>
        <v>1</v>
      </c>
      <c r="AC34" s="137">
        <f t="shared" si="131"/>
        <v>0</v>
      </c>
      <c r="AD34" s="137">
        <f t="shared" si="131"/>
        <v>0</v>
      </c>
      <c r="AE34" s="116"/>
      <c r="AF34" s="142" t="str">
        <f t="shared" si="22"/>
        <v/>
      </c>
      <c r="AG34" s="142">
        <f t="shared" si="23"/>
        <v>1</v>
      </c>
      <c r="AH34" s="142" t="str">
        <f t="shared" si="24"/>
        <v/>
      </c>
      <c r="AI34" s="142" t="str">
        <f t="shared" si="25"/>
        <v/>
      </c>
      <c r="AJ34" s="142" t="str">
        <f t="shared" si="26"/>
        <v/>
      </c>
      <c r="AK34" s="142">
        <f t="shared" si="27"/>
        <v>1</v>
      </c>
      <c r="AL34" s="142">
        <f t="shared" si="28"/>
        <v>1</v>
      </c>
      <c r="AM34" s="142" t="str">
        <f t="shared" si="29"/>
        <v/>
      </c>
      <c r="AN34" s="142">
        <f t="shared" si="30"/>
        <v>1</v>
      </c>
      <c r="AO34" s="142">
        <f t="shared" si="31"/>
        <v>1</v>
      </c>
      <c r="AP34" s="142" t="str">
        <f t="shared" si="32"/>
        <v/>
      </c>
      <c r="AQ34" s="142" t="str">
        <f t="shared" si="33"/>
        <v/>
      </c>
      <c r="AR34" s="142" t="str">
        <f t="shared" si="34"/>
        <v/>
      </c>
      <c r="AS34" s="142" t="str">
        <f t="shared" si="35"/>
        <v/>
      </c>
      <c r="AT34" s="142" t="str">
        <f t="shared" si="36"/>
        <v/>
      </c>
      <c r="AU34" s="142" t="str">
        <f t="shared" si="37"/>
        <v/>
      </c>
      <c r="AV34" s="142" t="str">
        <f t="shared" si="38"/>
        <v/>
      </c>
      <c r="AW34" s="142" t="str">
        <f t="shared" si="39"/>
        <v/>
      </c>
      <c r="AX34" s="142" t="str">
        <f t="shared" si="40"/>
        <v/>
      </c>
      <c r="AY34" s="142" t="str">
        <f t="shared" si="41"/>
        <v/>
      </c>
      <c r="AZ34" s="142">
        <f t="shared" si="42"/>
        <v>1</v>
      </c>
      <c r="BA34" s="142">
        <f t="shared" si="43"/>
        <v>1</v>
      </c>
      <c r="BB34" s="142" t="str">
        <f t="shared" si="44"/>
        <v/>
      </c>
      <c r="BC34" s="142">
        <f t="shared" si="45"/>
        <v>1</v>
      </c>
      <c r="BD34" s="142" t="str">
        <f t="shared" si="46"/>
        <v/>
      </c>
      <c r="BE34" s="142" t="str">
        <f t="shared" si="47"/>
        <v/>
      </c>
      <c r="BF34" s="116"/>
      <c r="BG34" s="193" t="str">
        <f t="shared" si="48"/>
        <v/>
      </c>
      <c r="BH34" s="193">
        <f t="shared" si="49"/>
        <v>1</v>
      </c>
      <c r="BI34" s="193" t="str">
        <f t="shared" si="50"/>
        <v/>
      </c>
      <c r="BJ34" s="193" t="str">
        <f t="shared" si="51"/>
        <v/>
      </c>
      <c r="BK34" s="193" t="str">
        <f t="shared" si="52"/>
        <v/>
      </c>
      <c r="BL34" s="193">
        <f t="shared" si="53"/>
        <v>1</v>
      </c>
      <c r="BM34" s="193">
        <f t="shared" si="54"/>
        <v>1</v>
      </c>
      <c r="BN34" s="193" t="str">
        <f t="shared" si="55"/>
        <v/>
      </c>
      <c r="BO34" s="193">
        <f t="shared" si="56"/>
        <v>1</v>
      </c>
      <c r="BP34" s="193">
        <f t="shared" si="57"/>
        <v>1</v>
      </c>
      <c r="BQ34" s="193" t="str">
        <f t="shared" si="58"/>
        <v/>
      </c>
      <c r="BR34" s="193" t="str">
        <f t="shared" si="59"/>
        <v/>
      </c>
      <c r="BS34" s="193" t="str">
        <f t="shared" si="60"/>
        <v/>
      </c>
      <c r="BT34" s="193" t="str">
        <f t="shared" si="61"/>
        <v/>
      </c>
      <c r="BU34" s="193" t="str">
        <f t="shared" si="62"/>
        <v/>
      </c>
      <c r="BV34" s="193" t="str">
        <f t="shared" si="63"/>
        <v/>
      </c>
      <c r="BW34" s="193" t="str">
        <f t="shared" si="64"/>
        <v/>
      </c>
      <c r="BX34" s="193" t="str">
        <f t="shared" si="65"/>
        <v/>
      </c>
      <c r="BY34" s="193" t="str">
        <f t="shared" si="66"/>
        <v/>
      </c>
      <c r="BZ34" s="193" t="str">
        <f t="shared" si="67"/>
        <v/>
      </c>
      <c r="CA34" s="193">
        <f t="shared" si="68"/>
        <v>1</v>
      </c>
      <c r="CB34" s="193">
        <f t="shared" si="69"/>
        <v>1</v>
      </c>
      <c r="CC34" s="193" t="str">
        <f t="shared" si="70"/>
        <v/>
      </c>
      <c r="CD34" s="193">
        <f t="shared" si="71"/>
        <v>1</v>
      </c>
      <c r="CE34" s="193" t="str">
        <f t="shared" si="72"/>
        <v/>
      </c>
      <c r="CF34" s="193" t="str">
        <f t="shared" si="73"/>
        <v/>
      </c>
      <c r="CG34" s="116"/>
      <c r="CH34" s="199" t="str">
        <f t="shared" si="74"/>
        <v/>
      </c>
      <c r="CI34" s="199">
        <f t="shared" si="75"/>
        <v>1</v>
      </c>
      <c r="CJ34" s="199" t="str">
        <f t="shared" si="76"/>
        <v/>
      </c>
      <c r="CK34" s="199" t="str">
        <f t="shared" si="77"/>
        <v/>
      </c>
      <c r="CL34" s="199" t="str">
        <f t="shared" si="78"/>
        <v/>
      </c>
      <c r="CM34" s="199">
        <f t="shared" si="79"/>
        <v>1</v>
      </c>
      <c r="CN34" s="199">
        <f t="shared" si="80"/>
        <v>1</v>
      </c>
      <c r="CO34" s="199" t="str">
        <f t="shared" si="81"/>
        <v/>
      </c>
      <c r="CP34" s="199">
        <f t="shared" si="82"/>
        <v>1</v>
      </c>
      <c r="CQ34" s="199">
        <f t="shared" si="83"/>
        <v>1</v>
      </c>
      <c r="CR34" s="199" t="str">
        <f t="shared" si="84"/>
        <v/>
      </c>
      <c r="CS34" s="199" t="str">
        <f t="shared" si="85"/>
        <v/>
      </c>
      <c r="CT34" s="199" t="str">
        <f t="shared" si="86"/>
        <v/>
      </c>
      <c r="CU34" s="199" t="str">
        <f t="shared" si="87"/>
        <v/>
      </c>
      <c r="CV34" s="199" t="str">
        <f t="shared" si="88"/>
        <v/>
      </c>
      <c r="CW34" s="199" t="str">
        <f t="shared" si="89"/>
        <v/>
      </c>
      <c r="CX34" s="199" t="str">
        <f t="shared" si="90"/>
        <v/>
      </c>
      <c r="CY34" s="199" t="str">
        <f t="shared" si="91"/>
        <v/>
      </c>
      <c r="CZ34" s="199" t="str">
        <f t="shared" si="92"/>
        <v/>
      </c>
      <c r="DA34" s="199" t="str">
        <f t="shared" si="93"/>
        <v/>
      </c>
      <c r="DB34" s="199">
        <f t="shared" si="94"/>
        <v>1</v>
      </c>
      <c r="DC34" s="199">
        <f t="shared" si="95"/>
        <v>1</v>
      </c>
      <c r="DD34" s="199" t="str">
        <f t="shared" si="96"/>
        <v/>
      </c>
      <c r="DE34" s="199">
        <f t="shared" si="97"/>
        <v>1</v>
      </c>
      <c r="DF34" s="199" t="str">
        <f t="shared" si="98"/>
        <v/>
      </c>
      <c r="DG34" s="199" t="str">
        <f t="shared" si="99"/>
        <v/>
      </c>
      <c r="DH34" s="116"/>
      <c r="DI34" s="147" t="str">
        <f t="shared" si="125"/>
        <v/>
      </c>
      <c r="DJ34" s="147">
        <f t="shared" si="100"/>
        <v>1</v>
      </c>
      <c r="DK34" s="147" t="str">
        <f t="shared" si="101"/>
        <v/>
      </c>
      <c r="DL34" s="147" t="str">
        <f t="shared" si="102"/>
        <v/>
      </c>
      <c r="DM34" s="147" t="str">
        <f t="shared" si="103"/>
        <v/>
      </c>
      <c r="DN34" s="147">
        <f t="shared" si="104"/>
        <v>1</v>
      </c>
      <c r="DO34" s="147">
        <f t="shared" si="105"/>
        <v>1</v>
      </c>
      <c r="DP34" s="147" t="str">
        <f t="shared" si="106"/>
        <v/>
      </c>
      <c r="DQ34" s="147">
        <f t="shared" si="107"/>
        <v>1</v>
      </c>
      <c r="DR34" s="147">
        <f t="shared" si="108"/>
        <v>1</v>
      </c>
      <c r="DS34" s="147" t="str">
        <f t="shared" si="109"/>
        <v/>
      </c>
      <c r="DT34" s="147" t="str">
        <f t="shared" si="110"/>
        <v/>
      </c>
      <c r="DU34" s="147" t="str">
        <f t="shared" si="111"/>
        <v/>
      </c>
      <c r="DV34" s="147" t="str">
        <f t="shared" si="112"/>
        <v/>
      </c>
      <c r="DW34" s="147" t="str">
        <f t="shared" si="113"/>
        <v/>
      </c>
      <c r="DX34" s="147" t="str">
        <f t="shared" si="114"/>
        <v/>
      </c>
      <c r="DY34" s="147" t="str">
        <f t="shared" si="115"/>
        <v/>
      </c>
      <c r="DZ34" s="147" t="str">
        <f t="shared" si="116"/>
        <v/>
      </c>
      <c r="EA34" s="147" t="str">
        <f t="shared" si="117"/>
        <v/>
      </c>
      <c r="EB34" s="147" t="str">
        <f t="shared" si="118"/>
        <v/>
      </c>
      <c r="EC34" s="147">
        <f t="shared" si="119"/>
        <v>1</v>
      </c>
      <c r="ED34" s="147">
        <f t="shared" si="120"/>
        <v>1</v>
      </c>
      <c r="EE34" s="147" t="str">
        <f t="shared" si="121"/>
        <v/>
      </c>
      <c r="EF34" s="147">
        <f t="shared" si="122"/>
        <v>1</v>
      </c>
      <c r="EG34" s="147" t="str">
        <f t="shared" si="123"/>
        <v/>
      </c>
      <c r="EH34" s="147" t="str">
        <f t="shared" si="124"/>
        <v/>
      </c>
      <c r="EI34" s="116"/>
      <c r="EJ34" s="28" t="str">
        <f>'1.4-ATT&amp;CK Overlay'!D31</f>
        <v>No</v>
      </c>
      <c r="EK34" s="28" t="str">
        <f>'1.4-ATT&amp;CK Overlay'!E31</f>
        <v>No</v>
      </c>
      <c r="EL34" s="29" t="str">
        <f>'1.4-ATT&amp;CK Overlay'!F31</f>
        <v>No</v>
      </c>
      <c r="EM34" s="29" t="str">
        <f>'1.4-ATT&amp;CK Overlay'!G31</f>
        <v>Yes</v>
      </c>
      <c r="EN34" s="29" t="str">
        <f>'1.4-ATT&amp;CK Overlay'!H31</f>
        <v>Yes</v>
      </c>
      <c r="EO34" s="28" t="str">
        <f>'1.4-ATT&amp;CK Overlay'!I31</f>
        <v>No</v>
      </c>
      <c r="EP34" s="24" t="str">
        <f>'1.4-ATT&amp;CK Overlay'!J31</f>
        <v>No</v>
      </c>
      <c r="EQ34" s="24" t="str">
        <f>'1.4-ATT&amp;CK Overlay'!K31</f>
        <v>No</v>
      </c>
      <c r="ER34" s="24" t="str">
        <f>'1.4-ATT&amp;CK Overlay'!L31</f>
        <v>No</v>
      </c>
      <c r="ES34" s="24" t="str">
        <f>'1.4-ATT&amp;CK Overlay'!M31</f>
        <v>No</v>
      </c>
      <c r="ET34" s="24" t="str">
        <f>'1.4-ATT&amp;CK Overlay'!N31</f>
        <v>No</v>
      </c>
      <c r="EU34" s="24" t="str">
        <f>'1.4-ATT&amp;CK Overlay'!O31</f>
        <v>No</v>
      </c>
      <c r="EV34" s="24" t="str">
        <f>'1.4-ATT&amp;CK Overlay'!P31</f>
        <v>No</v>
      </c>
      <c r="EW34" s="24" t="str">
        <f>'1.4-ATT&amp;CK Overlay'!Q31</f>
        <v>No</v>
      </c>
      <c r="EX34" s="24" t="str">
        <f>'1.4-ATT&amp;CK Overlay'!R31</f>
        <v>No</v>
      </c>
      <c r="EY34" s="24" t="str">
        <f>'1.4-ATT&amp;CK Overlay'!S31</f>
        <v>No</v>
      </c>
      <c r="EZ34" s="24" t="str">
        <f>'1.4-ATT&amp;CK Overlay'!T31</f>
        <v>No</v>
      </c>
      <c r="FA34" s="24" t="str">
        <f>'1.4-ATT&amp;CK Overlay'!U31</f>
        <v>No</v>
      </c>
      <c r="FB34" s="24" t="str">
        <f>'1.4-ATT&amp;CK Overlay'!V31</f>
        <v>Yes</v>
      </c>
      <c r="FC34" s="29" t="str">
        <f>'1.4-ATT&amp;CK Overlay'!W31</f>
        <v>Yes</v>
      </c>
      <c r="FD34" s="28" t="str">
        <f>'1.4-ATT&amp;CK Overlay'!X31</f>
        <v>No</v>
      </c>
      <c r="FE34" s="24" t="str">
        <f>'1.4-ATT&amp;CK Overlay'!Y31</f>
        <v>Yes</v>
      </c>
      <c r="FF34" s="29" t="str">
        <f>'1.4-ATT&amp;CK Overlay'!Z31</f>
        <v>Yes</v>
      </c>
      <c r="FG34" s="28" t="str">
        <f>'1.4-ATT&amp;CK Overlay'!AA31</f>
        <v>No</v>
      </c>
      <c r="FH34" s="24" t="str">
        <f>'1.4-ATT&amp;CK Overlay'!AB31</f>
        <v>No</v>
      </c>
      <c r="FI34" s="24" t="str">
        <f>'1.4-ATT&amp;CK Overlay'!AC31</f>
        <v>Yes</v>
      </c>
      <c r="FJ34" s="24" t="str">
        <f>'1.4-ATT&amp;CK Overlay'!AD31</f>
        <v>Yes</v>
      </c>
      <c r="FK34" s="24" t="str">
        <f>'1.4-ATT&amp;CK Overlay'!AE31</f>
        <v>No</v>
      </c>
      <c r="FL34" s="24" t="str">
        <f>'1.4-ATT&amp;CK Overlay'!AF31</f>
        <v>Yes</v>
      </c>
      <c r="FM34" s="71" t="str">
        <f>'1.4-ATT&amp;CK Overlay'!AG31</f>
        <v>Yes</v>
      </c>
      <c r="FN34" s="28" t="str">
        <f>'1.4-ATT&amp;CK Overlay'!AH31</f>
        <v>No</v>
      </c>
      <c r="FO34" s="24" t="str">
        <f>'1.4-ATT&amp;CK Overlay'!AI31</f>
        <v>No</v>
      </c>
      <c r="FP34" s="24" t="str">
        <f>'1.4-ATT&amp;CK Overlay'!AJ31</f>
        <v>No</v>
      </c>
      <c r="FQ34" s="24" t="str">
        <f>'1.4-ATT&amp;CK Overlay'!AK31</f>
        <v>No</v>
      </c>
      <c r="FR34" s="24" t="str">
        <f>'1.4-ATT&amp;CK Overlay'!AL31</f>
        <v>No</v>
      </c>
      <c r="FS34" s="24" t="str">
        <f>'1.4-ATT&amp;CK Overlay'!AM31</f>
        <v>No</v>
      </c>
      <c r="FT34" s="24" t="str">
        <f>'1.4-ATT&amp;CK Overlay'!AN31</f>
        <v>No</v>
      </c>
      <c r="FU34" s="24" t="str">
        <f>'1.4-ATT&amp;CK Overlay'!AO31</f>
        <v>No</v>
      </c>
      <c r="FV34" s="24" t="str">
        <f>'1.4-ATT&amp;CK Overlay'!AP31</f>
        <v>No</v>
      </c>
      <c r="FW34" s="29" t="str">
        <f>'1.4-ATT&amp;CK Overlay'!AQ31</f>
        <v>No</v>
      </c>
      <c r="FX34" s="61" t="str">
        <f>'1.4-ATT&amp;CK Overlay'!AR31</f>
        <v>No</v>
      </c>
      <c r="FY34" s="24" t="str">
        <f>'1.4-ATT&amp;CK Overlay'!AS31</f>
        <v>No</v>
      </c>
      <c r="FZ34" s="24" t="str">
        <f>'1.4-ATT&amp;CK Overlay'!AT31</f>
        <v>No</v>
      </c>
      <c r="GA34" s="24" t="str">
        <f>'1.4-ATT&amp;CK Overlay'!AU31</f>
        <v>No</v>
      </c>
      <c r="GB34" s="24" t="str">
        <f>'1.4-ATT&amp;CK Overlay'!AV31</f>
        <v>No</v>
      </c>
      <c r="GC34" s="24" t="str">
        <f>'1.4-ATT&amp;CK Overlay'!AW31</f>
        <v>No</v>
      </c>
      <c r="GD34" s="24" t="str">
        <f>'1.4-ATT&amp;CK Overlay'!AX31</f>
        <v>No</v>
      </c>
      <c r="GE34" s="24" t="str">
        <f>'1.4-ATT&amp;CK Overlay'!AY31</f>
        <v>No</v>
      </c>
      <c r="GF34" s="24" t="str">
        <f>'1.4-ATT&amp;CK Overlay'!AZ31</f>
        <v>No</v>
      </c>
      <c r="GG34" s="28" t="str">
        <f>'1.4-ATT&amp;CK Overlay'!BA31</f>
        <v>Yes</v>
      </c>
      <c r="GH34" s="24" t="str">
        <f>'1.4-ATT&amp;CK Overlay'!BB31</f>
        <v>No</v>
      </c>
      <c r="GI34" s="24" t="str">
        <f>'1.4-ATT&amp;CK Overlay'!BC31</f>
        <v>Yes</v>
      </c>
      <c r="GJ34" s="29" t="str">
        <f>'1.4-ATT&amp;CK Overlay'!BD31</f>
        <v>Yes</v>
      </c>
      <c r="GK34" s="28" t="str">
        <f>'1.4-ATT&amp;CK Overlay'!BE31</f>
        <v>No</v>
      </c>
      <c r="GL34" s="24" t="str">
        <f>'1.4-ATT&amp;CK Overlay'!BF31</f>
        <v>No</v>
      </c>
      <c r="GM34" s="24" t="str">
        <f>'1.4-ATT&amp;CK Overlay'!BG31</f>
        <v>No</v>
      </c>
      <c r="GN34" s="24" t="str">
        <f>'1.4-ATT&amp;CK Overlay'!BH31</f>
        <v>No</v>
      </c>
      <c r="GO34" s="24" t="str">
        <f>'1.4-ATT&amp;CK Overlay'!BI31</f>
        <v>Yes</v>
      </c>
      <c r="GP34" s="28" t="str">
        <f>'1.4-ATT&amp;CK Overlay'!BJ31</f>
        <v>No</v>
      </c>
      <c r="GQ34" s="24" t="str">
        <f>'1.4-ATT&amp;CK Overlay'!BK31</f>
        <v>No</v>
      </c>
      <c r="GR34" s="24" t="str">
        <f>'1.4-ATT&amp;CK Overlay'!BL31</f>
        <v>No</v>
      </c>
      <c r="GS34" s="24" t="str">
        <f>'1.4-ATT&amp;CK Overlay'!BM31</f>
        <v>No</v>
      </c>
      <c r="GT34" s="24" t="str">
        <f>'1.4-ATT&amp;CK Overlay'!BN31</f>
        <v>No</v>
      </c>
      <c r="GU34" s="24" t="str">
        <f>'1.4-ATT&amp;CK Overlay'!BO31</f>
        <v>No</v>
      </c>
      <c r="GV34" s="24" t="str">
        <f>'1.4-ATT&amp;CK Overlay'!BP31</f>
        <v>No</v>
      </c>
      <c r="GX34" s="152">
        <f>'2.1b-OriginalProduct Visibility'!D30</f>
        <v>0</v>
      </c>
      <c r="GY34" s="153">
        <f>'2.1b-OriginalProduct Visibility'!E30</f>
        <v>0</v>
      </c>
      <c r="GZ34" s="140">
        <f>'2.1b-OriginalProduct Visibility'!F30</f>
        <v>0</v>
      </c>
      <c r="HA34" s="140">
        <f>'2.1b-OriginalProduct Visibility'!G30</f>
        <v>0</v>
      </c>
      <c r="HB34" s="140">
        <f>'2.1b-OriginalProduct Visibility'!H30</f>
        <v>0</v>
      </c>
      <c r="HC34" s="140" t="str">
        <f>'2.1b-OriginalProduct Visibility'!I30</f>
        <v>Yes</v>
      </c>
      <c r="HD34" s="140">
        <f>'2.1b-OriginalProduct Visibility'!J30</f>
        <v>0</v>
      </c>
      <c r="HE34" s="140">
        <f>'2.1b-OriginalProduct Visibility'!K30</f>
        <v>0</v>
      </c>
      <c r="HF34" s="140">
        <f>'2.1b-OriginalProduct Visibility'!L30</f>
        <v>0</v>
      </c>
      <c r="HG34" s="140">
        <f>'2.1b-OriginalProduct Visibility'!M30</f>
        <v>0</v>
      </c>
      <c r="HH34" s="140">
        <f>'2.1b-OriginalProduct Visibility'!N30</f>
        <v>0</v>
      </c>
      <c r="HI34" s="154">
        <f>'2.1b-OriginalProduct Visibility'!O30</f>
        <v>0</v>
      </c>
      <c r="HK34" s="171">
        <f>'2.1a-Agency Visibility'!D30</f>
        <v>0</v>
      </c>
      <c r="HL34" s="172">
        <f>'2.1a-Agency Visibility'!E30</f>
        <v>0</v>
      </c>
      <c r="HM34" s="145">
        <f>'2.1a-Agency Visibility'!F30</f>
        <v>0</v>
      </c>
      <c r="HN34" s="145">
        <f>'2.1a-Agency Visibility'!G30</f>
        <v>0</v>
      </c>
      <c r="HO34" s="145">
        <f>'2.1a-Agency Visibility'!H30</f>
        <v>0</v>
      </c>
      <c r="HP34" s="145" t="str">
        <f>'2.1a-Agency Visibility'!I30</f>
        <v>Yes</v>
      </c>
      <c r="HQ34" s="145">
        <f>'2.1a-Agency Visibility'!J30</f>
        <v>0</v>
      </c>
      <c r="HR34" s="145">
        <f>'2.1a-Agency Visibility'!K30</f>
        <v>0</v>
      </c>
      <c r="HS34" s="145">
        <f>'2.1a-Agency Visibility'!L30</f>
        <v>0</v>
      </c>
      <c r="HT34" s="145">
        <f>'2.1a-Agency Visibility'!M30</f>
        <v>0</v>
      </c>
      <c r="HU34" s="145">
        <f>'2.1a-Agency Visibility'!N30</f>
        <v>0</v>
      </c>
      <c r="HV34" s="173">
        <f>'2.1a-Agency Visibility'!O30</f>
        <v>0</v>
      </c>
      <c r="HY34" s="116"/>
      <c r="HZ34" s="116"/>
      <c r="IA34" s="116"/>
    </row>
    <row r="35" spans="1:235" ht="15" customHeight="1" x14ac:dyDescent="0.4">
      <c r="A35" s="595">
        <f>'1.2-Visibility Data'!A29</f>
        <v>0</v>
      </c>
      <c r="B35" s="601">
        <f>'1.2-Visibility Data'!B29</f>
        <v>0</v>
      </c>
      <c r="C35" s="37" t="str">
        <f>'1.2-Visibility Data'!C29</f>
        <v>Subject</v>
      </c>
      <c r="D35" s="116"/>
      <c r="E35" s="137">
        <f t="shared" si="129"/>
        <v>0</v>
      </c>
      <c r="F35" s="137">
        <f t="shared" si="129"/>
        <v>2</v>
      </c>
      <c r="G35" s="137">
        <f t="shared" si="129"/>
        <v>0</v>
      </c>
      <c r="H35" s="137">
        <f t="shared" si="129"/>
        <v>0</v>
      </c>
      <c r="I35" s="137">
        <f t="shared" si="129"/>
        <v>0</v>
      </c>
      <c r="J35" s="137">
        <f t="shared" si="129"/>
        <v>2</v>
      </c>
      <c r="K35" s="137">
        <f t="shared" si="129"/>
        <v>2</v>
      </c>
      <c r="L35" s="137">
        <f t="shared" si="129"/>
        <v>0</v>
      </c>
      <c r="M35" s="137">
        <f t="shared" si="129"/>
        <v>2</v>
      </c>
      <c r="N35" s="137">
        <f t="shared" si="129"/>
        <v>2</v>
      </c>
      <c r="O35" s="137">
        <f t="shared" si="130"/>
        <v>0</v>
      </c>
      <c r="P35" s="137">
        <f t="shared" si="130"/>
        <v>0</v>
      </c>
      <c r="Q35" s="137">
        <f t="shared" si="130"/>
        <v>0</v>
      </c>
      <c r="R35" s="137">
        <f t="shared" si="130"/>
        <v>0</v>
      </c>
      <c r="S35" s="137">
        <f t="shared" si="130"/>
        <v>0</v>
      </c>
      <c r="T35" s="137">
        <f t="shared" si="130"/>
        <v>0</v>
      </c>
      <c r="U35" s="137">
        <f t="shared" si="130"/>
        <v>0</v>
      </c>
      <c r="V35" s="137">
        <f t="shared" si="130"/>
        <v>0</v>
      </c>
      <c r="W35" s="137">
        <f t="shared" si="130"/>
        <v>0</v>
      </c>
      <c r="X35" s="137">
        <f t="shared" si="130"/>
        <v>0</v>
      </c>
      <c r="Y35" s="137">
        <f t="shared" si="131"/>
        <v>1</v>
      </c>
      <c r="Z35" s="137">
        <f t="shared" si="131"/>
        <v>2</v>
      </c>
      <c r="AA35" s="137">
        <f t="shared" si="131"/>
        <v>0</v>
      </c>
      <c r="AB35" s="137">
        <f t="shared" si="131"/>
        <v>1</v>
      </c>
      <c r="AC35" s="137">
        <f t="shared" si="131"/>
        <v>0</v>
      </c>
      <c r="AD35" s="137">
        <f t="shared" si="131"/>
        <v>0</v>
      </c>
      <c r="AE35" s="116"/>
      <c r="AF35" s="142" t="str">
        <f t="shared" si="22"/>
        <v/>
      </c>
      <c r="AG35" s="142">
        <f t="shared" si="23"/>
        <v>1</v>
      </c>
      <c r="AH35" s="142" t="str">
        <f t="shared" si="24"/>
        <v/>
      </c>
      <c r="AI35" s="142" t="str">
        <f t="shared" si="25"/>
        <v/>
      </c>
      <c r="AJ35" s="142" t="str">
        <f t="shared" si="26"/>
        <v/>
      </c>
      <c r="AK35" s="142">
        <f t="shared" si="27"/>
        <v>1</v>
      </c>
      <c r="AL35" s="142">
        <f t="shared" si="28"/>
        <v>1</v>
      </c>
      <c r="AM35" s="142" t="str">
        <f t="shared" si="29"/>
        <v/>
      </c>
      <c r="AN35" s="142">
        <f t="shared" si="30"/>
        <v>1</v>
      </c>
      <c r="AO35" s="142">
        <f t="shared" si="31"/>
        <v>1</v>
      </c>
      <c r="AP35" s="142" t="str">
        <f t="shared" si="32"/>
        <v/>
      </c>
      <c r="AQ35" s="142" t="str">
        <f t="shared" si="33"/>
        <v/>
      </c>
      <c r="AR35" s="142" t="str">
        <f t="shared" si="34"/>
        <v/>
      </c>
      <c r="AS35" s="142" t="str">
        <f t="shared" si="35"/>
        <v/>
      </c>
      <c r="AT35" s="142" t="str">
        <f t="shared" si="36"/>
        <v/>
      </c>
      <c r="AU35" s="142" t="str">
        <f t="shared" si="37"/>
        <v/>
      </c>
      <c r="AV35" s="142" t="str">
        <f t="shared" si="38"/>
        <v/>
      </c>
      <c r="AW35" s="142" t="str">
        <f t="shared" si="39"/>
        <v/>
      </c>
      <c r="AX35" s="142" t="str">
        <f t="shared" si="40"/>
        <v/>
      </c>
      <c r="AY35" s="142" t="str">
        <f t="shared" si="41"/>
        <v/>
      </c>
      <c r="AZ35" s="142">
        <f t="shared" si="42"/>
        <v>1</v>
      </c>
      <c r="BA35" s="142">
        <f t="shared" si="43"/>
        <v>1</v>
      </c>
      <c r="BB35" s="142" t="str">
        <f t="shared" si="44"/>
        <v/>
      </c>
      <c r="BC35" s="142">
        <f t="shared" si="45"/>
        <v>1</v>
      </c>
      <c r="BD35" s="142" t="str">
        <f t="shared" si="46"/>
        <v/>
      </c>
      <c r="BE35" s="142" t="str">
        <f t="shared" si="47"/>
        <v/>
      </c>
      <c r="BF35" s="116"/>
      <c r="BG35" s="193" t="str">
        <f t="shared" si="48"/>
        <v/>
      </c>
      <c r="BH35" s="193">
        <f t="shared" si="49"/>
        <v>1</v>
      </c>
      <c r="BI35" s="193" t="str">
        <f t="shared" si="50"/>
        <v/>
      </c>
      <c r="BJ35" s="193" t="str">
        <f t="shared" si="51"/>
        <v/>
      </c>
      <c r="BK35" s="193" t="str">
        <f t="shared" si="52"/>
        <v/>
      </c>
      <c r="BL35" s="193">
        <f t="shared" si="53"/>
        <v>1</v>
      </c>
      <c r="BM35" s="193">
        <f t="shared" si="54"/>
        <v>1</v>
      </c>
      <c r="BN35" s="193" t="str">
        <f t="shared" si="55"/>
        <v/>
      </c>
      <c r="BO35" s="193">
        <f t="shared" si="56"/>
        <v>1</v>
      </c>
      <c r="BP35" s="193">
        <f t="shared" si="57"/>
        <v>1</v>
      </c>
      <c r="BQ35" s="193" t="str">
        <f t="shared" si="58"/>
        <v/>
      </c>
      <c r="BR35" s="193" t="str">
        <f t="shared" si="59"/>
        <v/>
      </c>
      <c r="BS35" s="193" t="str">
        <f t="shared" si="60"/>
        <v/>
      </c>
      <c r="BT35" s="193" t="str">
        <f t="shared" si="61"/>
        <v/>
      </c>
      <c r="BU35" s="193" t="str">
        <f t="shared" si="62"/>
        <v/>
      </c>
      <c r="BV35" s="193" t="str">
        <f t="shared" si="63"/>
        <v/>
      </c>
      <c r="BW35" s="193" t="str">
        <f t="shared" si="64"/>
        <v/>
      </c>
      <c r="BX35" s="193" t="str">
        <f t="shared" si="65"/>
        <v/>
      </c>
      <c r="BY35" s="193" t="str">
        <f t="shared" si="66"/>
        <v/>
      </c>
      <c r="BZ35" s="193" t="str">
        <f t="shared" si="67"/>
        <v/>
      </c>
      <c r="CA35" s="193">
        <f t="shared" si="68"/>
        <v>1</v>
      </c>
      <c r="CB35" s="193">
        <f t="shared" si="69"/>
        <v>1</v>
      </c>
      <c r="CC35" s="193" t="str">
        <f t="shared" si="70"/>
        <v/>
      </c>
      <c r="CD35" s="193">
        <f t="shared" si="71"/>
        <v>1</v>
      </c>
      <c r="CE35" s="193" t="str">
        <f t="shared" si="72"/>
        <v/>
      </c>
      <c r="CF35" s="193" t="str">
        <f t="shared" si="73"/>
        <v/>
      </c>
      <c r="CG35" s="116"/>
      <c r="CH35" s="199" t="str">
        <f t="shared" si="74"/>
        <v/>
      </c>
      <c r="CI35" s="199">
        <f t="shared" si="75"/>
        <v>1</v>
      </c>
      <c r="CJ35" s="199" t="str">
        <f t="shared" si="76"/>
        <v/>
      </c>
      <c r="CK35" s="199" t="str">
        <f t="shared" si="77"/>
        <v/>
      </c>
      <c r="CL35" s="199" t="str">
        <f t="shared" si="78"/>
        <v/>
      </c>
      <c r="CM35" s="199">
        <f t="shared" si="79"/>
        <v>1</v>
      </c>
      <c r="CN35" s="199">
        <f t="shared" si="80"/>
        <v>1</v>
      </c>
      <c r="CO35" s="199" t="str">
        <f t="shared" si="81"/>
        <v/>
      </c>
      <c r="CP35" s="199">
        <f t="shared" si="82"/>
        <v>1</v>
      </c>
      <c r="CQ35" s="199">
        <f t="shared" si="83"/>
        <v>1</v>
      </c>
      <c r="CR35" s="199" t="str">
        <f t="shared" si="84"/>
        <v/>
      </c>
      <c r="CS35" s="199" t="str">
        <f t="shared" si="85"/>
        <v/>
      </c>
      <c r="CT35" s="199" t="str">
        <f t="shared" si="86"/>
        <v/>
      </c>
      <c r="CU35" s="199" t="str">
        <f t="shared" si="87"/>
        <v/>
      </c>
      <c r="CV35" s="199" t="str">
        <f t="shared" si="88"/>
        <v/>
      </c>
      <c r="CW35" s="199" t="str">
        <f t="shared" si="89"/>
        <v/>
      </c>
      <c r="CX35" s="199" t="str">
        <f t="shared" si="90"/>
        <v/>
      </c>
      <c r="CY35" s="199" t="str">
        <f t="shared" si="91"/>
        <v/>
      </c>
      <c r="CZ35" s="199" t="str">
        <f t="shared" si="92"/>
        <v/>
      </c>
      <c r="DA35" s="199" t="str">
        <f t="shared" si="93"/>
        <v/>
      </c>
      <c r="DB35" s="199">
        <f t="shared" si="94"/>
        <v>1</v>
      </c>
      <c r="DC35" s="199">
        <f t="shared" si="95"/>
        <v>1</v>
      </c>
      <c r="DD35" s="199" t="str">
        <f t="shared" si="96"/>
        <v/>
      </c>
      <c r="DE35" s="199">
        <f t="shared" si="97"/>
        <v>1</v>
      </c>
      <c r="DF35" s="199" t="str">
        <f t="shared" si="98"/>
        <v/>
      </c>
      <c r="DG35" s="199" t="str">
        <f t="shared" si="99"/>
        <v/>
      </c>
      <c r="DH35" s="116"/>
      <c r="DI35" s="147" t="str">
        <f t="shared" si="125"/>
        <v/>
      </c>
      <c r="DJ35" s="147">
        <f t="shared" si="100"/>
        <v>1</v>
      </c>
      <c r="DK35" s="147" t="str">
        <f t="shared" si="101"/>
        <v/>
      </c>
      <c r="DL35" s="147" t="str">
        <f t="shared" si="102"/>
        <v/>
      </c>
      <c r="DM35" s="147" t="str">
        <f t="shared" si="103"/>
        <v/>
      </c>
      <c r="DN35" s="147">
        <f t="shared" si="104"/>
        <v>1</v>
      </c>
      <c r="DO35" s="147">
        <f t="shared" si="105"/>
        <v>1</v>
      </c>
      <c r="DP35" s="147" t="str">
        <f t="shared" si="106"/>
        <v/>
      </c>
      <c r="DQ35" s="147">
        <f t="shared" si="107"/>
        <v>1</v>
      </c>
      <c r="DR35" s="147">
        <f t="shared" si="108"/>
        <v>1</v>
      </c>
      <c r="DS35" s="147" t="str">
        <f t="shared" si="109"/>
        <v/>
      </c>
      <c r="DT35" s="147" t="str">
        <f t="shared" si="110"/>
        <v/>
      </c>
      <c r="DU35" s="147" t="str">
        <f t="shared" si="111"/>
        <v/>
      </c>
      <c r="DV35" s="147" t="str">
        <f t="shared" si="112"/>
        <v/>
      </c>
      <c r="DW35" s="147" t="str">
        <f t="shared" si="113"/>
        <v/>
      </c>
      <c r="DX35" s="147" t="str">
        <f t="shared" si="114"/>
        <v/>
      </c>
      <c r="DY35" s="147" t="str">
        <f t="shared" si="115"/>
        <v/>
      </c>
      <c r="DZ35" s="147" t="str">
        <f t="shared" si="116"/>
        <v/>
      </c>
      <c r="EA35" s="147" t="str">
        <f t="shared" si="117"/>
        <v/>
      </c>
      <c r="EB35" s="147" t="str">
        <f t="shared" si="118"/>
        <v/>
      </c>
      <c r="EC35" s="147">
        <f t="shared" si="119"/>
        <v>1</v>
      </c>
      <c r="ED35" s="147">
        <f t="shared" si="120"/>
        <v>1</v>
      </c>
      <c r="EE35" s="147" t="str">
        <f t="shared" si="121"/>
        <v/>
      </c>
      <c r="EF35" s="147">
        <f t="shared" si="122"/>
        <v>1</v>
      </c>
      <c r="EG35" s="147" t="str">
        <f t="shared" si="123"/>
        <v/>
      </c>
      <c r="EH35" s="147" t="str">
        <f t="shared" si="124"/>
        <v/>
      </c>
      <c r="EI35" s="116"/>
      <c r="EJ35" s="28" t="str">
        <f>'1.4-ATT&amp;CK Overlay'!D32</f>
        <v>No</v>
      </c>
      <c r="EK35" s="28" t="str">
        <f>'1.4-ATT&amp;CK Overlay'!E32</f>
        <v>No</v>
      </c>
      <c r="EL35" s="29" t="str">
        <f>'1.4-ATT&amp;CK Overlay'!F32</f>
        <v>No</v>
      </c>
      <c r="EM35" s="29" t="str">
        <f>'1.4-ATT&amp;CK Overlay'!G32</f>
        <v>Yes</v>
      </c>
      <c r="EN35" s="29" t="str">
        <f>'1.4-ATT&amp;CK Overlay'!H32</f>
        <v>Yes</v>
      </c>
      <c r="EO35" s="28" t="str">
        <f>'1.4-ATT&amp;CK Overlay'!I32</f>
        <v>No</v>
      </c>
      <c r="EP35" s="24" t="str">
        <f>'1.4-ATT&amp;CK Overlay'!J32</f>
        <v>No</v>
      </c>
      <c r="EQ35" s="24" t="str">
        <f>'1.4-ATT&amp;CK Overlay'!K32</f>
        <v>No</v>
      </c>
      <c r="ER35" s="24" t="str">
        <f>'1.4-ATT&amp;CK Overlay'!L32</f>
        <v>No</v>
      </c>
      <c r="ES35" s="24" t="str">
        <f>'1.4-ATT&amp;CK Overlay'!M32</f>
        <v>No</v>
      </c>
      <c r="ET35" s="24" t="str">
        <f>'1.4-ATT&amp;CK Overlay'!N32</f>
        <v>No</v>
      </c>
      <c r="EU35" s="24" t="str">
        <f>'1.4-ATT&amp;CK Overlay'!O32</f>
        <v>No</v>
      </c>
      <c r="EV35" s="24" t="str">
        <f>'1.4-ATT&amp;CK Overlay'!P32</f>
        <v>No</v>
      </c>
      <c r="EW35" s="24" t="str">
        <f>'1.4-ATT&amp;CK Overlay'!Q32</f>
        <v>No</v>
      </c>
      <c r="EX35" s="24" t="str">
        <f>'1.4-ATT&amp;CK Overlay'!R32</f>
        <v>No</v>
      </c>
      <c r="EY35" s="24" t="str">
        <f>'1.4-ATT&amp;CK Overlay'!S32</f>
        <v>No</v>
      </c>
      <c r="EZ35" s="24" t="str">
        <f>'1.4-ATT&amp;CK Overlay'!T32</f>
        <v>No</v>
      </c>
      <c r="FA35" s="24" t="str">
        <f>'1.4-ATT&amp;CK Overlay'!U32</f>
        <v>No</v>
      </c>
      <c r="FB35" s="24" t="str">
        <f>'1.4-ATT&amp;CK Overlay'!V32</f>
        <v>Yes</v>
      </c>
      <c r="FC35" s="29" t="str">
        <f>'1.4-ATT&amp;CK Overlay'!W32</f>
        <v>Yes</v>
      </c>
      <c r="FD35" s="28" t="str">
        <f>'1.4-ATT&amp;CK Overlay'!X32</f>
        <v>No</v>
      </c>
      <c r="FE35" s="24" t="str">
        <f>'1.4-ATT&amp;CK Overlay'!Y32</f>
        <v>Yes</v>
      </c>
      <c r="FF35" s="29" t="str">
        <f>'1.4-ATT&amp;CK Overlay'!Z32</f>
        <v>Yes</v>
      </c>
      <c r="FG35" s="28" t="str">
        <f>'1.4-ATT&amp;CK Overlay'!AA32</f>
        <v>No</v>
      </c>
      <c r="FH35" s="24" t="str">
        <f>'1.4-ATT&amp;CK Overlay'!AB32</f>
        <v>No</v>
      </c>
      <c r="FI35" s="24" t="str">
        <f>'1.4-ATT&amp;CK Overlay'!AC32</f>
        <v>Yes</v>
      </c>
      <c r="FJ35" s="24" t="str">
        <f>'1.4-ATT&amp;CK Overlay'!AD32</f>
        <v>Yes</v>
      </c>
      <c r="FK35" s="24" t="str">
        <f>'1.4-ATT&amp;CK Overlay'!AE32</f>
        <v>No</v>
      </c>
      <c r="FL35" s="24" t="str">
        <f>'1.4-ATT&amp;CK Overlay'!AF32</f>
        <v>Yes</v>
      </c>
      <c r="FM35" s="71" t="str">
        <f>'1.4-ATT&amp;CK Overlay'!AG32</f>
        <v>Yes</v>
      </c>
      <c r="FN35" s="28" t="str">
        <f>'1.4-ATT&amp;CK Overlay'!AH32</f>
        <v>No</v>
      </c>
      <c r="FO35" s="24" t="str">
        <f>'1.4-ATT&amp;CK Overlay'!AI32</f>
        <v>No</v>
      </c>
      <c r="FP35" s="24" t="str">
        <f>'1.4-ATT&amp;CK Overlay'!AJ32</f>
        <v>No</v>
      </c>
      <c r="FQ35" s="24" t="str">
        <f>'1.4-ATT&amp;CK Overlay'!AK32</f>
        <v>No</v>
      </c>
      <c r="FR35" s="24" t="str">
        <f>'1.4-ATT&amp;CK Overlay'!AL32</f>
        <v>No</v>
      </c>
      <c r="FS35" s="24" t="str">
        <f>'1.4-ATT&amp;CK Overlay'!AM32</f>
        <v>No</v>
      </c>
      <c r="FT35" s="24" t="str">
        <f>'1.4-ATT&amp;CK Overlay'!AN32</f>
        <v>No</v>
      </c>
      <c r="FU35" s="24" t="str">
        <f>'1.4-ATT&amp;CK Overlay'!AO32</f>
        <v>No</v>
      </c>
      <c r="FV35" s="24" t="str">
        <f>'1.4-ATT&amp;CK Overlay'!AP32</f>
        <v>No</v>
      </c>
      <c r="FW35" s="29" t="str">
        <f>'1.4-ATT&amp;CK Overlay'!AQ32</f>
        <v>No</v>
      </c>
      <c r="FX35" s="61" t="str">
        <f>'1.4-ATT&amp;CK Overlay'!AR32</f>
        <v>No</v>
      </c>
      <c r="FY35" s="24" t="str">
        <f>'1.4-ATT&amp;CK Overlay'!AS32</f>
        <v>No</v>
      </c>
      <c r="FZ35" s="24" t="str">
        <f>'1.4-ATT&amp;CK Overlay'!AT32</f>
        <v>No</v>
      </c>
      <c r="GA35" s="24" t="str">
        <f>'1.4-ATT&amp;CK Overlay'!AU32</f>
        <v>No</v>
      </c>
      <c r="GB35" s="24" t="str">
        <f>'1.4-ATT&amp;CK Overlay'!AV32</f>
        <v>No</v>
      </c>
      <c r="GC35" s="24" t="str">
        <f>'1.4-ATT&amp;CK Overlay'!AW32</f>
        <v>No</v>
      </c>
      <c r="GD35" s="24" t="str">
        <f>'1.4-ATT&amp;CK Overlay'!AX32</f>
        <v>No</v>
      </c>
      <c r="GE35" s="24" t="str">
        <f>'1.4-ATT&amp;CK Overlay'!AY32</f>
        <v>No</v>
      </c>
      <c r="GF35" s="24" t="str">
        <f>'1.4-ATT&amp;CK Overlay'!AZ32</f>
        <v>No</v>
      </c>
      <c r="GG35" s="28" t="str">
        <f>'1.4-ATT&amp;CK Overlay'!BA32</f>
        <v>Yes</v>
      </c>
      <c r="GH35" s="24" t="str">
        <f>'1.4-ATT&amp;CK Overlay'!BB32</f>
        <v>No</v>
      </c>
      <c r="GI35" s="24" t="str">
        <f>'1.4-ATT&amp;CK Overlay'!BC32</f>
        <v>Yes</v>
      </c>
      <c r="GJ35" s="29" t="str">
        <f>'1.4-ATT&amp;CK Overlay'!BD32</f>
        <v>Yes</v>
      </c>
      <c r="GK35" s="28" t="str">
        <f>'1.4-ATT&amp;CK Overlay'!BE32</f>
        <v>No</v>
      </c>
      <c r="GL35" s="24" t="str">
        <f>'1.4-ATT&amp;CK Overlay'!BF32</f>
        <v>No</v>
      </c>
      <c r="GM35" s="24" t="str">
        <f>'1.4-ATT&amp;CK Overlay'!BG32</f>
        <v>No</v>
      </c>
      <c r="GN35" s="24" t="str">
        <f>'1.4-ATT&amp;CK Overlay'!BH32</f>
        <v>No</v>
      </c>
      <c r="GO35" s="24" t="str">
        <f>'1.4-ATT&amp;CK Overlay'!BI32</f>
        <v>Yes</v>
      </c>
      <c r="GP35" s="28" t="str">
        <f>'1.4-ATT&amp;CK Overlay'!BJ32</f>
        <v>No</v>
      </c>
      <c r="GQ35" s="24" t="str">
        <f>'1.4-ATT&amp;CK Overlay'!BK32</f>
        <v>No</v>
      </c>
      <c r="GR35" s="24" t="str">
        <f>'1.4-ATT&amp;CK Overlay'!BL32</f>
        <v>No</v>
      </c>
      <c r="GS35" s="24" t="str">
        <f>'1.4-ATT&amp;CK Overlay'!BM32</f>
        <v>No</v>
      </c>
      <c r="GT35" s="24" t="str">
        <f>'1.4-ATT&amp;CK Overlay'!BN32</f>
        <v>No</v>
      </c>
      <c r="GU35" s="24" t="str">
        <f>'1.4-ATT&amp;CK Overlay'!BO32</f>
        <v>No</v>
      </c>
      <c r="GV35" s="24" t="str">
        <f>'1.4-ATT&amp;CK Overlay'!BP32</f>
        <v>No</v>
      </c>
      <c r="GX35" s="152">
        <f>'2.1b-OriginalProduct Visibility'!D31</f>
        <v>0</v>
      </c>
      <c r="GY35" s="153">
        <f>'2.1b-OriginalProduct Visibility'!E31</f>
        <v>0</v>
      </c>
      <c r="GZ35" s="140">
        <f>'2.1b-OriginalProduct Visibility'!F31</f>
        <v>0</v>
      </c>
      <c r="HA35" s="140">
        <f>'2.1b-OriginalProduct Visibility'!G31</f>
        <v>0</v>
      </c>
      <c r="HB35" s="140">
        <f>'2.1b-OriginalProduct Visibility'!H31</f>
        <v>0</v>
      </c>
      <c r="HC35" s="140" t="str">
        <f>'2.1b-OriginalProduct Visibility'!I31</f>
        <v>Yes</v>
      </c>
      <c r="HD35" s="140">
        <f>'2.1b-OriginalProduct Visibility'!J31</f>
        <v>0</v>
      </c>
      <c r="HE35" s="140">
        <f>'2.1b-OriginalProduct Visibility'!K31</f>
        <v>0</v>
      </c>
      <c r="HF35" s="140">
        <f>'2.1b-OriginalProduct Visibility'!L31</f>
        <v>0</v>
      </c>
      <c r="HG35" s="140">
        <f>'2.1b-OriginalProduct Visibility'!M31</f>
        <v>0</v>
      </c>
      <c r="HH35" s="140">
        <f>'2.1b-OriginalProduct Visibility'!N31</f>
        <v>0</v>
      </c>
      <c r="HI35" s="154">
        <f>'2.1b-OriginalProduct Visibility'!O31</f>
        <v>0</v>
      </c>
      <c r="HK35" s="171">
        <f>'2.1a-Agency Visibility'!D31</f>
        <v>0</v>
      </c>
      <c r="HL35" s="172">
        <f>'2.1a-Agency Visibility'!E31</f>
        <v>0</v>
      </c>
      <c r="HM35" s="145">
        <f>'2.1a-Agency Visibility'!F31</f>
        <v>0</v>
      </c>
      <c r="HN35" s="145">
        <f>'2.1a-Agency Visibility'!G31</f>
        <v>0</v>
      </c>
      <c r="HO35" s="145">
        <f>'2.1a-Agency Visibility'!H31</f>
        <v>0</v>
      </c>
      <c r="HP35" s="145" t="str">
        <f>'2.1a-Agency Visibility'!I31</f>
        <v>Yes</v>
      </c>
      <c r="HQ35" s="145">
        <f>'2.1a-Agency Visibility'!J31</f>
        <v>0</v>
      </c>
      <c r="HR35" s="145">
        <f>'2.1a-Agency Visibility'!K31</f>
        <v>0</v>
      </c>
      <c r="HS35" s="145">
        <f>'2.1a-Agency Visibility'!L31</f>
        <v>0</v>
      </c>
      <c r="HT35" s="145">
        <f>'2.1a-Agency Visibility'!M31</f>
        <v>0</v>
      </c>
      <c r="HU35" s="145">
        <f>'2.1a-Agency Visibility'!N31</f>
        <v>0</v>
      </c>
      <c r="HV35" s="173">
        <f>'2.1a-Agency Visibility'!O31</f>
        <v>0</v>
      </c>
      <c r="HY35" s="116"/>
      <c r="HZ35" s="116"/>
      <c r="IA35" s="116"/>
    </row>
    <row r="36" spans="1:235" ht="15" customHeight="1" x14ac:dyDescent="0.4">
      <c r="A36" s="595">
        <f>'1.2-Visibility Data'!A30</f>
        <v>0</v>
      </c>
      <c r="B36" s="601">
        <f>'1.2-Visibility Data'!B30</f>
        <v>0</v>
      </c>
      <c r="C36" s="37" t="str">
        <f>'1.2-Visibility Data'!C30</f>
        <v>Other Headers</v>
      </c>
      <c r="D36" s="116"/>
      <c r="E36" s="137">
        <f t="shared" si="129"/>
        <v>0</v>
      </c>
      <c r="F36" s="137">
        <f t="shared" si="129"/>
        <v>2</v>
      </c>
      <c r="G36" s="137">
        <f t="shared" si="129"/>
        <v>0</v>
      </c>
      <c r="H36" s="137">
        <f t="shared" si="129"/>
        <v>0</v>
      </c>
      <c r="I36" s="137">
        <f t="shared" si="129"/>
        <v>0</v>
      </c>
      <c r="J36" s="137">
        <f t="shared" si="129"/>
        <v>2</v>
      </c>
      <c r="K36" s="137">
        <f t="shared" si="129"/>
        <v>2</v>
      </c>
      <c r="L36" s="137">
        <f t="shared" si="129"/>
        <v>0</v>
      </c>
      <c r="M36" s="137">
        <f t="shared" si="129"/>
        <v>2</v>
      </c>
      <c r="N36" s="137">
        <f t="shared" si="129"/>
        <v>2</v>
      </c>
      <c r="O36" s="137">
        <f t="shared" si="130"/>
        <v>0</v>
      </c>
      <c r="P36" s="137">
        <f t="shared" si="130"/>
        <v>0</v>
      </c>
      <c r="Q36" s="137">
        <f t="shared" si="130"/>
        <v>0</v>
      </c>
      <c r="R36" s="137">
        <f t="shared" si="130"/>
        <v>0</v>
      </c>
      <c r="S36" s="137">
        <f t="shared" si="130"/>
        <v>0</v>
      </c>
      <c r="T36" s="137">
        <f t="shared" si="130"/>
        <v>0</v>
      </c>
      <c r="U36" s="137">
        <f t="shared" si="130"/>
        <v>0</v>
      </c>
      <c r="V36" s="137">
        <f t="shared" si="130"/>
        <v>0</v>
      </c>
      <c r="W36" s="137">
        <f t="shared" si="130"/>
        <v>0</v>
      </c>
      <c r="X36" s="137">
        <f t="shared" si="130"/>
        <v>0</v>
      </c>
      <c r="Y36" s="137">
        <f t="shared" si="131"/>
        <v>1</v>
      </c>
      <c r="Z36" s="137">
        <f t="shared" si="131"/>
        <v>2</v>
      </c>
      <c r="AA36" s="137">
        <f t="shared" si="131"/>
        <v>0</v>
      </c>
      <c r="AB36" s="137">
        <f t="shared" si="131"/>
        <v>1</v>
      </c>
      <c r="AC36" s="137">
        <f t="shared" si="131"/>
        <v>0</v>
      </c>
      <c r="AD36" s="137">
        <f t="shared" si="131"/>
        <v>0</v>
      </c>
      <c r="AE36" s="116"/>
      <c r="AF36" s="142" t="str">
        <f t="shared" si="22"/>
        <v/>
      </c>
      <c r="AG36" s="142">
        <f t="shared" si="23"/>
        <v>1</v>
      </c>
      <c r="AH36" s="142" t="str">
        <f t="shared" si="24"/>
        <v/>
      </c>
      <c r="AI36" s="142" t="str">
        <f t="shared" si="25"/>
        <v/>
      </c>
      <c r="AJ36" s="142" t="str">
        <f t="shared" si="26"/>
        <v/>
      </c>
      <c r="AK36" s="142">
        <f t="shared" si="27"/>
        <v>1</v>
      </c>
      <c r="AL36" s="142">
        <f t="shared" si="28"/>
        <v>1</v>
      </c>
      <c r="AM36" s="142" t="str">
        <f t="shared" si="29"/>
        <v/>
      </c>
      <c r="AN36" s="142">
        <f t="shared" si="30"/>
        <v>1</v>
      </c>
      <c r="AO36" s="142">
        <f t="shared" si="31"/>
        <v>1</v>
      </c>
      <c r="AP36" s="142" t="str">
        <f t="shared" si="32"/>
        <v/>
      </c>
      <c r="AQ36" s="142" t="str">
        <f t="shared" si="33"/>
        <v/>
      </c>
      <c r="AR36" s="142" t="str">
        <f t="shared" si="34"/>
        <v/>
      </c>
      <c r="AS36" s="142" t="str">
        <f t="shared" si="35"/>
        <v/>
      </c>
      <c r="AT36" s="142" t="str">
        <f t="shared" si="36"/>
        <v/>
      </c>
      <c r="AU36" s="142" t="str">
        <f t="shared" si="37"/>
        <v/>
      </c>
      <c r="AV36" s="142" t="str">
        <f t="shared" si="38"/>
        <v/>
      </c>
      <c r="AW36" s="142" t="str">
        <f t="shared" si="39"/>
        <v/>
      </c>
      <c r="AX36" s="142" t="str">
        <f t="shared" si="40"/>
        <v/>
      </c>
      <c r="AY36" s="142" t="str">
        <f t="shared" si="41"/>
        <v/>
      </c>
      <c r="AZ36" s="142">
        <f t="shared" si="42"/>
        <v>1</v>
      </c>
      <c r="BA36" s="142">
        <f t="shared" si="43"/>
        <v>1</v>
      </c>
      <c r="BB36" s="142" t="str">
        <f t="shared" si="44"/>
        <v/>
      </c>
      <c r="BC36" s="142">
        <f t="shared" si="45"/>
        <v>1</v>
      </c>
      <c r="BD36" s="142" t="str">
        <f t="shared" si="46"/>
        <v/>
      </c>
      <c r="BE36" s="142" t="str">
        <f t="shared" si="47"/>
        <v/>
      </c>
      <c r="BF36" s="116"/>
      <c r="BG36" s="193" t="str">
        <f t="shared" si="48"/>
        <v/>
      </c>
      <c r="BH36" s="193">
        <f t="shared" si="49"/>
        <v>1</v>
      </c>
      <c r="BI36" s="193" t="str">
        <f t="shared" si="50"/>
        <v/>
      </c>
      <c r="BJ36" s="193" t="str">
        <f t="shared" si="51"/>
        <v/>
      </c>
      <c r="BK36" s="193" t="str">
        <f t="shared" si="52"/>
        <v/>
      </c>
      <c r="BL36" s="193">
        <f t="shared" si="53"/>
        <v>1</v>
      </c>
      <c r="BM36" s="193">
        <f t="shared" si="54"/>
        <v>1</v>
      </c>
      <c r="BN36" s="193" t="str">
        <f t="shared" si="55"/>
        <v/>
      </c>
      <c r="BO36" s="193">
        <f t="shared" si="56"/>
        <v>1</v>
      </c>
      <c r="BP36" s="193">
        <f t="shared" si="57"/>
        <v>1</v>
      </c>
      <c r="BQ36" s="193" t="str">
        <f t="shared" si="58"/>
        <v/>
      </c>
      <c r="BR36" s="193" t="str">
        <f t="shared" si="59"/>
        <v/>
      </c>
      <c r="BS36" s="193" t="str">
        <f t="shared" si="60"/>
        <v/>
      </c>
      <c r="BT36" s="193" t="str">
        <f t="shared" si="61"/>
        <v/>
      </c>
      <c r="BU36" s="193" t="str">
        <f t="shared" si="62"/>
        <v/>
      </c>
      <c r="BV36" s="193" t="str">
        <f t="shared" si="63"/>
        <v/>
      </c>
      <c r="BW36" s="193" t="str">
        <f t="shared" si="64"/>
        <v/>
      </c>
      <c r="BX36" s="193" t="str">
        <f t="shared" si="65"/>
        <v/>
      </c>
      <c r="BY36" s="193" t="str">
        <f t="shared" si="66"/>
        <v/>
      </c>
      <c r="BZ36" s="193" t="str">
        <f t="shared" si="67"/>
        <v/>
      </c>
      <c r="CA36" s="193">
        <f t="shared" si="68"/>
        <v>1</v>
      </c>
      <c r="CB36" s="193">
        <f t="shared" si="69"/>
        <v>1</v>
      </c>
      <c r="CC36" s="193" t="str">
        <f t="shared" si="70"/>
        <v/>
      </c>
      <c r="CD36" s="193">
        <f t="shared" si="71"/>
        <v>1</v>
      </c>
      <c r="CE36" s="193" t="str">
        <f t="shared" si="72"/>
        <v/>
      </c>
      <c r="CF36" s="193" t="str">
        <f t="shared" si="73"/>
        <v/>
      </c>
      <c r="CG36" s="116"/>
      <c r="CH36" s="199" t="str">
        <f t="shared" si="74"/>
        <v/>
      </c>
      <c r="CI36" s="199">
        <f t="shared" si="75"/>
        <v>1</v>
      </c>
      <c r="CJ36" s="199" t="str">
        <f t="shared" si="76"/>
        <v/>
      </c>
      <c r="CK36" s="199" t="str">
        <f t="shared" si="77"/>
        <v/>
      </c>
      <c r="CL36" s="199" t="str">
        <f t="shared" si="78"/>
        <v/>
      </c>
      <c r="CM36" s="199">
        <f t="shared" si="79"/>
        <v>1</v>
      </c>
      <c r="CN36" s="199">
        <f t="shared" si="80"/>
        <v>1</v>
      </c>
      <c r="CO36" s="199" t="str">
        <f t="shared" si="81"/>
        <v/>
      </c>
      <c r="CP36" s="199">
        <f t="shared" si="82"/>
        <v>1</v>
      </c>
      <c r="CQ36" s="199">
        <f t="shared" si="83"/>
        <v>1</v>
      </c>
      <c r="CR36" s="199" t="str">
        <f t="shared" si="84"/>
        <v/>
      </c>
      <c r="CS36" s="199" t="str">
        <f t="shared" si="85"/>
        <v/>
      </c>
      <c r="CT36" s="199" t="str">
        <f t="shared" si="86"/>
        <v/>
      </c>
      <c r="CU36" s="199" t="str">
        <f t="shared" si="87"/>
        <v/>
      </c>
      <c r="CV36" s="199" t="str">
        <f t="shared" si="88"/>
        <v/>
      </c>
      <c r="CW36" s="199" t="str">
        <f t="shared" si="89"/>
        <v/>
      </c>
      <c r="CX36" s="199" t="str">
        <f t="shared" si="90"/>
        <v/>
      </c>
      <c r="CY36" s="199" t="str">
        <f t="shared" si="91"/>
        <v/>
      </c>
      <c r="CZ36" s="199" t="str">
        <f t="shared" si="92"/>
        <v/>
      </c>
      <c r="DA36" s="199" t="str">
        <f t="shared" si="93"/>
        <v/>
      </c>
      <c r="DB36" s="199">
        <f t="shared" si="94"/>
        <v>1</v>
      </c>
      <c r="DC36" s="199">
        <f t="shared" si="95"/>
        <v>1</v>
      </c>
      <c r="DD36" s="199" t="str">
        <f t="shared" si="96"/>
        <v/>
      </c>
      <c r="DE36" s="199">
        <f t="shared" si="97"/>
        <v>1</v>
      </c>
      <c r="DF36" s="199" t="str">
        <f t="shared" si="98"/>
        <v/>
      </c>
      <c r="DG36" s="199" t="str">
        <f t="shared" si="99"/>
        <v/>
      </c>
      <c r="DH36" s="116"/>
      <c r="DI36" s="147" t="str">
        <f t="shared" si="125"/>
        <v/>
      </c>
      <c r="DJ36" s="147">
        <f t="shared" si="100"/>
        <v>1</v>
      </c>
      <c r="DK36" s="147" t="str">
        <f t="shared" si="101"/>
        <v/>
      </c>
      <c r="DL36" s="147" t="str">
        <f t="shared" si="102"/>
        <v/>
      </c>
      <c r="DM36" s="147" t="str">
        <f t="shared" si="103"/>
        <v/>
      </c>
      <c r="DN36" s="147">
        <f t="shared" si="104"/>
        <v>1</v>
      </c>
      <c r="DO36" s="147">
        <f t="shared" si="105"/>
        <v>1</v>
      </c>
      <c r="DP36" s="147" t="str">
        <f t="shared" si="106"/>
        <v/>
      </c>
      <c r="DQ36" s="147">
        <f t="shared" si="107"/>
        <v>1</v>
      </c>
      <c r="DR36" s="147">
        <f t="shared" si="108"/>
        <v>1</v>
      </c>
      <c r="DS36" s="147" t="str">
        <f t="shared" si="109"/>
        <v/>
      </c>
      <c r="DT36" s="147" t="str">
        <f t="shared" si="110"/>
        <v/>
      </c>
      <c r="DU36" s="147" t="str">
        <f t="shared" si="111"/>
        <v/>
      </c>
      <c r="DV36" s="147" t="str">
        <f t="shared" si="112"/>
        <v/>
      </c>
      <c r="DW36" s="147" t="str">
        <f t="shared" si="113"/>
        <v/>
      </c>
      <c r="DX36" s="147" t="str">
        <f t="shared" si="114"/>
        <v/>
      </c>
      <c r="DY36" s="147" t="str">
        <f t="shared" si="115"/>
        <v/>
      </c>
      <c r="DZ36" s="147" t="str">
        <f t="shared" si="116"/>
        <v/>
      </c>
      <c r="EA36" s="147" t="str">
        <f t="shared" si="117"/>
        <v/>
      </c>
      <c r="EB36" s="147" t="str">
        <f t="shared" si="118"/>
        <v/>
      </c>
      <c r="EC36" s="147">
        <f t="shared" si="119"/>
        <v>1</v>
      </c>
      <c r="ED36" s="147">
        <f t="shared" si="120"/>
        <v>1</v>
      </c>
      <c r="EE36" s="147" t="str">
        <f t="shared" si="121"/>
        <v/>
      </c>
      <c r="EF36" s="147">
        <f t="shared" si="122"/>
        <v>1</v>
      </c>
      <c r="EG36" s="147" t="str">
        <f t="shared" si="123"/>
        <v/>
      </c>
      <c r="EH36" s="147" t="str">
        <f t="shared" si="124"/>
        <v/>
      </c>
      <c r="EI36" s="116"/>
      <c r="EJ36" s="28" t="str">
        <f>'1.4-ATT&amp;CK Overlay'!D33</f>
        <v>No</v>
      </c>
      <c r="EK36" s="28" t="str">
        <f>'1.4-ATT&amp;CK Overlay'!E33</f>
        <v>No</v>
      </c>
      <c r="EL36" s="29" t="str">
        <f>'1.4-ATT&amp;CK Overlay'!F33</f>
        <v>No</v>
      </c>
      <c r="EM36" s="29" t="str">
        <f>'1.4-ATT&amp;CK Overlay'!G33</f>
        <v>Yes</v>
      </c>
      <c r="EN36" s="29" t="str">
        <f>'1.4-ATT&amp;CK Overlay'!H33</f>
        <v>Yes</v>
      </c>
      <c r="EO36" s="28" t="str">
        <f>'1.4-ATT&amp;CK Overlay'!I33</f>
        <v>No</v>
      </c>
      <c r="EP36" s="24" t="str">
        <f>'1.4-ATT&amp;CK Overlay'!J33</f>
        <v>No</v>
      </c>
      <c r="EQ36" s="24" t="str">
        <f>'1.4-ATT&amp;CK Overlay'!K33</f>
        <v>No</v>
      </c>
      <c r="ER36" s="24" t="str">
        <f>'1.4-ATT&amp;CK Overlay'!L33</f>
        <v>No</v>
      </c>
      <c r="ES36" s="24" t="str">
        <f>'1.4-ATT&amp;CK Overlay'!M33</f>
        <v>No</v>
      </c>
      <c r="ET36" s="24" t="str">
        <f>'1.4-ATT&amp;CK Overlay'!N33</f>
        <v>No</v>
      </c>
      <c r="EU36" s="24" t="str">
        <f>'1.4-ATT&amp;CK Overlay'!O33</f>
        <v>No</v>
      </c>
      <c r="EV36" s="24" t="str">
        <f>'1.4-ATT&amp;CK Overlay'!P33</f>
        <v>No</v>
      </c>
      <c r="EW36" s="24" t="str">
        <f>'1.4-ATT&amp;CK Overlay'!Q33</f>
        <v>No</v>
      </c>
      <c r="EX36" s="24" t="str">
        <f>'1.4-ATT&amp;CK Overlay'!R33</f>
        <v>No</v>
      </c>
      <c r="EY36" s="24" t="str">
        <f>'1.4-ATT&amp;CK Overlay'!S33</f>
        <v>No</v>
      </c>
      <c r="EZ36" s="24" t="str">
        <f>'1.4-ATT&amp;CK Overlay'!T33</f>
        <v>No</v>
      </c>
      <c r="FA36" s="24" t="str">
        <f>'1.4-ATT&amp;CK Overlay'!U33</f>
        <v>No</v>
      </c>
      <c r="FB36" s="24" t="str">
        <f>'1.4-ATT&amp;CK Overlay'!V33</f>
        <v>Yes</v>
      </c>
      <c r="FC36" s="29" t="str">
        <f>'1.4-ATT&amp;CK Overlay'!W33</f>
        <v>Yes</v>
      </c>
      <c r="FD36" s="28" t="str">
        <f>'1.4-ATT&amp;CK Overlay'!X33</f>
        <v>No</v>
      </c>
      <c r="FE36" s="24" t="str">
        <f>'1.4-ATT&amp;CK Overlay'!Y33</f>
        <v>Yes</v>
      </c>
      <c r="FF36" s="29" t="str">
        <f>'1.4-ATT&amp;CK Overlay'!Z33</f>
        <v>Yes</v>
      </c>
      <c r="FG36" s="28" t="str">
        <f>'1.4-ATT&amp;CK Overlay'!AA33</f>
        <v>No</v>
      </c>
      <c r="FH36" s="24" t="str">
        <f>'1.4-ATT&amp;CK Overlay'!AB33</f>
        <v>No</v>
      </c>
      <c r="FI36" s="24" t="str">
        <f>'1.4-ATT&amp;CK Overlay'!AC33</f>
        <v>Yes</v>
      </c>
      <c r="FJ36" s="24" t="str">
        <f>'1.4-ATT&amp;CK Overlay'!AD33</f>
        <v>Yes</v>
      </c>
      <c r="FK36" s="24" t="str">
        <f>'1.4-ATT&amp;CK Overlay'!AE33</f>
        <v>No</v>
      </c>
      <c r="FL36" s="24" t="str">
        <f>'1.4-ATT&amp;CK Overlay'!AF33</f>
        <v>Yes</v>
      </c>
      <c r="FM36" s="71" t="str">
        <f>'1.4-ATT&amp;CK Overlay'!AG33</f>
        <v>Yes</v>
      </c>
      <c r="FN36" s="28" t="str">
        <f>'1.4-ATT&amp;CK Overlay'!AH33</f>
        <v>No</v>
      </c>
      <c r="FO36" s="24" t="str">
        <f>'1.4-ATT&amp;CK Overlay'!AI33</f>
        <v>No</v>
      </c>
      <c r="FP36" s="24" t="str">
        <f>'1.4-ATT&amp;CK Overlay'!AJ33</f>
        <v>No</v>
      </c>
      <c r="FQ36" s="24" t="str">
        <f>'1.4-ATT&amp;CK Overlay'!AK33</f>
        <v>No</v>
      </c>
      <c r="FR36" s="24" t="str">
        <f>'1.4-ATT&amp;CK Overlay'!AL33</f>
        <v>No</v>
      </c>
      <c r="FS36" s="24" t="str">
        <f>'1.4-ATT&amp;CK Overlay'!AM33</f>
        <v>No</v>
      </c>
      <c r="FT36" s="24" t="str">
        <f>'1.4-ATT&amp;CK Overlay'!AN33</f>
        <v>No</v>
      </c>
      <c r="FU36" s="24" t="str">
        <f>'1.4-ATT&amp;CK Overlay'!AO33</f>
        <v>No</v>
      </c>
      <c r="FV36" s="24" t="str">
        <f>'1.4-ATT&amp;CK Overlay'!AP33</f>
        <v>No</v>
      </c>
      <c r="FW36" s="29" t="str">
        <f>'1.4-ATT&amp;CK Overlay'!AQ33</f>
        <v>No</v>
      </c>
      <c r="FX36" s="61" t="str">
        <f>'1.4-ATT&amp;CK Overlay'!AR33</f>
        <v>No</v>
      </c>
      <c r="FY36" s="24" t="str">
        <f>'1.4-ATT&amp;CK Overlay'!AS33</f>
        <v>No</v>
      </c>
      <c r="FZ36" s="24" t="str">
        <f>'1.4-ATT&amp;CK Overlay'!AT33</f>
        <v>No</v>
      </c>
      <c r="GA36" s="24" t="str">
        <f>'1.4-ATT&amp;CK Overlay'!AU33</f>
        <v>No</v>
      </c>
      <c r="GB36" s="24" t="str">
        <f>'1.4-ATT&amp;CK Overlay'!AV33</f>
        <v>No</v>
      </c>
      <c r="GC36" s="24" t="str">
        <f>'1.4-ATT&amp;CK Overlay'!AW33</f>
        <v>No</v>
      </c>
      <c r="GD36" s="24" t="str">
        <f>'1.4-ATT&amp;CK Overlay'!AX33</f>
        <v>No</v>
      </c>
      <c r="GE36" s="24" t="str">
        <f>'1.4-ATT&amp;CK Overlay'!AY33</f>
        <v>No</v>
      </c>
      <c r="GF36" s="24" t="str">
        <f>'1.4-ATT&amp;CK Overlay'!AZ33</f>
        <v>No</v>
      </c>
      <c r="GG36" s="28" t="str">
        <f>'1.4-ATT&amp;CK Overlay'!BA33</f>
        <v>Yes</v>
      </c>
      <c r="GH36" s="24" t="str">
        <f>'1.4-ATT&amp;CK Overlay'!BB33</f>
        <v>No</v>
      </c>
      <c r="GI36" s="24" t="str">
        <f>'1.4-ATT&amp;CK Overlay'!BC33</f>
        <v>Yes</v>
      </c>
      <c r="GJ36" s="29" t="str">
        <f>'1.4-ATT&amp;CK Overlay'!BD33</f>
        <v>Yes</v>
      </c>
      <c r="GK36" s="28" t="str">
        <f>'1.4-ATT&amp;CK Overlay'!BE33</f>
        <v>No</v>
      </c>
      <c r="GL36" s="24" t="str">
        <f>'1.4-ATT&amp;CK Overlay'!BF33</f>
        <v>No</v>
      </c>
      <c r="GM36" s="24" t="str">
        <f>'1.4-ATT&amp;CK Overlay'!BG33</f>
        <v>No</v>
      </c>
      <c r="GN36" s="24" t="str">
        <f>'1.4-ATT&amp;CK Overlay'!BH33</f>
        <v>No</v>
      </c>
      <c r="GO36" s="24" t="str">
        <f>'1.4-ATT&amp;CK Overlay'!BI33</f>
        <v>Yes</v>
      </c>
      <c r="GP36" s="28" t="str">
        <f>'1.4-ATT&amp;CK Overlay'!BJ33</f>
        <v>No</v>
      </c>
      <c r="GQ36" s="24" t="str">
        <f>'1.4-ATT&amp;CK Overlay'!BK33</f>
        <v>No</v>
      </c>
      <c r="GR36" s="24" t="str">
        <f>'1.4-ATT&amp;CK Overlay'!BL33</f>
        <v>No</v>
      </c>
      <c r="GS36" s="24" t="str">
        <f>'1.4-ATT&amp;CK Overlay'!BM33</f>
        <v>No</v>
      </c>
      <c r="GT36" s="24" t="str">
        <f>'1.4-ATT&amp;CK Overlay'!BN33</f>
        <v>No</v>
      </c>
      <c r="GU36" s="24" t="str">
        <f>'1.4-ATT&amp;CK Overlay'!BO33</f>
        <v>No</v>
      </c>
      <c r="GV36" s="24" t="str">
        <f>'1.4-ATT&amp;CK Overlay'!BP33</f>
        <v>No</v>
      </c>
      <c r="GX36" s="152">
        <f>'2.1b-OriginalProduct Visibility'!D32</f>
        <v>0</v>
      </c>
      <c r="GY36" s="153">
        <f>'2.1b-OriginalProduct Visibility'!E32</f>
        <v>0</v>
      </c>
      <c r="GZ36" s="140">
        <f>'2.1b-OriginalProduct Visibility'!F32</f>
        <v>0</v>
      </c>
      <c r="HA36" s="140">
        <f>'2.1b-OriginalProduct Visibility'!G32</f>
        <v>0</v>
      </c>
      <c r="HB36" s="140">
        <f>'2.1b-OriginalProduct Visibility'!H32</f>
        <v>0</v>
      </c>
      <c r="HC36" s="140" t="str">
        <f>'2.1b-OriginalProduct Visibility'!I32</f>
        <v>Yes</v>
      </c>
      <c r="HD36" s="140">
        <f>'2.1b-OriginalProduct Visibility'!J32</f>
        <v>0</v>
      </c>
      <c r="HE36" s="140">
        <f>'2.1b-OriginalProduct Visibility'!K32</f>
        <v>0</v>
      </c>
      <c r="HF36" s="140">
        <f>'2.1b-OriginalProduct Visibility'!L32</f>
        <v>0</v>
      </c>
      <c r="HG36" s="140">
        <f>'2.1b-OriginalProduct Visibility'!M32</f>
        <v>0</v>
      </c>
      <c r="HH36" s="140">
        <f>'2.1b-OriginalProduct Visibility'!N32</f>
        <v>0</v>
      </c>
      <c r="HI36" s="154">
        <f>'2.1b-OriginalProduct Visibility'!O32</f>
        <v>0</v>
      </c>
      <c r="HK36" s="171">
        <f>'2.1a-Agency Visibility'!D32</f>
        <v>0</v>
      </c>
      <c r="HL36" s="172">
        <f>'2.1a-Agency Visibility'!E32</f>
        <v>0</v>
      </c>
      <c r="HM36" s="145">
        <f>'2.1a-Agency Visibility'!F32</f>
        <v>0</v>
      </c>
      <c r="HN36" s="145">
        <f>'2.1a-Agency Visibility'!G32</f>
        <v>0</v>
      </c>
      <c r="HO36" s="145">
        <f>'2.1a-Agency Visibility'!H32</f>
        <v>0</v>
      </c>
      <c r="HP36" s="145" t="str">
        <f>'2.1a-Agency Visibility'!I32</f>
        <v>Yes</v>
      </c>
      <c r="HQ36" s="145">
        <f>'2.1a-Agency Visibility'!J32</f>
        <v>0</v>
      </c>
      <c r="HR36" s="145">
        <f>'2.1a-Agency Visibility'!K32</f>
        <v>0</v>
      </c>
      <c r="HS36" s="145">
        <f>'2.1a-Agency Visibility'!L32</f>
        <v>0</v>
      </c>
      <c r="HT36" s="145">
        <f>'2.1a-Agency Visibility'!M32</f>
        <v>0</v>
      </c>
      <c r="HU36" s="145">
        <f>'2.1a-Agency Visibility'!N32</f>
        <v>0</v>
      </c>
      <c r="HV36" s="173">
        <f>'2.1a-Agency Visibility'!O32</f>
        <v>0</v>
      </c>
      <c r="HY36" s="116"/>
      <c r="HZ36" s="116"/>
      <c r="IA36" s="116"/>
    </row>
    <row r="37" spans="1:235" ht="15" customHeight="1" x14ac:dyDescent="0.4">
      <c r="A37" s="595">
        <f>'1.2-Visibility Data'!A31</f>
        <v>0</v>
      </c>
      <c r="B37" s="601">
        <f>'1.2-Visibility Data'!B31</f>
        <v>0</v>
      </c>
      <c r="C37" s="37" t="str">
        <f>'1.2-Visibility Data'!C31</f>
        <v>URLs</v>
      </c>
      <c r="D37" s="116"/>
      <c r="E37" s="137">
        <f t="shared" si="129"/>
        <v>0</v>
      </c>
      <c r="F37" s="137">
        <f t="shared" si="129"/>
        <v>2</v>
      </c>
      <c r="G37" s="137">
        <f t="shared" si="129"/>
        <v>0</v>
      </c>
      <c r="H37" s="137">
        <f t="shared" si="129"/>
        <v>0</v>
      </c>
      <c r="I37" s="137">
        <f t="shared" si="129"/>
        <v>0</v>
      </c>
      <c r="J37" s="137">
        <f t="shared" si="129"/>
        <v>2</v>
      </c>
      <c r="K37" s="137">
        <f t="shared" si="129"/>
        <v>2</v>
      </c>
      <c r="L37" s="137">
        <f t="shared" si="129"/>
        <v>0</v>
      </c>
      <c r="M37" s="137">
        <f t="shared" si="129"/>
        <v>2</v>
      </c>
      <c r="N37" s="137">
        <f t="shared" si="129"/>
        <v>2</v>
      </c>
      <c r="O37" s="137">
        <f t="shared" si="130"/>
        <v>0</v>
      </c>
      <c r="P37" s="137">
        <f t="shared" si="130"/>
        <v>0</v>
      </c>
      <c r="Q37" s="137">
        <f t="shared" si="130"/>
        <v>0</v>
      </c>
      <c r="R37" s="137">
        <f t="shared" si="130"/>
        <v>0</v>
      </c>
      <c r="S37" s="137">
        <f t="shared" si="130"/>
        <v>0</v>
      </c>
      <c r="T37" s="137">
        <f t="shared" si="130"/>
        <v>0</v>
      </c>
      <c r="U37" s="137">
        <f t="shared" si="130"/>
        <v>0</v>
      </c>
      <c r="V37" s="137">
        <f t="shared" si="130"/>
        <v>0</v>
      </c>
      <c r="W37" s="137">
        <f t="shared" si="130"/>
        <v>0</v>
      </c>
      <c r="X37" s="137">
        <f t="shared" si="130"/>
        <v>0</v>
      </c>
      <c r="Y37" s="137">
        <f t="shared" si="131"/>
        <v>1</v>
      </c>
      <c r="Z37" s="137">
        <f t="shared" si="131"/>
        <v>2</v>
      </c>
      <c r="AA37" s="137">
        <f t="shared" si="131"/>
        <v>0</v>
      </c>
      <c r="AB37" s="137">
        <f t="shared" si="131"/>
        <v>1</v>
      </c>
      <c r="AC37" s="137">
        <f t="shared" si="131"/>
        <v>0</v>
      </c>
      <c r="AD37" s="137">
        <f t="shared" si="131"/>
        <v>0</v>
      </c>
      <c r="AE37" s="116"/>
      <c r="AF37" s="142" t="str">
        <f t="shared" si="22"/>
        <v/>
      </c>
      <c r="AG37" s="142">
        <f t="shared" si="23"/>
        <v>1</v>
      </c>
      <c r="AH37" s="142" t="str">
        <f t="shared" si="24"/>
        <v/>
      </c>
      <c r="AI37" s="142" t="str">
        <f t="shared" si="25"/>
        <v/>
      </c>
      <c r="AJ37" s="142" t="str">
        <f t="shared" si="26"/>
        <v/>
      </c>
      <c r="AK37" s="142">
        <f t="shared" si="27"/>
        <v>1</v>
      </c>
      <c r="AL37" s="142">
        <f t="shared" si="28"/>
        <v>1</v>
      </c>
      <c r="AM37" s="142" t="str">
        <f t="shared" si="29"/>
        <v/>
      </c>
      <c r="AN37" s="142">
        <f t="shared" si="30"/>
        <v>1</v>
      </c>
      <c r="AO37" s="142">
        <f t="shared" si="31"/>
        <v>1</v>
      </c>
      <c r="AP37" s="142" t="str">
        <f t="shared" si="32"/>
        <v/>
      </c>
      <c r="AQ37" s="142" t="str">
        <f t="shared" si="33"/>
        <v/>
      </c>
      <c r="AR37" s="142" t="str">
        <f t="shared" si="34"/>
        <v/>
      </c>
      <c r="AS37" s="142" t="str">
        <f t="shared" si="35"/>
        <v/>
      </c>
      <c r="AT37" s="142" t="str">
        <f t="shared" si="36"/>
        <v/>
      </c>
      <c r="AU37" s="142" t="str">
        <f t="shared" si="37"/>
        <v/>
      </c>
      <c r="AV37" s="142" t="str">
        <f t="shared" si="38"/>
        <v/>
      </c>
      <c r="AW37" s="142" t="str">
        <f t="shared" si="39"/>
        <v/>
      </c>
      <c r="AX37" s="142" t="str">
        <f t="shared" si="40"/>
        <v/>
      </c>
      <c r="AY37" s="142" t="str">
        <f t="shared" si="41"/>
        <v/>
      </c>
      <c r="AZ37" s="142">
        <f t="shared" si="42"/>
        <v>1</v>
      </c>
      <c r="BA37" s="142">
        <f t="shared" si="43"/>
        <v>1</v>
      </c>
      <c r="BB37" s="142" t="str">
        <f t="shared" si="44"/>
        <v/>
      </c>
      <c r="BC37" s="142">
        <f t="shared" si="45"/>
        <v>1</v>
      </c>
      <c r="BD37" s="142" t="str">
        <f t="shared" si="46"/>
        <v/>
      </c>
      <c r="BE37" s="142" t="str">
        <f t="shared" si="47"/>
        <v/>
      </c>
      <c r="BF37" s="116"/>
      <c r="BG37" s="193" t="str">
        <f t="shared" si="48"/>
        <v/>
      </c>
      <c r="BH37" s="193">
        <f t="shared" si="49"/>
        <v>1</v>
      </c>
      <c r="BI37" s="193" t="str">
        <f t="shared" si="50"/>
        <v/>
      </c>
      <c r="BJ37" s="193" t="str">
        <f t="shared" si="51"/>
        <v/>
      </c>
      <c r="BK37" s="193" t="str">
        <f t="shared" si="52"/>
        <v/>
      </c>
      <c r="BL37" s="193">
        <f t="shared" si="53"/>
        <v>1</v>
      </c>
      <c r="BM37" s="193">
        <f t="shared" si="54"/>
        <v>1</v>
      </c>
      <c r="BN37" s="193" t="str">
        <f t="shared" si="55"/>
        <v/>
      </c>
      <c r="BO37" s="193">
        <f t="shared" si="56"/>
        <v>1</v>
      </c>
      <c r="BP37" s="193">
        <f t="shared" si="57"/>
        <v>1</v>
      </c>
      <c r="BQ37" s="193" t="str">
        <f t="shared" si="58"/>
        <v/>
      </c>
      <c r="BR37" s="193" t="str">
        <f t="shared" si="59"/>
        <v/>
      </c>
      <c r="BS37" s="193" t="str">
        <f t="shared" si="60"/>
        <v/>
      </c>
      <c r="BT37" s="193" t="str">
        <f t="shared" si="61"/>
        <v/>
      </c>
      <c r="BU37" s="193" t="str">
        <f t="shared" si="62"/>
        <v/>
      </c>
      <c r="BV37" s="193" t="str">
        <f t="shared" si="63"/>
        <v/>
      </c>
      <c r="BW37" s="193" t="str">
        <f t="shared" si="64"/>
        <v/>
      </c>
      <c r="BX37" s="193" t="str">
        <f t="shared" si="65"/>
        <v/>
      </c>
      <c r="BY37" s="193" t="str">
        <f t="shared" si="66"/>
        <v/>
      </c>
      <c r="BZ37" s="193" t="str">
        <f t="shared" si="67"/>
        <v/>
      </c>
      <c r="CA37" s="193">
        <f t="shared" si="68"/>
        <v>1</v>
      </c>
      <c r="CB37" s="193">
        <f t="shared" si="69"/>
        <v>1</v>
      </c>
      <c r="CC37" s="193" t="str">
        <f t="shared" si="70"/>
        <v/>
      </c>
      <c r="CD37" s="193">
        <f t="shared" si="71"/>
        <v>1</v>
      </c>
      <c r="CE37" s="193" t="str">
        <f t="shared" si="72"/>
        <v/>
      </c>
      <c r="CF37" s="193" t="str">
        <f t="shared" si="73"/>
        <v/>
      </c>
      <c r="CG37" s="116"/>
      <c r="CH37" s="199" t="str">
        <f t="shared" si="74"/>
        <v/>
      </c>
      <c r="CI37" s="199">
        <f t="shared" si="75"/>
        <v>1</v>
      </c>
      <c r="CJ37" s="199" t="str">
        <f t="shared" si="76"/>
        <v/>
      </c>
      <c r="CK37" s="199" t="str">
        <f t="shared" si="77"/>
        <v/>
      </c>
      <c r="CL37" s="199" t="str">
        <f t="shared" si="78"/>
        <v/>
      </c>
      <c r="CM37" s="199">
        <f t="shared" si="79"/>
        <v>1</v>
      </c>
      <c r="CN37" s="199">
        <f t="shared" si="80"/>
        <v>1</v>
      </c>
      <c r="CO37" s="199" t="str">
        <f t="shared" si="81"/>
        <v/>
      </c>
      <c r="CP37" s="199">
        <f t="shared" si="82"/>
        <v>1</v>
      </c>
      <c r="CQ37" s="199">
        <f t="shared" si="83"/>
        <v>1</v>
      </c>
      <c r="CR37" s="199" t="str">
        <f t="shared" si="84"/>
        <v/>
      </c>
      <c r="CS37" s="199" t="str">
        <f t="shared" si="85"/>
        <v/>
      </c>
      <c r="CT37" s="199" t="str">
        <f t="shared" si="86"/>
        <v/>
      </c>
      <c r="CU37" s="199" t="str">
        <f t="shared" si="87"/>
        <v/>
      </c>
      <c r="CV37" s="199" t="str">
        <f t="shared" si="88"/>
        <v/>
      </c>
      <c r="CW37" s="199" t="str">
        <f t="shared" si="89"/>
        <v/>
      </c>
      <c r="CX37" s="199" t="str">
        <f t="shared" si="90"/>
        <v/>
      </c>
      <c r="CY37" s="199" t="str">
        <f t="shared" si="91"/>
        <v/>
      </c>
      <c r="CZ37" s="199" t="str">
        <f t="shared" si="92"/>
        <v/>
      </c>
      <c r="DA37" s="199" t="str">
        <f t="shared" si="93"/>
        <v/>
      </c>
      <c r="DB37" s="199">
        <f t="shared" si="94"/>
        <v>1</v>
      </c>
      <c r="DC37" s="199">
        <f t="shared" si="95"/>
        <v>1</v>
      </c>
      <c r="DD37" s="199" t="str">
        <f t="shared" si="96"/>
        <v/>
      </c>
      <c r="DE37" s="199">
        <f t="shared" si="97"/>
        <v>1</v>
      </c>
      <c r="DF37" s="199" t="str">
        <f t="shared" si="98"/>
        <v/>
      </c>
      <c r="DG37" s="199" t="str">
        <f t="shared" si="99"/>
        <v/>
      </c>
      <c r="DH37" s="116"/>
      <c r="DI37" s="147" t="str">
        <f t="shared" si="125"/>
        <v/>
      </c>
      <c r="DJ37" s="147">
        <f t="shared" si="100"/>
        <v>1</v>
      </c>
      <c r="DK37" s="147" t="str">
        <f t="shared" si="101"/>
        <v/>
      </c>
      <c r="DL37" s="147" t="str">
        <f t="shared" si="102"/>
        <v/>
      </c>
      <c r="DM37" s="147" t="str">
        <f t="shared" si="103"/>
        <v/>
      </c>
      <c r="DN37" s="147">
        <f t="shared" si="104"/>
        <v>1</v>
      </c>
      <c r="DO37" s="147">
        <f t="shared" si="105"/>
        <v>1</v>
      </c>
      <c r="DP37" s="147" t="str">
        <f t="shared" si="106"/>
        <v/>
      </c>
      <c r="DQ37" s="147">
        <f t="shared" si="107"/>
        <v>1</v>
      </c>
      <c r="DR37" s="147">
        <f t="shared" si="108"/>
        <v>1</v>
      </c>
      <c r="DS37" s="147" t="str">
        <f t="shared" si="109"/>
        <v/>
      </c>
      <c r="DT37" s="147" t="str">
        <f t="shared" si="110"/>
        <v/>
      </c>
      <c r="DU37" s="147" t="str">
        <f t="shared" si="111"/>
        <v/>
      </c>
      <c r="DV37" s="147" t="str">
        <f t="shared" si="112"/>
        <v/>
      </c>
      <c r="DW37" s="147" t="str">
        <f t="shared" si="113"/>
        <v/>
      </c>
      <c r="DX37" s="147" t="str">
        <f t="shared" si="114"/>
        <v/>
      </c>
      <c r="DY37" s="147" t="str">
        <f t="shared" si="115"/>
        <v/>
      </c>
      <c r="DZ37" s="147" t="str">
        <f t="shared" si="116"/>
        <v/>
      </c>
      <c r="EA37" s="147" t="str">
        <f t="shared" si="117"/>
        <v/>
      </c>
      <c r="EB37" s="147" t="str">
        <f t="shared" si="118"/>
        <v/>
      </c>
      <c r="EC37" s="147">
        <f t="shared" si="119"/>
        <v>1</v>
      </c>
      <c r="ED37" s="147">
        <f t="shared" si="120"/>
        <v>1</v>
      </c>
      <c r="EE37" s="147" t="str">
        <f t="shared" si="121"/>
        <v/>
      </c>
      <c r="EF37" s="147">
        <f t="shared" si="122"/>
        <v>1</v>
      </c>
      <c r="EG37" s="147" t="str">
        <f t="shared" si="123"/>
        <v/>
      </c>
      <c r="EH37" s="147" t="str">
        <f t="shared" si="124"/>
        <v/>
      </c>
      <c r="EI37" s="116"/>
      <c r="EJ37" s="28" t="str">
        <f>'1.4-ATT&amp;CK Overlay'!D34</f>
        <v>No</v>
      </c>
      <c r="EK37" s="28" t="str">
        <f>'1.4-ATT&amp;CK Overlay'!E34</f>
        <v>No</v>
      </c>
      <c r="EL37" s="29" t="str">
        <f>'1.4-ATT&amp;CK Overlay'!F34</f>
        <v>No</v>
      </c>
      <c r="EM37" s="29" t="str">
        <f>'1.4-ATT&amp;CK Overlay'!G34</f>
        <v>Yes</v>
      </c>
      <c r="EN37" s="29" t="str">
        <f>'1.4-ATT&amp;CK Overlay'!H34</f>
        <v>Yes</v>
      </c>
      <c r="EO37" s="28" t="str">
        <f>'1.4-ATT&amp;CK Overlay'!I34</f>
        <v>No</v>
      </c>
      <c r="EP37" s="24" t="str">
        <f>'1.4-ATT&amp;CK Overlay'!J34</f>
        <v>No</v>
      </c>
      <c r="EQ37" s="24" t="str">
        <f>'1.4-ATT&amp;CK Overlay'!K34</f>
        <v>No</v>
      </c>
      <c r="ER37" s="24" t="str">
        <f>'1.4-ATT&amp;CK Overlay'!L34</f>
        <v>No</v>
      </c>
      <c r="ES37" s="24" t="str">
        <f>'1.4-ATT&amp;CK Overlay'!M34</f>
        <v>No</v>
      </c>
      <c r="ET37" s="24" t="str">
        <f>'1.4-ATT&amp;CK Overlay'!N34</f>
        <v>No</v>
      </c>
      <c r="EU37" s="24" t="str">
        <f>'1.4-ATT&amp;CK Overlay'!O34</f>
        <v>No</v>
      </c>
      <c r="EV37" s="24" t="str">
        <f>'1.4-ATT&amp;CK Overlay'!P34</f>
        <v>No</v>
      </c>
      <c r="EW37" s="24" t="str">
        <f>'1.4-ATT&amp;CK Overlay'!Q34</f>
        <v>No</v>
      </c>
      <c r="EX37" s="24" t="str">
        <f>'1.4-ATT&amp;CK Overlay'!R34</f>
        <v>No</v>
      </c>
      <c r="EY37" s="24" t="str">
        <f>'1.4-ATT&amp;CK Overlay'!S34</f>
        <v>No</v>
      </c>
      <c r="EZ37" s="24" t="str">
        <f>'1.4-ATT&amp;CK Overlay'!T34</f>
        <v>No</v>
      </c>
      <c r="FA37" s="24" t="str">
        <f>'1.4-ATT&amp;CK Overlay'!U34</f>
        <v>No</v>
      </c>
      <c r="FB37" s="24" t="str">
        <f>'1.4-ATT&amp;CK Overlay'!V34</f>
        <v>Yes</v>
      </c>
      <c r="FC37" s="29" t="str">
        <f>'1.4-ATT&amp;CK Overlay'!W34</f>
        <v>Yes</v>
      </c>
      <c r="FD37" s="28" t="str">
        <f>'1.4-ATT&amp;CK Overlay'!X34</f>
        <v>No</v>
      </c>
      <c r="FE37" s="24" t="str">
        <f>'1.4-ATT&amp;CK Overlay'!Y34</f>
        <v>Yes</v>
      </c>
      <c r="FF37" s="29" t="str">
        <f>'1.4-ATT&amp;CK Overlay'!Z34</f>
        <v>Yes</v>
      </c>
      <c r="FG37" s="28" t="str">
        <f>'1.4-ATT&amp;CK Overlay'!AA34</f>
        <v>No</v>
      </c>
      <c r="FH37" s="24" t="str">
        <f>'1.4-ATT&amp;CK Overlay'!AB34</f>
        <v>No</v>
      </c>
      <c r="FI37" s="24" t="str">
        <f>'1.4-ATT&amp;CK Overlay'!AC34</f>
        <v>Yes</v>
      </c>
      <c r="FJ37" s="24" t="str">
        <f>'1.4-ATT&amp;CK Overlay'!AD34</f>
        <v>Yes</v>
      </c>
      <c r="FK37" s="24" t="str">
        <f>'1.4-ATT&amp;CK Overlay'!AE34</f>
        <v>No</v>
      </c>
      <c r="FL37" s="24" t="str">
        <f>'1.4-ATT&amp;CK Overlay'!AF34</f>
        <v>Yes</v>
      </c>
      <c r="FM37" s="71" t="str">
        <f>'1.4-ATT&amp;CK Overlay'!AG34</f>
        <v>Yes</v>
      </c>
      <c r="FN37" s="28" t="str">
        <f>'1.4-ATT&amp;CK Overlay'!AH34</f>
        <v>No</v>
      </c>
      <c r="FO37" s="24" t="str">
        <f>'1.4-ATT&amp;CK Overlay'!AI34</f>
        <v>No</v>
      </c>
      <c r="FP37" s="24" t="str">
        <f>'1.4-ATT&amp;CK Overlay'!AJ34</f>
        <v>No</v>
      </c>
      <c r="FQ37" s="24" t="str">
        <f>'1.4-ATT&amp;CK Overlay'!AK34</f>
        <v>No</v>
      </c>
      <c r="FR37" s="24" t="str">
        <f>'1.4-ATT&amp;CK Overlay'!AL34</f>
        <v>No</v>
      </c>
      <c r="FS37" s="24" t="str">
        <f>'1.4-ATT&amp;CK Overlay'!AM34</f>
        <v>No</v>
      </c>
      <c r="FT37" s="24" t="str">
        <f>'1.4-ATT&amp;CK Overlay'!AN34</f>
        <v>No</v>
      </c>
      <c r="FU37" s="24" t="str">
        <f>'1.4-ATT&amp;CK Overlay'!AO34</f>
        <v>No</v>
      </c>
      <c r="FV37" s="24" t="str">
        <f>'1.4-ATT&amp;CK Overlay'!AP34</f>
        <v>No</v>
      </c>
      <c r="FW37" s="29" t="str">
        <f>'1.4-ATT&amp;CK Overlay'!AQ34</f>
        <v>No</v>
      </c>
      <c r="FX37" s="61" t="str">
        <f>'1.4-ATT&amp;CK Overlay'!AR34</f>
        <v>No</v>
      </c>
      <c r="FY37" s="24" t="str">
        <f>'1.4-ATT&amp;CK Overlay'!AS34</f>
        <v>No</v>
      </c>
      <c r="FZ37" s="24" t="str">
        <f>'1.4-ATT&amp;CK Overlay'!AT34</f>
        <v>No</v>
      </c>
      <c r="GA37" s="24" t="str">
        <f>'1.4-ATT&amp;CK Overlay'!AU34</f>
        <v>No</v>
      </c>
      <c r="GB37" s="24" t="str">
        <f>'1.4-ATT&amp;CK Overlay'!AV34</f>
        <v>No</v>
      </c>
      <c r="GC37" s="24" t="str">
        <f>'1.4-ATT&amp;CK Overlay'!AW34</f>
        <v>No</v>
      </c>
      <c r="GD37" s="24" t="str">
        <f>'1.4-ATT&amp;CK Overlay'!AX34</f>
        <v>No</v>
      </c>
      <c r="GE37" s="24" t="str">
        <f>'1.4-ATT&amp;CK Overlay'!AY34</f>
        <v>No</v>
      </c>
      <c r="GF37" s="24" t="str">
        <f>'1.4-ATT&amp;CK Overlay'!AZ34</f>
        <v>No</v>
      </c>
      <c r="GG37" s="28" t="str">
        <f>'1.4-ATT&amp;CK Overlay'!BA34</f>
        <v>Yes</v>
      </c>
      <c r="GH37" s="24" t="str">
        <f>'1.4-ATT&amp;CK Overlay'!BB34</f>
        <v>No</v>
      </c>
      <c r="GI37" s="24" t="str">
        <f>'1.4-ATT&amp;CK Overlay'!BC34</f>
        <v>Yes</v>
      </c>
      <c r="GJ37" s="29" t="str">
        <f>'1.4-ATT&amp;CK Overlay'!BD34</f>
        <v>Yes</v>
      </c>
      <c r="GK37" s="28" t="str">
        <f>'1.4-ATT&amp;CK Overlay'!BE34</f>
        <v>No</v>
      </c>
      <c r="GL37" s="24" t="str">
        <f>'1.4-ATT&amp;CK Overlay'!BF34</f>
        <v>No</v>
      </c>
      <c r="GM37" s="24" t="str">
        <f>'1.4-ATT&amp;CK Overlay'!BG34</f>
        <v>No</v>
      </c>
      <c r="GN37" s="24" t="str">
        <f>'1.4-ATT&amp;CK Overlay'!BH34</f>
        <v>No</v>
      </c>
      <c r="GO37" s="24" t="str">
        <f>'1.4-ATT&amp;CK Overlay'!BI34</f>
        <v>Yes</v>
      </c>
      <c r="GP37" s="28" t="str">
        <f>'1.4-ATT&amp;CK Overlay'!BJ34</f>
        <v>No</v>
      </c>
      <c r="GQ37" s="24" t="str">
        <f>'1.4-ATT&amp;CK Overlay'!BK34</f>
        <v>No</v>
      </c>
      <c r="GR37" s="24" t="str">
        <f>'1.4-ATT&amp;CK Overlay'!BL34</f>
        <v>No</v>
      </c>
      <c r="GS37" s="24" t="str">
        <f>'1.4-ATT&amp;CK Overlay'!BM34</f>
        <v>No</v>
      </c>
      <c r="GT37" s="24" t="str">
        <f>'1.4-ATT&amp;CK Overlay'!BN34</f>
        <v>No</v>
      </c>
      <c r="GU37" s="24" t="str">
        <f>'1.4-ATT&amp;CK Overlay'!BO34</f>
        <v>No</v>
      </c>
      <c r="GV37" s="24" t="str">
        <f>'1.4-ATT&amp;CK Overlay'!BP34</f>
        <v>No</v>
      </c>
      <c r="GX37" s="152">
        <f>'2.1b-OriginalProduct Visibility'!D33</f>
        <v>0</v>
      </c>
      <c r="GY37" s="153">
        <f>'2.1b-OriginalProduct Visibility'!E33</f>
        <v>0</v>
      </c>
      <c r="GZ37" s="140">
        <f>'2.1b-OriginalProduct Visibility'!F33</f>
        <v>0</v>
      </c>
      <c r="HA37" s="140">
        <f>'2.1b-OriginalProduct Visibility'!G33</f>
        <v>0</v>
      </c>
      <c r="HB37" s="140">
        <f>'2.1b-OriginalProduct Visibility'!H33</f>
        <v>0</v>
      </c>
      <c r="HC37" s="140" t="str">
        <f>'2.1b-OriginalProduct Visibility'!I33</f>
        <v>Yes</v>
      </c>
      <c r="HD37" s="140">
        <f>'2.1b-OriginalProduct Visibility'!J33</f>
        <v>0</v>
      </c>
      <c r="HE37" s="140">
        <f>'2.1b-OriginalProduct Visibility'!K33</f>
        <v>0</v>
      </c>
      <c r="HF37" s="140">
        <f>'2.1b-OriginalProduct Visibility'!L33</f>
        <v>0</v>
      </c>
      <c r="HG37" s="140">
        <f>'2.1b-OriginalProduct Visibility'!M33</f>
        <v>0</v>
      </c>
      <c r="HH37" s="140">
        <f>'2.1b-OriginalProduct Visibility'!N33</f>
        <v>0</v>
      </c>
      <c r="HI37" s="154">
        <f>'2.1b-OriginalProduct Visibility'!O33</f>
        <v>0</v>
      </c>
      <c r="HK37" s="171">
        <f>'2.1a-Agency Visibility'!D33</f>
        <v>0</v>
      </c>
      <c r="HL37" s="172">
        <f>'2.1a-Agency Visibility'!E33</f>
        <v>0</v>
      </c>
      <c r="HM37" s="145">
        <f>'2.1a-Agency Visibility'!F33</f>
        <v>0</v>
      </c>
      <c r="HN37" s="145">
        <f>'2.1a-Agency Visibility'!G33</f>
        <v>0</v>
      </c>
      <c r="HO37" s="145">
        <f>'2.1a-Agency Visibility'!H33</f>
        <v>0</v>
      </c>
      <c r="HP37" s="145" t="str">
        <f>'2.1a-Agency Visibility'!I33</f>
        <v>Yes</v>
      </c>
      <c r="HQ37" s="145">
        <f>'2.1a-Agency Visibility'!J33</f>
        <v>0</v>
      </c>
      <c r="HR37" s="145">
        <f>'2.1a-Agency Visibility'!K33</f>
        <v>0</v>
      </c>
      <c r="HS37" s="145">
        <f>'2.1a-Agency Visibility'!L33</f>
        <v>0</v>
      </c>
      <c r="HT37" s="145">
        <f>'2.1a-Agency Visibility'!M33</f>
        <v>0</v>
      </c>
      <c r="HU37" s="145">
        <f>'2.1a-Agency Visibility'!N33</f>
        <v>0</v>
      </c>
      <c r="HV37" s="173">
        <f>'2.1a-Agency Visibility'!O33</f>
        <v>0</v>
      </c>
      <c r="HY37" s="116"/>
      <c r="HZ37" s="116"/>
      <c r="IA37" s="116"/>
    </row>
    <row r="38" spans="1:235" ht="15" customHeight="1" x14ac:dyDescent="0.4">
      <c r="A38" s="595">
        <f>'1.2-Visibility Data'!A32</f>
        <v>0</v>
      </c>
      <c r="B38" s="601">
        <f>'1.2-Visibility Data'!B32</f>
        <v>0</v>
      </c>
      <c r="C38" s="37" t="str">
        <f>'1.2-Visibility Data'!C32</f>
        <v>Body</v>
      </c>
      <c r="D38" s="116"/>
      <c r="E38" s="137">
        <f t="shared" si="129"/>
        <v>0</v>
      </c>
      <c r="F38" s="137">
        <f t="shared" si="129"/>
        <v>2</v>
      </c>
      <c r="G38" s="137">
        <f t="shared" si="129"/>
        <v>0</v>
      </c>
      <c r="H38" s="137">
        <f t="shared" si="129"/>
        <v>0</v>
      </c>
      <c r="I38" s="137">
        <f t="shared" si="129"/>
        <v>0</v>
      </c>
      <c r="J38" s="137">
        <f t="shared" si="129"/>
        <v>2</v>
      </c>
      <c r="K38" s="137">
        <f t="shared" si="129"/>
        <v>2</v>
      </c>
      <c r="L38" s="137">
        <f t="shared" si="129"/>
        <v>0</v>
      </c>
      <c r="M38" s="137">
        <f t="shared" si="129"/>
        <v>2</v>
      </c>
      <c r="N38" s="137">
        <f t="shared" si="129"/>
        <v>2</v>
      </c>
      <c r="O38" s="137">
        <f t="shared" si="130"/>
        <v>0</v>
      </c>
      <c r="P38" s="137">
        <f t="shared" si="130"/>
        <v>0</v>
      </c>
      <c r="Q38" s="137">
        <f t="shared" si="130"/>
        <v>0</v>
      </c>
      <c r="R38" s="137">
        <f t="shared" si="130"/>
        <v>0</v>
      </c>
      <c r="S38" s="137">
        <f t="shared" si="130"/>
        <v>0</v>
      </c>
      <c r="T38" s="137">
        <f t="shared" si="130"/>
        <v>0</v>
      </c>
      <c r="U38" s="137">
        <f t="shared" si="130"/>
        <v>0</v>
      </c>
      <c r="V38" s="137">
        <f t="shared" si="130"/>
        <v>0</v>
      </c>
      <c r="W38" s="137">
        <f t="shared" si="130"/>
        <v>0</v>
      </c>
      <c r="X38" s="137">
        <f t="shared" si="130"/>
        <v>0</v>
      </c>
      <c r="Y38" s="137">
        <f t="shared" si="131"/>
        <v>1</v>
      </c>
      <c r="Z38" s="137">
        <f t="shared" si="131"/>
        <v>2</v>
      </c>
      <c r="AA38" s="137">
        <f t="shared" si="131"/>
        <v>0</v>
      </c>
      <c r="AB38" s="137">
        <f t="shared" si="131"/>
        <v>1</v>
      </c>
      <c r="AC38" s="137">
        <f t="shared" si="131"/>
        <v>0</v>
      </c>
      <c r="AD38" s="137">
        <f t="shared" si="131"/>
        <v>0</v>
      </c>
      <c r="AE38" s="116"/>
      <c r="AF38" s="142" t="str">
        <f t="shared" si="22"/>
        <v/>
      </c>
      <c r="AG38" s="142">
        <f t="shared" si="23"/>
        <v>1</v>
      </c>
      <c r="AH38" s="142" t="str">
        <f t="shared" si="24"/>
        <v/>
      </c>
      <c r="AI38" s="142" t="str">
        <f t="shared" si="25"/>
        <v/>
      </c>
      <c r="AJ38" s="142" t="str">
        <f t="shared" si="26"/>
        <v/>
      </c>
      <c r="AK38" s="142">
        <f t="shared" si="27"/>
        <v>1</v>
      </c>
      <c r="AL38" s="142">
        <f t="shared" si="28"/>
        <v>1</v>
      </c>
      <c r="AM38" s="142" t="str">
        <f t="shared" si="29"/>
        <v/>
      </c>
      <c r="AN38" s="142">
        <f t="shared" si="30"/>
        <v>1</v>
      </c>
      <c r="AO38" s="142">
        <f t="shared" si="31"/>
        <v>1</v>
      </c>
      <c r="AP38" s="142" t="str">
        <f t="shared" si="32"/>
        <v/>
      </c>
      <c r="AQ38" s="142" t="str">
        <f t="shared" si="33"/>
        <v/>
      </c>
      <c r="AR38" s="142" t="str">
        <f t="shared" si="34"/>
        <v/>
      </c>
      <c r="AS38" s="142" t="str">
        <f t="shared" si="35"/>
        <v/>
      </c>
      <c r="AT38" s="142" t="str">
        <f t="shared" si="36"/>
        <v/>
      </c>
      <c r="AU38" s="142" t="str">
        <f t="shared" si="37"/>
        <v/>
      </c>
      <c r="AV38" s="142" t="str">
        <f t="shared" si="38"/>
        <v/>
      </c>
      <c r="AW38" s="142" t="str">
        <f t="shared" si="39"/>
        <v/>
      </c>
      <c r="AX38" s="142" t="str">
        <f t="shared" si="40"/>
        <v/>
      </c>
      <c r="AY38" s="142" t="str">
        <f t="shared" si="41"/>
        <v/>
      </c>
      <c r="AZ38" s="142">
        <f t="shared" si="42"/>
        <v>1</v>
      </c>
      <c r="BA38" s="142">
        <f t="shared" si="43"/>
        <v>1</v>
      </c>
      <c r="BB38" s="142" t="str">
        <f t="shared" si="44"/>
        <v/>
      </c>
      <c r="BC38" s="142">
        <f t="shared" si="45"/>
        <v>1</v>
      </c>
      <c r="BD38" s="142" t="str">
        <f t="shared" si="46"/>
        <v/>
      </c>
      <c r="BE38" s="142" t="str">
        <f t="shared" si="47"/>
        <v/>
      </c>
      <c r="BF38" s="116"/>
      <c r="BG38" s="193" t="str">
        <f t="shared" si="48"/>
        <v/>
      </c>
      <c r="BH38" s="193">
        <f t="shared" si="49"/>
        <v>1</v>
      </c>
      <c r="BI38" s="193" t="str">
        <f t="shared" si="50"/>
        <v/>
      </c>
      <c r="BJ38" s="193" t="str">
        <f t="shared" si="51"/>
        <v/>
      </c>
      <c r="BK38" s="193" t="str">
        <f t="shared" si="52"/>
        <v/>
      </c>
      <c r="BL38" s="193">
        <f t="shared" si="53"/>
        <v>1</v>
      </c>
      <c r="BM38" s="193">
        <f t="shared" si="54"/>
        <v>1</v>
      </c>
      <c r="BN38" s="193" t="str">
        <f t="shared" si="55"/>
        <v/>
      </c>
      <c r="BO38" s="193">
        <f t="shared" si="56"/>
        <v>1</v>
      </c>
      <c r="BP38" s="193">
        <f t="shared" si="57"/>
        <v>1</v>
      </c>
      <c r="BQ38" s="193" t="str">
        <f t="shared" si="58"/>
        <v/>
      </c>
      <c r="BR38" s="193" t="str">
        <f t="shared" si="59"/>
        <v/>
      </c>
      <c r="BS38" s="193" t="str">
        <f t="shared" si="60"/>
        <v/>
      </c>
      <c r="BT38" s="193" t="str">
        <f t="shared" si="61"/>
        <v/>
      </c>
      <c r="BU38" s="193" t="str">
        <f t="shared" si="62"/>
        <v/>
      </c>
      <c r="BV38" s="193" t="str">
        <f t="shared" si="63"/>
        <v/>
      </c>
      <c r="BW38" s="193" t="str">
        <f t="shared" si="64"/>
        <v/>
      </c>
      <c r="BX38" s="193" t="str">
        <f t="shared" si="65"/>
        <v/>
      </c>
      <c r="BY38" s="193" t="str">
        <f t="shared" si="66"/>
        <v/>
      </c>
      <c r="BZ38" s="193" t="str">
        <f t="shared" si="67"/>
        <v/>
      </c>
      <c r="CA38" s="193">
        <f t="shared" si="68"/>
        <v>1</v>
      </c>
      <c r="CB38" s="193">
        <f t="shared" si="69"/>
        <v>1</v>
      </c>
      <c r="CC38" s="193" t="str">
        <f t="shared" si="70"/>
        <v/>
      </c>
      <c r="CD38" s="193">
        <f t="shared" si="71"/>
        <v>1</v>
      </c>
      <c r="CE38" s="193" t="str">
        <f t="shared" si="72"/>
        <v/>
      </c>
      <c r="CF38" s="193" t="str">
        <f t="shared" si="73"/>
        <v/>
      </c>
      <c r="CG38" s="116"/>
      <c r="CH38" s="199" t="str">
        <f t="shared" si="74"/>
        <v/>
      </c>
      <c r="CI38" s="199">
        <f t="shared" si="75"/>
        <v>1</v>
      </c>
      <c r="CJ38" s="199" t="str">
        <f t="shared" si="76"/>
        <v/>
      </c>
      <c r="CK38" s="199" t="str">
        <f t="shared" si="77"/>
        <v/>
      </c>
      <c r="CL38" s="199" t="str">
        <f t="shared" si="78"/>
        <v/>
      </c>
      <c r="CM38" s="199">
        <f t="shared" si="79"/>
        <v>1</v>
      </c>
      <c r="CN38" s="199">
        <f t="shared" si="80"/>
        <v>1</v>
      </c>
      <c r="CO38" s="199" t="str">
        <f t="shared" si="81"/>
        <v/>
      </c>
      <c r="CP38" s="199">
        <f t="shared" si="82"/>
        <v>1</v>
      </c>
      <c r="CQ38" s="199">
        <f t="shared" si="83"/>
        <v>1</v>
      </c>
      <c r="CR38" s="199" t="str">
        <f t="shared" si="84"/>
        <v/>
      </c>
      <c r="CS38" s="199" t="str">
        <f t="shared" si="85"/>
        <v/>
      </c>
      <c r="CT38" s="199" t="str">
        <f t="shared" si="86"/>
        <v/>
      </c>
      <c r="CU38" s="199" t="str">
        <f t="shared" si="87"/>
        <v/>
      </c>
      <c r="CV38" s="199" t="str">
        <f t="shared" si="88"/>
        <v/>
      </c>
      <c r="CW38" s="199" t="str">
        <f t="shared" si="89"/>
        <v/>
      </c>
      <c r="CX38" s="199" t="str">
        <f t="shared" si="90"/>
        <v/>
      </c>
      <c r="CY38" s="199" t="str">
        <f t="shared" si="91"/>
        <v/>
      </c>
      <c r="CZ38" s="199" t="str">
        <f t="shared" si="92"/>
        <v/>
      </c>
      <c r="DA38" s="199" t="str">
        <f t="shared" si="93"/>
        <v/>
      </c>
      <c r="DB38" s="199">
        <f t="shared" si="94"/>
        <v>1</v>
      </c>
      <c r="DC38" s="199">
        <f t="shared" si="95"/>
        <v>1</v>
      </c>
      <c r="DD38" s="199" t="str">
        <f t="shared" si="96"/>
        <v/>
      </c>
      <c r="DE38" s="199">
        <f t="shared" si="97"/>
        <v>1</v>
      </c>
      <c r="DF38" s="199" t="str">
        <f t="shared" si="98"/>
        <v/>
      </c>
      <c r="DG38" s="199" t="str">
        <f t="shared" si="99"/>
        <v/>
      </c>
      <c r="DH38" s="116"/>
      <c r="DI38" s="147" t="str">
        <f t="shared" si="125"/>
        <v/>
      </c>
      <c r="DJ38" s="147">
        <f t="shared" si="100"/>
        <v>1</v>
      </c>
      <c r="DK38" s="147" t="str">
        <f t="shared" si="101"/>
        <v/>
      </c>
      <c r="DL38" s="147" t="str">
        <f t="shared" si="102"/>
        <v/>
      </c>
      <c r="DM38" s="147" t="str">
        <f t="shared" si="103"/>
        <v/>
      </c>
      <c r="DN38" s="147">
        <f t="shared" si="104"/>
        <v>1</v>
      </c>
      <c r="DO38" s="147">
        <f t="shared" si="105"/>
        <v>1</v>
      </c>
      <c r="DP38" s="147" t="str">
        <f t="shared" si="106"/>
        <v/>
      </c>
      <c r="DQ38" s="147">
        <f t="shared" si="107"/>
        <v>1</v>
      </c>
      <c r="DR38" s="147">
        <f t="shared" si="108"/>
        <v>1</v>
      </c>
      <c r="DS38" s="147" t="str">
        <f t="shared" si="109"/>
        <v/>
      </c>
      <c r="DT38" s="147" t="str">
        <f t="shared" si="110"/>
        <v/>
      </c>
      <c r="DU38" s="147" t="str">
        <f t="shared" si="111"/>
        <v/>
      </c>
      <c r="DV38" s="147" t="str">
        <f t="shared" si="112"/>
        <v/>
      </c>
      <c r="DW38" s="147" t="str">
        <f t="shared" si="113"/>
        <v/>
      </c>
      <c r="DX38" s="147" t="str">
        <f t="shared" si="114"/>
        <v/>
      </c>
      <c r="DY38" s="147" t="str">
        <f t="shared" si="115"/>
        <v/>
      </c>
      <c r="DZ38" s="147" t="str">
        <f t="shared" si="116"/>
        <v/>
      </c>
      <c r="EA38" s="147" t="str">
        <f t="shared" si="117"/>
        <v/>
      </c>
      <c r="EB38" s="147" t="str">
        <f t="shared" si="118"/>
        <v/>
      </c>
      <c r="EC38" s="147">
        <f t="shared" si="119"/>
        <v>1</v>
      </c>
      <c r="ED38" s="147">
        <f t="shared" si="120"/>
        <v>1</v>
      </c>
      <c r="EE38" s="147" t="str">
        <f t="shared" si="121"/>
        <v/>
      </c>
      <c r="EF38" s="147">
        <f t="shared" si="122"/>
        <v>1</v>
      </c>
      <c r="EG38" s="147" t="str">
        <f t="shared" si="123"/>
        <v/>
      </c>
      <c r="EH38" s="147" t="str">
        <f t="shared" si="124"/>
        <v/>
      </c>
      <c r="EI38" s="116"/>
      <c r="EJ38" s="28" t="str">
        <f>'1.4-ATT&amp;CK Overlay'!D35</f>
        <v>No</v>
      </c>
      <c r="EK38" s="28" t="str">
        <f>'1.4-ATT&amp;CK Overlay'!E35</f>
        <v>No</v>
      </c>
      <c r="EL38" s="29" t="str">
        <f>'1.4-ATT&amp;CK Overlay'!F35</f>
        <v>No</v>
      </c>
      <c r="EM38" s="29" t="str">
        <f>'1.4-ATT&amp;CK Overlay'!G35</f>
        <v>Yes</v>
      </c>
      <c r="EN38" s="29" t="str">
        <f>'1.4-ATT&amp;CK Overlay'!H35</f>
        <v>Yes</v>
      </c>
      <c r="EO38" s="28" t="str">
        <f>'1.4-ATT&amp;CK Overlay'!I35</f>
        <v>No</v>
      </c>
      <c r="EP38" s="24" t="str">
        <f>'1.4-ATT&amp;CK Overlay'!J35</f>
        <v>No</v>
      </c>
      <c r="EQ38" s="24" t="str">
        <f>'1.4-ATT&amp;CK Overlay'!K35</f>
        <v>No</v>
      </c>
      <c r="ER38" s="24" t="str">
        <f>'1.4-ATT&amp;CK Overlay'!L35</f>
        <v>No</v>
      </c>
      <c r="ES38" s="24" t="str">
        <f>'1.4-ATT&amp;CK Overlay'!M35</f>
        <v>No</v>
      </c>
      <c r="ET38" s="24" t="str">
        <f>'1.4-ATT&amp;CK Overlay'!N35</f>
        <v>No</v>
      </c>
      <c r="EU38" s="24" t="str">
        <f>'1.4-ATT&amp;CK Overlay'!O35</f>
        <v>No</v>
      </c>
      <c r="EV38" s="24" t="str">
        <f>'1.4-ATT&amp;CK Overlay'!P35</f>
        <v>No</v>
      </c>
      <c r="EW38" s="24" t="str">
        <f>'1.4-ATT&amp;CK Overlay'!Q35</f>
        <v>No</v>
      </c>
      <c r="EX38" s="24" t="str">
        <f>'1.4-ATT&amp;CK Overlay'!R35</f>
        <v>No</v>
      </c>
      <c r="EY38" s="24" t="str">
        <f>'1.4-ATT&amp;CK Overlay'!S35</f>
        <v>No</v>
      </c>
      <c r="EZ38" s="24" t="str">
        <f>'1.4-ATT&amp;CK Overlay'!T35</f>
        <v>No</v>
      </c>
      <c r="FA38" s="24" t="str">
        <f>'1.4-ATT&amp;CK Overlay'!U35</f>
        <v>No</v>
      </c>
      <c r="FB38" s="24" t="str">
        <f>'1.4-ATT&amp;CK Overlay'!V35</f>
        <v>Yes</v>
      </c>
      <c r="FC38" s="29" t="str">
        <f>'1.4-ATT&amp;CK Overlay'!W35</f>
        <v>Yes</v>
      </c>
      <c r="FD38" s="28" t="str">
        <f>'1.4-ATT&amp;CK Overlay'!X35</f>
        <v>No</v>
      </c>
      <c r="FE38" s="24" t="str">
        <f>'1.4-ATT&amp;CK Overlay'!Y35</f>
        <v>Yes</v>
      </c>
      <c r="FF38" s="29" t="str">
        <f>'1.4-ATT&amp;CK Overlay'!Z35</f>
        <v>Yes</v>
      </c>
      <c r="FG38" s="28" t="str">
        <f>'1.4-ATT&amp;CK Overlay'!AA35</f>
        <v>No</v>
      </c>
      <c r="FH38" s="24" t="str">
        <f>'1.4-ATT&amp;CK Overlay'!AB35</f>
        <v>No</v>
      </c>
      <c r="FI38" s="24" t="str">
        <f>'1.4-ATT&amp;CK Overlay'!AC35</f>
        <v>Yes</v>
      </c>
      <c r="FJ38" s="24" t="str">
        <f>'1.4-ATT&amp;CK Overlay'!AD35</f>
        <v>Yes</v>
      </c>
      <c r="FK38" s="24" t="str">
        <f>'1.4-ATT&amp;CK Overlay'!AE35</f>
        <v>No</v>
      </c>
      <c r="FL38" s="24" t="str">
        <f>'1.4-ATT&amp;CK Overlay'!AF35</f>
        <v>Yes</v>
      </c>
      <c r="FM38" s="71" t="str">
        <f>'1.4-ATT&amp;CK Overlay'!AG35</f>
        <v>Yes</v>
      </c>
      <c r="FN38" s="28" t="str">
        <f>'1.4-ATT&amp;CK Overlay'!AH35</f>
        <v>No</v>
      </c>
      <c r="FO38" s="24" t="str">
        <f>'1.4-ATT&amp;CK Overlay'!AI35</f>
        <v>No</v>
      </c>
      <c r="FP38" s="24" t="str">
        <f>'1.4-ATT&amp;CK Overlay'!AJ35</f>
        <v>No</v>
      </c>
      <c r="FQ38" s="24" t="str">
        <f>'1.4-ATT&amp;CK Overlay'!AK35</f>
        <v>No</v>
      </c>
      <c r="FR38" s="24" t="str">
        <f>'1.4-ATT&amp;CK Overlay'!AL35</f>
        <v>No</v>
      </c>
      <c r="FS38" s="24" t="str">
        <f>'1.4-ATT&amp;CK Overlay'!AM35</f>
        <v>No</v>
      </c>
      <c r="FT38" s="24" t="str">
        <f>'1.4-ATT&amp;CK Overlay'!AN35</f>
        <v>No</v>
      </c>
      <c r="FU38" s="24" t="str">
        <f>'1.4-ATT&amp;CK Overlay'!AO35</f>
        <v>No</v>
      </c>
      <c r="FV38" s="24" t="str">
        <f>'1.4-ATT&amp;CK Overlay'!AP35</f>
        <v>No</v>
      </c>
      <c r="FW38" s="29" t="str">
        <f>'1.4-ATT&amp;CK Overlay'!AQ35</f>
        <v>No</v>
      </c>
      <c r="FX38" s="61" t="str">
        <f>'1.4-ATT&amp;CK Overlay'!AR35</f>
        <v>No</v>
      </c>
      <c r="FY38" s="24" t="str">
        <f>'1.4-ATT&amp;CK Overlay'!AS35</f>
        <v>No</v>
      </c>
      <c r="FZ38" s="24" t="str">
        <f>'1.4-ATT&amp;CK Overlay'!AT35</f>
        <v>No</v>
      </c>
      <c r="GA38" s="24" t="str">
        <f>'1.4-ATT&amp;CK Overlay'!AU35</f>
        <v>No</v>
      </c>
      <c r="GB38" s="24" t="str">
        <f>'1.4-ATT&amp;CK Overlay'!AV35</f>
        <v>No</v>
      </c>
      <c r="GC38" s="24" t="str">
        <f>'1.4-ATT&amp;CK Overlay'!AW35</f>
        <v>No</v>
      </c>
      <c r="GD38" s="24" t="str">
        <f>'1.4-ATT&amp;CK Overlay'!AX35</f>
        <v>No</v>
      </c>
      <c r="GE38" s="24" t="str">
        <f>'1.4-ATT&amp;CK Overlay'!AY35</f>
        <v>No</v>
      </c>
      <c r="GF38" s="24" t="str">
        <f>'1.4-ATT&amp;CK Overlay'!AZ35</f>
        <v>No</v>
      </c>
      <c r="GG38" s="28" t="str">
        <f>'1.4-ATT&amp;CK Overlay'!BA35</f>
        <v>Yes</v>
      </c>
      <c r="GH38" s="24" t="str">
        <f>'1.4-ATT&amp;CK Overlay'!BB35</f>
        <v>No</v>
      </c>
      <c r="GI38" s="24" t="str">
        <f>'1.4-ATT&amp;CK Overlay'!BC35</f>
        <v>Yes</v>
      </c>
      <c r="GJ38" s="29" t="str">
        <f>'1.4-ATT&amp;CK Overlay'!BD35</f>
        <v>Yes</v>
      </c>
      <c r="GK38" s="28" t="str">
        <f>'1.4-ATT&amp;CK Overlay'!BE35</f>
        <v>No</v>
      </c>
      <c r="GL38" s="24" t="str">
        <f>'1.4-ATT&amp;CK Overlay'!BF35</f>
        <v>No</v>
      </c>
      <c r="GM38" s="24" t="str">
        <f>'1.4-ATT&amp;CK Overlay'!BG35</f>
        <v>No</v>
      </c>
      <c r="GN38" s="24" t="str">
        <f>'1.4-ATT&amp;CK Overlay'!BH35</f>
        <v>No</v>
      </c>
      <c r="GO38" s="24" t="str">
        <f>'1.4-ATT&amp;CK Overlay'!BI35</f>
        <v>Yes</v>
      </c>
      <c r="GP38" s="28" t="str">
        <f>'1.4-ATT&amp;CK Overlay'!BJ35</f>
        <v>No</v>
      </c>
      <c r="GQ38" s="24" t="str">
        <f>'1.4-ATT&amp;CK Overlay'!BK35</f>
        <v>No</v>
      </c>
      <c r="GR38" s="24" t="str">
        <f>'1.4-ATT&amp;CK Overlay'!BL35</f>
        <v>No</v>
      </c>
      <c r="GS38" s="24" t="str">
        <f>'1.4-ATT&amp;CK Overlay'!BM35</f>
        <v>No</v>
      </c>
      <c r="GT38" s="24" t="str">
        <f>'1.4-ATT&amp;CK Overlay'!BN35</f>
        <v>No</v>
      </c>
      <c r="GU38" s="24" t="str">
        <f>'1.4-ATT&amp;CK Overlay'!BO35</f>
        <v>No</v>
      </c>
      <c r="GV38" s="24" t="str">
        <f>'1.4-ATT&amp;CK Overlay'!BP35</f>
        <v>No</v>
      </c>
      <c r="GX38" s="152">
        <f>'2.1b-OriginalProduct Visibility'!D34</f>
        <v>0</v>
      </c>
      <c r="GY38" s="153">
        <f>'2.1b-OriginalProduct Visibility'!E34</f>
        <v>0</v>
      </c>
      <c r="GZ38" s="140">
        <f>'2.1b-OriginalProduct Visibility'!F34</f>
        <v>0</v>
      </c>
      <c r="HA38" s="140">
        <f>'2.1b-OriginalProduct Visibility'!G34</f>
        <v>0</v>
      </c>
      <c r="HB38" s="140">
        <f>'2.1b-OriginalProduct Visibility'!H34</f>
        <v>0</v>
      </c>
      <c r="HC38" s="140" t="str">
        <f>'2.1b-OriginalProduct Visibility'!I34</f>
        <v>Yes</v>
      </c>
      <c r="HD38" s="140">
        <f>'2.1b-OriginalProduct Visibility'!J34</f>
        <v>0</v>
      </c>
      <c r="HE38" s="140">
        <f>'2.1b-OriginalProduct Visibility'!K34</f>
        <v>0</v>
      </c>
      <c r="HF38" s="140">
        <f>'2.1b-OriginalProduct Visibility'!L34</f>
        <v>0</v>
      </c>
      <c r="HG38" s="140">
        <f>'2.1b-OriginalProduct Visibility'!M34</f>
        <v>0</v>
      </c>
      <c r="HH38" s="140">
        <f>'2.1b-OriginalProduct Visibility'!N34</f>
        <v>0</v>
      </c>
      <c r="HI38" s="154">
        <f>'2.1b-OriginalProduct Visibility'!O34</f>
        <v>0</v>
      </c>
      <c r="HK38" s="171">
        <f>'2.1a-Agency Visibility'!D34</f>
        <v>0</v>
      </c>
      <c r="HL38" s="172">
        <f>'2.1a-Agency Visibility'!E34</f>
        <v>0</v>
      </c>
      <c r="HM38" s="145">
        <f>'2.1a-Agency Visibility'!F34</f>
        <v>0</v>
      </c>
      <c r="HN38" s="145">
        <f>'2.1a-Agency Visibility'!G34</f>
        <v>0</v>
      </c>
      <c r="HO38" s="145">
        <f>'2.1a-Agency Visibility'!H34</f>
        <v>0</v>
      </c>
      <c r="HP38" s="145" t="str">
        <f>'2.1a-Agency Visibility'!I34</f>
        <v>Yes</v>
      </c>
      <c r="HQ38" s="145">
        <f>'2.1a-Agency Visibility'!J34</f>
        <v>0</v>
      </c>
      <c r="HR38" s="145">
        <f>'2.1a-Agency Visibility'!K34</f>
        <v>0</v>
      </c>
      <c r="HS38" s="145">
        <f>'2.1a-Agency Visibility'!L34</f>
        <v>0</v>
      </c>
      <c r="HT38" s="145">
        <f>'2.1a-Agency Visibility'!M34</f>
        <v>0</v>
      </c>
      <c r="HU38" s="145">
        <f>'2.1a-Agency Visibility'!N34</f>
        <v>0</v>
      </c>
      <c r="HV38" s="173">
        <f>'2.1a-Agency Visibility'!O34</f>
        <v>0</v>
      </c>
      <c r="HY38" s="116"/>
      <c r="HZ38" s="116"/>
      <c r="IA38" s="116"/>
    </row>
    <row r="39" spans="1:235" ht="15" customHeight="1" x14ac:dyDescent="0.4">
      <c r="A39" s="595">
        <f>'1.2-Visibility Data'!A33</f>
        <v>0</v>
      </c>
      <c r="B39" s="601">
        <f>'1.2-Visibility Data'!B33</f>
        <v>0</v>
      </c>
      <c r="C39" s="37" t="str">
        <f>'1.2-Visibility Data'!C33</f>
        <v>Message Trace</v>
      </c>
      <c r="D39" s="116"/>
      <c r="E39" s="137">
        <f t="shared" ref="E39:N48" si="132">COUNTIFS($EJ39:$GV39,"Yes",$EJ$7:$GV$7,E$5)</f>
        <v>0</v>
      </c>
      <c r="F39" s="137">
        <f t="shared" si="132"/>
        <v>2</v>
      </c>
      <c r="G39" s="137">
        <f t="shared" si="132"/>
        <v>0</v>
      </c>
      <c r="H39" s="137">
        <f t="shared" si="132"/>
        <v>0</v>
      </c>
      <c r="I39" s="137">
        <f t="shared" si="132"/>
        <v>0</v>
      </c>
      <c r="J39" s="137">
        <f t="shared" si="132"/>
        <v>2</v>
      </c>
      <c r="K39" s="137">
        <f t="shared" si="132"/>
        <v>2</v>
      </c>
      <c r="L39" s="137">
        <f t="shared" si="132"/>
        <v>0</v>
      </c>
      <c r="M39" s="137">
        <f t="shared" si="132"/>
        <v>2</v>
      </c>
      <c r="N39" s="137">
        <f t="shared" si="132"/>
        <v>2</v>
      </c>
      <c r="O39" s="137">
        <f t="shared" ref="O39:X48" si="133">COUNTIFS($EJ39:$GV39,"Yes",$EJ$7:$GV$7,O$5)</f>
        <v>0</v>
      </c>
      <c r="P39" s="137">
        <f t="shared" si="133"/>
        <v>0</v>
      </c>
      <c r="Q39" s="137">
        <f t="shared" si="133"/>
        <v>0</v>
      </c>
      <c r="R39" s="137">
        <f t="shared" si="133"/>
        <v>0</v>
      </c>
      <c r="S39" s="137">
        <f t="shared" si="133"/>
        <v>0</v>
      </c>
      <c r="T39" s="137">
        <f t="shared" si="133"/>
        <v>0</v>
      </c>
      <c r="U39" s="137">
        <f t="shared" si="133"/>
        <v>0</v>
      </c>
      <c r="V39" s="137">
        <f t="shared" si="133"/>
        <v>0</v>
      </c>
      <c r="W39" s="137">
        <f t="shared" si="133"/>
        <v>0</v>
      </c>
      <c r="X39" s="137">
        <f t="shared" si="133"/>
        <v>0</v>
      </c>
      <c r="Y39" s="137">
        <f t="shared" ref="Y39:AD48" si="134">COUNTIFS($EJ39:$GV39,"Yes",$EJ$7:$GV$7,Y$5)</f>
        <v>1</v>
      </c>
      <c r="Z39" s="137">
        <f t="shared" si="134"/>
        <v>2</v>
      </c>
      <c r="AA39" s="137">
        <f t="shared" si="134"/>
        <v>0</v>
      </c>
      <c r="AB39" s="137">
        <f t="shared" si="134"/>
        <v>1</v>
      </c>
      <c r="AC39" s="137">
        <f t="shared" si="134"/>
        <v>0</v>
      </c>
      <c r="AD39" s="137">
        <f t="shared" si="134"/>
        <v>0</v>
      </c>
      <c r="AE39" s="116"/>
      <c r="AF39" s="142" t="str">
        <f t="shared" si="22"/>
        <v/>
      </c>
      <c r="AG39" s="142">
        <f t="shared" si="23"/>
        <v>2</v>
      </c>
      <c r="AH39" s="142" t="str">
        <f t="shared" si="24"/>
        <v/>
      </c>
      <c r="AI39" s="142" t="str">
        <f t="shared" si="25"/>
        <v/>
      </c>
      <c r="AJ39" s="142" t="str">
        <f t="shared" si="26"/>
        <v/>
      </c>
      <c r="AK39" s="142">
        <f t="shared" si="27"/>
        <v>2</v>
      </c>
      <c r="AL39" s="142">
        <f t="shared" si="28"/>
        <v>2</v>
      </c>
      <c r="AM39" s="142" t="str">
        <f t="shared" si="29"/>
        <v/>
      </c>
      <c r="AN39" s="142">
        <f t="shared" si="30"/>
        <v>2</v>
      </c>
      <c r="AO39" s="142">
        <f t="shared" si="31"/>
        <v>2</v>
      </c>
      <c r="AP39" s="142" t="str">
        <f t="shared" si="32"/>
        <v/>
      </c>
      <c r="AQ39" s="142" t="str">
        <f t="shared" si="33"/>
        <v/>
      </c>
      <c r="AR39" s="142" t="str">
        <f t="shared" si="34"/>
        <v/>
      </c>
      <c r="AS39" s="142" t="str">
        <f t="shared" si="35"/>
        <v/>
      </c>
      <c r="AT39" s="142" t="str">
        <f t="shared" si="36"/>
        <v/>
      </c>
      <c r="AU39" s="142" t="str">
        <f t="shared" si="37"/>
        <v/>
      </c>
      <c r="AV39" s="142" t="str">
        <f t="shared" si="38"/>
        <v/>
      </c>
      <c r="AW39" s="142" t="str">
        <f t="shared" si="39"/>
        <v/>
      </c>
      <c r="AX39" s="142" t="str">
        <f t="shared" si="40"/>
        <v/>
      </c>
      <c r="AY39" s="142" t="str">
        <f t="shared" si="41"/>
        <v/>
      </c>
      <c r="AZ39" s="142">
        <f t="shared" si="42"/>
        <v>2</v>
      </c>
      <c r="BA39" s="142">
        <f t="shared" si="43"/>
        <v>2</v>
      </c>
      <c r="BB39" s="142" t="str">
        <f t="shared" si="44"/>
        <v/>
      </c>
      <c r="BC39" s="142">
        <f t="shared" si="45"/>
        <v>2</v>
      </c>
      <c r="BD39" s="142" t="str">
        <f t="shared" si="46"/>
        <v/>
      </c>
      <c r="BE39" s="142" t="str">
        <f t="shared" si="47"/>
        <v/>
      </c>
      <c r="BF39" s="116"/>
      <c r="BG39" s="193" t="str">
        <f t="shared" si="48"/>
        <v/>
      </c>
      <c r="BH39" s="193">
        <f t="shared" si="49"/>
        <v>1</v>
      </c>
      <c r="BI39" s="193" t="str">
        <f t="shared" si="50"/>
        <v/>
      </c>
      <c r="BJ39" s="193" t="str">
        <f t="shared" si="51"/>
        <v/>
      </c>
      <c r="BK39" s="193" t="str">
        <f t="shared" si="52"/>
        <v/>
      </c>
      <c r="BL39" s="193">
        <f t="shared" si="53"/>
        <v>1</v>
      </c>
      <c r="BM39" s="193">
        <f t="shared" si="54"/>
        <v>1</v>
      </c>
      <c r="BN39" s="193" t="str">
        <f t="shared" si="55"/>
        <v/>
      </c>
      <c r="BO39" s="193">
        <f t="shared" si="56"/>
        <v>1</v>
      </c>
      <c r="BP39" s="193">
        <f t="shared" si="57"/>
        <v>1</v>
      </c>
      <c r="BQ39" s="193" t="str">
        <f t="shared" si="58"/>
        <v/>
      </c>
      <c r="BR39" s="193" t="str">
        <f t="shared" si="59"/>
        <v/>
      </c>
      <c r="BS39" s="193" t="str">
        <f t="shared" si="60"/>
        <v/>
      </c>
      <c r="BT39" s="193" t="str">
        <f t="shared" si="61"/>
        <v/>
      </c>
      <c r="BU39" s="193" t="str">
        <f t="shared" si="62"/>
        <v/>
      </c>
      <c r="BV39" s="193" t="str">
        <f t="shared" si="63"/>
        <v/>
      </c>
      <c r="BW39" s="193" t="str">
        <f t="shared" si="64"/>
        <v/>
      </c>
      <c r="BX39" s="193" t="str">
        <f t="shared" si="65"/>
        <v/>
      </c>
      <c r="BY39" s="193" t="str">
        <f t="shared" si="66"/>
        <v/>
      </c>
      <c r="BZ39" s="193" t="str">
        <f t="shared" si="67"/>
        <v/>
      </c>
      <c r="CA39" s="193">
        <f t="shared" si="68"/>
        <v>1</v>
      </c>
      <c r="CB39" s="193">
        <f t="shared" si="69"/>
        <v>1</v>
      </c>
      <c r="CC39" s="193" t="str">
        <f t="shared" si="70"/>
        <v/>
      </c>
      <c r="CD39" s="193">
        <f t="shared" si="71"/>
        <v>1</v>
      </c>
      <c r="CE39" s="193" t="str">
        <f t="shared" si="72"/>
        <v/>
      </c>
      <c r="CF39" s="193" t="str">
        <f t="shared" si="73"/>
        <v/>
      </c>
      <c r="CG39" s="116"/>
      <c r="CH39" s="199" t="str">
        <f t="shared" si="74"/>
        <v/>
      </c>
      <c r="CI39" s="199">
        <f t="shared" si="75"/>
        <v>0</v>
      </c>
      <c r="CJ39" s="199" t="str">
        <f t="shared" si="76"/>
        <v/>
      </c>
      <c r="CK39" s="199" t="str">
        <f t="shared" si="77"/>
        <v/>
      </c>
      <c r="CL39" s="199" t="str">
        <f t="shared" si="78"/>
        <v/>
      </c>
      <c r="CM39" s="199">
        <f t="shared" si="79"/>
        <v>0</v>
      </c>
      <c r="CN39" s="199">
        <f t="shared" si="80"/>
        <v>0</v>
      </c>
      <c r="CO39" s="199" t="str">
        <f t="shared" si="81"/>
        <v/>
      </c>
      <c r="CP39" s="199">
        <f t="shared" si="82"/>
        <v>0</v>
      </c>
      <c r="CQ39" s="199">
        <f t="shared" si="83"/>
        <v>0</v>
      </c>
      <c r="CR39" s="199" t="str">
        <f t="shared" si="84"/>
        <v/>
      </c>
      <c r="CS39" s="199" t="str">
        <f t="shared" si="85"/>
        <v/>
      </c>
      <c r="CT39" s="199" t="str">
        <f t="shared" si="86"/>
        <v/>
      </c>
      <c r="CU39" s="199" t="str">
        <f t="shared" si="87"/>
        <v/>
      </c>
      <c r="CV39" s="199" t="str">
        <f t="shared" si="88"/>
        <v/>
      </c>
      <c r="CW39" s="199" t="str">
        <f t="shared" si="89"/>
        <v/>
      </c>
      <c r="CX39" s="199" t="str">
        <f t="shared" si="90"/>
        <v/>
      </c>
      <c r="CY39" s="199" t="str">
        <f t="shared" si="91"/>
        <v/>
      </c>
      <c r="CZ39" s="199" t="str">
        <f t="shared" si="92"/>
        <v/>
      </c>
      <c r="DA39" s="199" t="str">
        <f t="shared" si="93"/>
        <v/>
      </c>
      <c r="DB39" s="199">
        <f t="shared" si="94"/>
        <v>0</v>
      </c>
      <c r="DC39" s="199">
        <f t="shared" si="95"/>
        <v>0</v>
      </c>
      <c r="DD39" s="199" t="str">
        <f t="shared" si="96"/>
        <v/>
      </c>
      <c r="DE39" s="199">
        <f t="shared" si="97"/>
        <v>0</v>
      </c>
      <c r="DF39" s="199" t="str">
        <f t="shared" si="98"/>
        <v/>
      </c>
      <c r="DG39" s="199" t="str">
        <f t="shared" si="99"/>
        <v/>
      </c>
      <c r="DH39" s="116"/>
      <c r="DI39" s="147" t="str">
        <f t="shared" si="125"/>
        <v/>
      </c>
      <c r="DJ39" s="147">
        <f t="shared" si="100"/>
        <v>0</v>
      </c>
      <c r="DK39" s="147" t="str">
        <f t="shared" si="101"/>
        <v/>
      </c>
      <c r="DL39" s="147" t="str">
        <f t="shared" si="102"/>
        <v/>
      </c>
      <c r="DM39" s="147" t="str">
        <f t="shared" si="103"/>
        <v/>
      </c>
      <c r="DN39" s="147">
        <f t="shared" si="104"/>
        <v>0</v>
      </c>
      <c r="DO39" s="147">
        <f t="shared" si="105"/>
        <v>0</v>
      </c>
      <c r="DP39" s="147" t="str">
        <f t="shared" si="106"/>
        <v/>
      </c>
      <c r="DQ39" s="147">
        <f t="shared" si="107"/>
        <v>0</v>
      </c>
      <c r="DR39" s="147">
        <f t="shared" si="108"/>
        <v>0</v>
      </c>
      <c r="DS39" s="147" t="str">
        <f t="shared" si="109"/>
        <v/>
      </c>
      <c r="DT39" s="147" t="str">
        <f t="shared" si="110"/>
        <v/>
      </c>
      <c r="DU39" s="147" t="str">
        <f t="shared" si="111"/>
        <v/>
      </c>
      <c r="DV39" s="147" t="str">
        <f t="shared" si="112"/>
        <v/>
      </c>
      <c r="DW39" s="147" t="str">
        <f t="shared" si="113"/>
        <v/>
      </c>
      <c r="DX39" s="147" t="str">
        <f t="shared" si="114"/>
        <v/>
      </c>
      <c r="DY39" s="147" t="str">
        <f t="shared" si="115"/>
        <v/>
      </c>
      <c r="DZ39" s="147" t="str">
        <f t="shared" si="116"/>
        <v/>
      </c>
      <c r="EA39" s="147" t="str">
        <f t="shared" si="117"/>
        <v/>
      </c>
      <c r="EB39" s="147" t="str">
        <f t="shared" si="118"/>
        <v/>
      </c>
      <c r="EC39" s="147">
        <f t="shared" si="119"/>
        <v>0</v>
      </c>
      <c r="ED39" s="147">
        <f t="shared" si="120"/>
        <v>0</v>
      </c>
      <c r="EE39" s="147" t="str">
        <f t="shared" si="121"/>
        <v/>
      </c>
      <c r="EF39" s="147">
        <f t="shared" si="122"/>
        <v>0</v>
      </c>
      <c r="EG39" s="147" t="str">
        <f t="shared" si="123"/>
        <v/>
      </c>
      <c r="EH39" s="147" t="str">
        <f t="shared" si="124"/>
        <v/>
      </c>
      <c r="EI39" s="116"/>
      <c r="EJ39" s="28" t="str">
        <f>'1.4-ATT&amp;CK Overlay'!D36</f>
        <v>No</v>
      </c>
      <c r="EK39" s="28" t="str">
        <f>'1.4-ATT&amp;CK Overlay'!E36</f>
        <v>No</v>
      </c>
      <c r="EL39" s="29" t="str">
        <f>'1.4-ATT&amp;CK Overlay'!F36</f>
        <v>No</v>
      </c>
      <c r="EM39" s="29" t="str">
        <f>'1.4-ATT&amp;CK Overlay'!G36</f>
        <v>Yes</v>
      </c>
      <c r="EN39" s="29" t="str">
        <f>'1.4-ATT&amp;CK Overlay'!H36</f>
        <v>Yes</v>
      </c>
      <c r="EO39" s="28" t="str">
        <f>'1.4-ATT&amp;CK Overlay'!I36</f>
        <v>No</v>
      </c>
      <c r="EP39" s="24" t="str">
        <f>'1.4-ATT&amp;CK Overlay'!J36</f>
        <v>No</v>
      </c>
      <c r="EQ39" s="24" t="str">
        <f>'1.4-ATT&amp;CK Overlay'!K36</f>
        <v>No</v>
      </c>
      <c r="ER39" s="24" t="str">
        <f>'1.4-ATT&amp;CK Overlay'!L36</f>
        <v>No</v>
      </c>
      <c r="ES39" s="24" t="str">
        <f>'1.4-ATT&amp;CK Overlay'!M36</f>
        <v>No</v>
      </c>
      <c r="ET39" s="24" t="str">
        <f>'1.4-ATT&amp;CK Overlay'!N36</f>
        <v>No</v>
      </c>
      <c r="EU39" s="24" t="str">
        <f>'1.4-ATT&amp;CK Overlay'!O36</f>
        <v>No</v>
      </c>
      <c r="EV39" s="24" t="str">
        <f>'1.4-ATT&amp;CK Overlay'!P36</f>
        <v>No</v>
      </c>
      <c r="EW39" s="24" t="str">
        <f>'1.4-ATT&amp;CK Overlay'!Q36</f>
        <v>No</v>
      </c>
      <c r="EX39" s="24" t="str">
        <f>'1.4-ATT&amp;CK Overlay'!R36</f>
        <v>No</v>
      </c>
      <c r="EY39" s="24" t="str">
        <f>'1.4-ATT&amp;CK Overlay'!S36</f>
        <v>No</v>
      </c>
      <c r="EZ39" s="24" t="str">
        <f>'1.4-ATT&amp;CK Overlay'!T36</f>
        <v>No</v>
      </c>
      <c r="FA39" s="24" t="str">
        <f>'1.4-ATT&amp;CK Overlay'!U36</f>
        <v>No</v>
      </c>
      <c r="FB39" s="24" t="str">
        <f>'1.4-ATT&amp;CK Overlay'!V36</f>
        <v>Yes</v>
      </c>
      <c r="FC39" s="29" t="str">
        <f>'1.4-ATT&amp;CK Overlay'!W36</f>
        <v>Yes</v>
      </c>
      <c r="FD39" s="28" t="str">
        <f>'1.4-ATT&amp;CK Overlay'!X36</f>
        <v>No</v>
      </c>
      <c r="FE39" s="24" t="str">
        <f>'1.4-ATT&amp;CK Overlay'!Y36</f>
        <v>Yes</v>
      </c>
      <c r="FF39" s="29" t="str">
        <f>'1.4-ATT&amp;CK Overlay'!Z36</f>
        <v>Yes</v>
      </c>
      <c r="FG39" s="28" t="str">
        <f>'1.4-ATT&amp;CK Overlay'!AA36</f>
        <v>No</v>
      </c>
      <c r="FH39" s="24" t="str">
        <f>'1.4-ATT&amp;CK Overlay'!AB36</f>
        <v>No</v>
      </c>
      <c r="FI39" s="24" t="str">
        <f>'1.4-ATT&amp;CK Overlay'!AC36</f>
        <v>Yes</v>
      </c>
      <c r="FJ39" s="24" t="str">
        <f>'1.4-ATT&amp;CK Overlay'!AD36</f>
        <v>Yes</v>
      </c>
      <c r="FK39" s="24" t="str">
        <f>'1.4-ATT&amp;CK Overlay'!AE36</f>
        <v>No</v>
      </c>
      <c r="FL39" s="24" t="str">
        <f>'1.4-ATT&amp;CK Overlay'!AF36</f>
        <v>Yes</v>
      </c>
      <c r="FM39" s="71" t="str">
        <f>'1.4-ATT&amp;CK Overlay'!AG36</f>
        <v>Yes</v>
      </c>
      <c r="FN39" s="28" t="str">
        <f>'1.4-ATT&amp;CK Overlay'!AH36</f>
        <v>No</v>
      </c>
      <c r="FO39" s="24" t="str">
        <f>'1.4-ATT&amp;CK Overlay'!AI36</f>
        <v>No</v>
      </c>
      <c r="FP39" s="24" t="str">
        <f>'1.4-ATT&amp;CK Overlay'!AJ36</f>
        <v>No</v>
      </c>
      <c r="FQ39" s="24" t="str">
        <f>'1.4-ATT&amp;CK Overlay'!AK36</f>
        <v>No</v>
      </c>
      <c r="FR39" s="24" t="str">
        <f>'1.4-ATT&amp;CK Overlay'!AL36</f>
        <v>No</v>
      </c>
      <c r="FS39" s="24" t="str">
        <f>'1.4-ATT&amp;CK Overlay'!AM36</f>
        <v>No</v>
      </c>
      <c r="FT39" s="24" t="str">
        <f>'1.4-ATT&amp;CK Overlay'!AN36</f>
        <v>No</v>
      </c>
      <c r="FU39" s="24" t="str">
        <f>'1.4-ATT&amp;CK Overlay'!AO36</f>
        <v>No</v>
      </c>
      <c r="FV39" s="24" t="str">
        <f>'1.4-ATT&amp;CK Overlay'!AP36</f>
        <v>No</v>
      </c>
      <c r="FW39" s="29" t="str">
        <f>'1.4-ATT&amp;CK Overlay'!AQ36</f>
        <v>No</v>
      </c>
      <c r="FX39" s="61" t="str">
        <f>'1.4-ATT&amp;CK Overlay'!AR36</f>
        <v>No</v>
      </c>
      <c r="FY39" s="24" t="str">
        <f>'1.4-ATT&amp;CK Overlay'!AS36</f>
        <v>No</v>
      </c>
      <c r="FZ39" s="24" t="str">
        <f>'1.4-ATT&amp;CK Overlay'!AT36</f>
        <v>No</v>
      </c>
      <c r="GA39" s="24" t="str">
        <f>'1.4-ATT&amp;CK Overlay'!AU36</f>
        <v>No</v>
      </c>
      <c r="GB39" s="24" t="str">
        <f>'1.4-ATT&amp;CK Overlay'!AV36</f>
        <v>No</v>
      </c>
      <c r="GC39" s="24" t="str">
        <f>'1.4-ATT&amp;CK Overlay'!AW36</f>
        <v>No</v>
      </c>
      <c r="GD39" s="24" t="str">
        <f>'1.4-ATT&amp;CK Overlay'!AX36</f>
        <v>No</v>
      </c>
      <c r="GE39" s="24" t="str">
        <f>'1.4-ATT&amp;CK Overlay'!AY36</f>
        <v>No</v>
      </c>
      <c r="GF39" s="24" t="str">
        <f>'1.4-ATT&amp;CK Overlay'!AZ36</f>
        <v>No</v>
      </c>
      <c r="GG39" s="28" t="str">
        <f>'1.4-ATT&amp;CK Overlay'!BA36</f>
        <v>Yes</v>
      </c>
      <c r="GH39" s="24" t="str">
        <f>'1.4-ATT&amp;CK Overlay'!BB36</f>
        <v>No</v>
      </c>
      <c r="GI39" s="24" t="str">
        <f>'1.4-ATT&amp;CK Overlay'!BC36</f>
        <v>Yes</v>
      </c>
      <c r="GJ39" s="29" t="str">
        <f>'1.4-ATT&amp;CK Overlay'!BD36</f>
        <v>Yes</v>
      </c>
      <c r="GK39" s="28" t="str">
        <f>'1.4-ATT&amp;CK Overlay'!BE36</f>
        <v>No</v>
      </c>
      <c r="GL39" s="24" t="str">
        <f>'1.4-ATT&amp;CK Overlay'!BF36</f>
        <v>No</v>
      </c>
      <c r="GM39" s="24" t="str">
        <f>'1.4-ATT&amp;CK Overlay'!BG36</f>
        <v>No</v>
      </c>
      <c r="GN39" s="24" t="str">
        <f>'1.4-ATT&amp;CK Overlay'!BH36</f>
        <v>No</v>
      </c>
      <c r="GO39" s="24" t="str">
        <f>'1.4-ATT&amp;CK Overlay'!BI36</f>
        <v>Yes</v>
      </c>
      <c r="GP39" s="28" t="str">
        <f>'1.4-ATT&amp;CK Overlay'!BJ36</f>
        <v>No</v>
      </c>
      <c r="GQ39" s="24" t="str">
        <f>'1.4-ATT&amp;CK Overlay'!BK36</f>
        <v>No</v>
      </c>
      <c r="GR39" s="24" t="str">
        <f>'1.4-ATT&amp;CK Overlay'!BL36</f>
        <v>No</v>
      </c>
      <c r="GS39" s="24" t="str">
        <f>'1.4-ATT&amp;CK Overlay'!BM36</f>
        <v>No</v>
      </c>
      <c r="GT39" s="24" t="str">
        <f>'1.4-ATT&amp;CK Overlay'!BN36</f>
        <v>No</v>
      </c>
      <c r="GU39" s="24" t="str">
        <f>'1.4-ATT&amp;CK Overlay'!BO36</f>
        <v>No</v>
      </c>
      <c r="GV39" s="24" t="str">
        <f>'1.4-ATT&amp;CK Overlay'!BP36</f>
        <v>No</v>
      </c>
      <c r="GX39" s="152" t="str">
        <f>'2.1b-OriginalProduct Visibility'!D35</f>
        <v>Yes</v>
      </c>
      <c r="GY39" s="153" t="str">
        <f>'2.1b-OriginalProduct Visibility'!E35</f>
        <v>Yes</v>
      </c>
      <c r="GZ39" s="140">
        <f>'2.1b-OriginalProduct Visibility'!F35</f>
        <v>0</v>
      </c>
      <c r="HA39" s="140">
        <f>'2.1b-OriginalProduct Visibility'!G35</f>
        <v>0</v>
      </c>
      <c r="HB39" s="140">
        <f>'2.1b-OriginalProduct Visibility'!H35</f>
        <v>0</v>
      </c>
      <c r="HC39" s="140">
        <f>'2.1b-OriginalProduct Visibility'!I35</f>
        <v>0</v>
      </c>
      <c r="HD39" s="140">
        <f>'2.1b-OriginalProduct Visibility'!J35</f>
        <v>0</v>
      </c>
      <c r="HE39" s="140">
        <f>'2.1b-OriginalProduct Visibility'!K35</f>
        <v>0</v>
      </c>
      <c r="HF39" s="140">
        <f>'2.1b-OriginalProduct Visibility'!L35</f>
        <v>0</v>
      </c>
      <c r="HG39" s="140">
        <f>'2.1b-OriginalProduct Visibility'!M35</f>
        <v>0</v>
      </c>
      <c r="HH39" s="140">
        <f>'2.1b-OriginalProduct Visibility'!N35</f>
        <v>0</v>
      </c>
      <c r="HI39" s="154">
        <f>'2.1b-OriginalProduct Visibility'!O35</f>
        <v>0</v>
      </c>
      <c r="HK39" s="171" t="str">
        <f>'2.1a-Agency Visibility'!D35</f>
        <v>No</v>
      </c>
      <c r="HL39" s="172">
        <f>'2.1a-Agency Visibility'!E35</f>
        <v>0</v>
      </c>
      <c r="HM39" s="145">
        <f>'2.1a-Agency Visibility'!F35</f>
        <v>0</v>
      </c>
      <c r="HN39" s="145">
        <f>'2.1a-Agency Visibility'!G35</f>
        <v>0</v>
      </c>
      <c r="HO39" s="145">
        <f>'2.1a-Agency Visibility'!H35</f>
        <v>0</v>
      </c>
      <c r="HP39" s="145">
        <f>'2.1a-Agency Visibility'!I35</f>
        <v>0</v>
      </c>
      <c r="HQ39" s="145">
        <f>'2.1a-Agency Visibility'!J35</f>
        <v>0</v>
      </c>
      <c r="HR39" s="145">
        <f>'2.1a-Agency Visibility'!K35</f>
        <v>0</v>
      </c>
      <c r="HS39" s="145">
        <f>'2.1a-Agency Visibility'!L35</f>
        <v>0</v>
      </c>
      <c r="HT39" s="145">
        <f>'2.1a-Agency Visibility'!M35</f>
        <v>0</v>
      </c>
      <c r="HU39" s="145">
        <f>'2.1a-Agency Visibility'!N35</f>
        <v>0</v>
      </c>
      <c r="HV39" s="173">
        <f>'2.1a-Agency Visibility'!O35</f>
        <v>0</v>
      </c>
      <c r="HY39" s="116"/>
      <c r="HZ39" s="116"/>
      <c r="IA39" s="116"/>
    </row>
    <row r="40" spans="1:235" ht="15" customHeight="1" x14ac:dyDescent="0.4">
      <c r="A40" s="595">
        <f>'1.2-Visibility Data'!A34</f>
        <v>0</v>
      </c>
      <c r="B40" s="602">
        <f>'1.2-Visibility Data'!B34</f>
        <v>0</v>
      </c>
      <c r="C40" s="37" t="str">
        <f>'1.2-Visibility Data'!C34</f>
        <v>Attachments</v>
      </c>
      <c r="D40" s="116"/>
      <c r="E40" s="137">
        <f t="shared" si="132"/>
        <v>0</v>
      </c>
      <c r="F40" s="137">
        <f t="shared" si="132"/>
        <v>2</v>
      </c>
      <c r="G40" s="137">
        <f t="shared" si="132"/>
        <v>0</v>
      </c>
      <c r="H40" s="137">
        <f t="shared" si="132"/>
        <v>0</v>
      </c>
      <c r="I40" s="137">
        <f t="shared" si="132"/>
        <v>0</v>
      </c>
      <c r="J40" s="137">
        <f t="shared" si="132"/>
        <v>2</v>
      </c>
      <c r="K40" s="137">
        <f t="shared" si="132"/>
        <v>2</v>
      </c>
      <c r="L40" s="137">
        <f t="shared" si="132"/>
        <v>0</v>
      </c>
      <c r="M40" s="137">
        <f t="shared" si="132"/>
        <v>2</v>
      </c>
      <c r="N40" s="137">
        <f t="shared" si="132"/>
        <v>2</v>
      </c>
      <c r="O40" s="137">
        <f t="shared" si="133"/>
        <v>0</v>
      </c>
      <c r="P40" s="137">
        <f t="shared" si="133"/>
        <v>0</v>
      </c>
      <c r="Q40" s="137">
        <f t="shared" si="133"/>
        <v>0</v>
      </c>
      <c r="R40" s="137">
        <f t="shared" si="133"/>
        <v>0</v>
      </c>
      <c r="S40" s="137">
        <f t="shared" si="133"/>
        <v>0</v>
      </c>
      <c r="T40" s="137">
        <f t="shared" si="133"/>
        <v>0</v>
      </c>
      <c r="U40" s="137">
        <f t="shared" si="133"/>
        <v>0</v>
      </c>
      <c r="V40" s="137">
        <f t="shared" si="133"/>
        <v>0</v>
      </c>
      <c r="W40" s="137">
        <f t="shared" si="133"/>
        <v>0</v>
      </c>
      <c r="X40" s="137">
        <f t="shared" si="133"/>
        <v>0</v>
      </c>
      <c r="Y40" s="137">
        <f t="shared" si="134"/>
        <v>1</v>
      </c>
      <c r="Z40" s="137">
        <f t="shared" si="134"/>
        <v>2</v>
      </c>
      <c r="AA40" s="137">
        <f t="shared" si="134"/>
        <v>0</v>
      </c>
      <c r="AB40" s="137">
        <f t="shared" si="134"/>
        <v>1</v>
      </c>
      <c r="AC40" s="137">
        <f t="shared" si="134"/>
        <v>0</v>
      </c>
      <c r="AD40" s="137">
        <f t="shared" si="134"/>
        <v>0</v>
      </c>
      <c r="AE40" s="116"/>
      <c r="AF40" s="142" t="str">
        <f t="shared" si="22"/>
        <v/>
      </c>
      <c r="AG40" s="142">
        <f t="shared" si="23"/>
        <v>2</v>
      </c>
      <c r="AH40" s="142" t="str">
        <f t="shared" si="24"/>
        <v/>
      </c>
      <c r="AI40" s="142" t="str">
        <f t="shared" si="25"/>
        <v/>
      </c>
      <c r="AJ40" s="142" t="str">
        <f t="shared" si="26"/>
        <v/>
      </c>
      <c r="AK40" s="142">
        <f t="shared" si="27"/>
        <v>2</v>
      </c>
      <c r="AL40" s="142">
        <f t="shared" si="28"/>
        <v>2</v>
      </c>
      <c r="AM40" s="142" t="str">
        <f t="shared" si="29"/>
        <v/>
      </c>
      <c r="AN40" s="142">
        <f t="shared" si="30"/>
        <v>2</v>
      </c>
      <c r="AO40" s="142">
        <f t="shared" si="31"/>
        <v>2</v>
      </c>
      <c r="AP40" s="142" t="str">
        <f t="shared" si="32"/>
        <v/>
      </c>
      <c r="AQ40" s="142" t="str">
        <f t="shared" si="33"/>
        <v/>
      </c>
      <c r="AR40" s="142" t="str">
        <f t="shared" si="34"/>
        <v/>
      </c>
      <c r="AS40" s="142" t="str">
        <f t="shared" si="35"/>
        <v/>
      </c>
      <c r="AT40" s="142" t="str">
        <f t="shared" si="36"/>
        <v/>
      </c>
      <c r="AU40" s="142" t="str">
        <f t="shared" si="37"/>
        <v/>
      </c>
      <c r="AV40" s="142" t="str">
        <f t="shared" si="38"/>
        <v/>
      </c>
      <c r="AW40" s="142" t="str">
        <f t="shared" si="39"/>
        <v/>
      </c>
      <c r="AX40" s="142" t="str">
        <f t="shared" si="40"/>
        <v/>
      </c>
      <c r="AY40" s="142" t="str">
        <f t="shared" si="41"/>
        <v/>
      </c>
      <c r="AZ40" s="142">
        <f t="shared" si="42"/>
        <v>2</v>
      </c>
      <c r="BA40" s="142">
        <f t="shared" si="43"/>
        <v>2</v>
      </c>
      <c r="BB40" s="142" t="str">
        <f t="shared" si="44"/>
        <v/>
      </c>
      <c r="BC40" s="142">
        <f t="shared" si="45"/>
        <v>2</v>
      </c>
      <c r="BD40" s="142" t="str">
        <f t="shared" si="46"/>
        <v/>
      </c>
      <c r="BE40" s="142" t="str">
        <f t="shared" si="47"/>
        <v/>
      </c>
      <c r="BF40" s="116"/>
      <c r="BG40" s="193" t="str">
        <f t="shared" si="48"/>
        <v/>
      </c>
      <c r="BH40" s="193">
        <f t="shared" si="49"/>
        <v>1</v>
      </c>
      <c r="BI40" s="193" t="str">
        <f t="shared" si="50"/>
        <v/>
      </c>
      <c r="BJ40" s="193" t="str">
        <f t="shared" si="51"/>
        <v/>
      </c>
      <c r="BK40" s="193" t="str">
        <f t="shared" si="52"/>
        <v/>
      </c>
      <c r="BL40" s="193">
        <f t="shared" si="53"/>
        <v>1</v>
      </c>
      <c r="BM40" s="193">
        <f t="shared" si="54"/>
        <v>1</v>
      </c>
      <c r="BN40" s="193" t="str">
        <f t="shared" si="55"/>
        <v/>
      </c>
      <c r="BO40" s="193">
        <f t="shared" si="56"/>
        <v>1</v>
      </c>
      <c r="BP40" s="193">
        <f t="shared" si="57"/>
        <v>1</v>
      </c>
      <c r="BQ40" s="193" t="str">
        <f t="shared" si="58"/>
        <v/>
      </c>
      <c r="BR40" s="193" t="str">
        <f t="shared" si="59"/>
        <v/>
      </c>
      <c r="BS40" s="193" t="str">
        <f t="shared" si="60"/>
        <v/>
      </c>
      <c r="BT40" s="193" t="str">
        <f t="shared" si="61"/>
        <v/>
      </c>
      <c r="BU40" s="193" t="str">
        <f t="shared" si="62"/>
        <v/>
      </c>
      <c r="BV40" s="193" t="str">
        <f t="shared" si="63"/>
        <v/>
      </c>
      <c r="BW40" s="193" t="str">
        <f t="shared" si="64"/>
        <v/>
      </c>
      <c r="BX40" s="193" t="str">
        <f t="shared" si="65"/>
        <v/>
      </c>
      <c r="BY40" s="193" t="str">
        <f t="shared" si="66"/>
        <v/>
      </c>
      <c r="BZ40" s="193" t="str">
        <f t="shared" si="67"/>
        <v/>
      </c>
      <c r="CA40" s="193">
        <f t="shared" si="68"/>
        <v>1</v>
      </c>
      <c r="CB40" s="193">
        <f t="shared" si="69"/>
        <v>1</v>
      </c>
      <c r="CC40" s="193" t="str">
        <f t="shared" si="70"/>
        <v/>
      </c>
      <c r="CD40" s="193">
        <f t="shared" si="71"/>
        <v>1</v>
      </c>
      <c r="CE40" s="193" t="str">
        <f t="shared" si="72"/>
        <v/>
      </c>
      <c r="CF40" s="193" t="str">
        <f t="shared" si="73"/>
        <v/>
      </c>
      <c r="CG40" s="116"/>
      <c r="CH40" s="199" t="str">
        <f t="shared" si="74"/>
        <v/>
      </c>
      <c r="CI40" s="199">
        <f t="shared" si="75"/>
        <v>1</v>
      </c>
      <c r="CJ40" s="199" t="str">
        <f t="shared" si="76"/>
        <v/>
      </c>
      <c r="CK40" s="199" t="str">
        <f t="shared" si="77"/>
        <v/>
      </c>
      <c r="CL40" s="199" t="str">
        <f t="shared" si="78"/>
        <v/>
      </c>
      <c r="CM40" s="199">
        <f t="shared" si="79"/>
        <v>1</v>
      </c>
      <c r="CN40" s="199">
        <f t="shared" si="80"/>
        <v>1</v>
      </c>
      <c r="CO40" s="199" t="str">
        <f t="shared" si="81"/>
        <v/>
      </c>
      <c r="CP40" s="199">
        <f t="shared" si="82"/>
        <v>1</v>
      </c>
      <c r="CQ40" s="199">
        <f t="shared" si="83"/>
        <v>1</v>
      </c>
      <c r="CR40" s="199" t="str">
        <f t="shared" si="84"/>
        <v/>
      </c>
      <c r="CS40" s="199" t="str">
        <f t="shared" si="85"/>
        <v/>
      </c>
      <c r="CT40" s="199" t="str">
        <f t="shared" si="86"/>
        <v/>
      </c>
      <c r="CU40" s="199" t="str">
        <f t="shared" si="87"/>
        <v/>
      </c>
      <c r="CV40" s="199" t="str">
        <f t="shared" si="88"/>
        <v/>
      </c>
      <c r="CW40" s="199" t="str">
        <f t="shared" si="89"/>
        <v/>
      </c>
      <c r="CX40" s="199" t="str">
        <f t="shared" si="90"/>
        <v/>
      </c>
      <c r="CY40" s="199" t="str">
        <f t="shared" si="91"/>
        <v/>
      </c>
      <c r="CZ40" s="199" t="str">
        <f t="shared" si="92"/>
        <v/>
      </c>
      <c r="DA40" s="199" t="str">
        <f t="shared" si="93"/>
        <v/>
      </c>
      <c r="DB40" s="199">
        <f t="shared" si="94"/>
        <v>1</v>
      </c>
      <c r="DC40" s="199">
        <f t="shared" si="95"/>
        <v>1</v>
      </c>
      <c r="DD40" s="199" t="str">
        <f t="shared" si="96"/>
        <v/>
      </c>
      <c r="DE40" s="199">
        <f t="shared" si="97"/>
        <v>1</v>
      </c>
      <c r="DF40" s="199" t="str">
        <f t="shared" si="98"/>
        <v/>
      </c>
      <c r="DG40" s="199" t="str">
        <f t="shared" si="99"/>
        <v/>
      </c>
      <c r="DH40" s="116"/>
      <c r="DI40" s="147" t="str">
        <f t="shared" si="125"/>
        <v/>
      </c>
      <c r="DJ40" s="147">
        <f t="shared" si="100"/>
        <v>1</v>
      </c>
      <c r="DK40" s="147" t="str">
        <f t="shared" si="101"/>
        <v/>
      </c>
      <c r="DL40" s="147" t="str">
        <f t="shared" si="102"/>
        <v/>
      </c>
      <c r="DM40" s="147" t="str">
        <f t="shared" si="103"/>
        <v/>
      </c>
      <c r="DN40" s="147">
        <f t="shared" si="104"/>
        <v>1</v>
      </c>
      <c r="DO40" s="147">
        <f t="shared" si="105"/>
        <v>1</v>
      </c>
      <c r="DP40" s="147" t="str">
        <f t="shared" si="106"/>
        <v/>
      </c>
      <c r="DQ40" s="147">
        <f t="shared" si="107"/>
        <v>1</v>
      </c>
      <c r="DR40" s="147">
        <f t="shared" si="108"/>
        <v>1</v>
      </c>
      <c r="DS40" s="147" t="str">
        <f t="shared" si="109"/>
        <v/>
      </c>
      <c r="DT40" s="147" t="str">
        <f t="shared" si="110"/>
        <v/>
      </c>
      <c r="DU40" s="147" t="str">
        <f t="shared" si="111"/>
        <v/>
      </c>
      <c r="DV40" s="147" t="str">
        <f t="shared" si="112"/>
        <v/>
      </c>
      <c r="DW40" s="147" t="str">
        <f t="shared" si="113"/>
        <v/>
      </c>
      <c r="DX40" s="147" t="str">
        <f t="shared" si="114"/>
        <v/>
      </c>
      <c r="DY40" s="147" t="str">
        <f t="shared" si="115"/>
        <v/>
      </c>
      <c r="DZ40" s="147" t="str">
        <f t="shared" si="116"/>
        <v/>
      </c>
      <c r="EA40" s="147" t="str">
        <f t="shared" si="117"/>
        <v/>
      </c>
      <c r="EB40" s="147" t="str">
        <f t="shared" si="118"/>
        <v/>
      </c>
      <c r="EC40" s="147">
        <f t="shared" si="119"/>
        <v>1</v>
      </c>
      <c r="ED40" s="147">
        <f t="shared" si="120"/>
        <v>1</v>
      </c>
      <c r="EE40" s="147" t="str">
        <f t="shared" si="121"/>
        <v/>
      </c>
      <c r="EF40" s="147">
        <f t="shared" si="122"/>
        <v>1</v>
      </c>
      <c r="EG40" s="147" t="str">
        <f t="shared" si="123"/>
        <v/>
      </c>
      <c r="EH40" s="147" t="str">
        <f t="shared" si="124"/>
        <v/>
      </c>
      <c r="EI40" s="116"/>
      <c r="EJ40" s="28" t="str">
        <f>'1.4-ATT&amp;CK Overlay'!D37</f>
        <v>No</v>
      </c>
      <c r="EK40" s="28" t="str">
        <f>'1.4-ATT&amp;CK Overlay'!E37</f>
        <v>No</v>
      </c>
      <c r="EL40" s="29" t="str">
        <f>'1.4-ATT&amp;CK Overlay'!F37</f>
        <v>No</v>
      </c>
      <c r="EM40" s="29" t="str">
        <f>'1.4-ATT&amp;CK Overlay'!G37</f>
        <v>Yes</v>
      </c>
      <c r="EN40" s="29" t="str">
        <f>'1.4-ATT&amp;CK Overlay'!H37</f>
        <v>Yes</v>
      </c>
      <c r="EO40" s="28" t="str">
        <f>'1.4-ATT&amp;CK Overlay'!I37</f>
        <v>No</v>
      </c>
      <c r="EP40" s="24" t="str">
        <f>'1.4-ATT&amp;CK Overlay'!J37</f>
        <v>No</v>
      </c>
      <c r="EQ40" s="24" t="str">
        <f>'1.4-ATT&amp;CK Overlay'!K37</f>
        <v>No</v>
      </c>
      <c r="ER40" s="24" t="str">
        <f>'1.4-ATT&amp;CK Overlay'!L37</f>
        <v>No</v>
      </c>
      <c r="ES40" s="24" t="str">
        <f>'1.4-ATT&amp;CK Overlay'!M37</f>
        <v>No</v>
      </c>
      <c r="ET40" s="24" t="str">
        <f>'1.4-ATT&amp;CK Overlay'!N37</f>
        <v>No</v>
      </c>
      <c r="EU40" s="24" t="str">
        <f>'1.4-ATT&amp;CK Overlay'!O37</f>
        <v>No</v>
      </c>
      <c r="EV40" s="24" t="str">
        <f>'1.4-ATT&amp;CK Overlay'!P37</f>
        <v>No</v>
      </c>
      <c r="EW40" s="24" t="str">
        <f>'1.4-ATT&amp;CK Overlay'!Q37</f>
        <v>No</v>
      </c>
      <c r="EX40" s="24" t="str">
        <f>'1.4-ATT&amp;CK Overlay'!R37</f>
        <v>No</v>
      </c>
      <c r="EY40" s="24" t="str">
        <f>'1.4-ATT&amp;CK Overlay'!S37</f>
        <v>No</v>
      </c>
      <c r="EZ40" s="24" t="str">
        <f>'1.4-ATT&amp;CK Overlay'!T37</f>
        <v>No</v>
      </c>
      <c r="FA40" s="24" t="str">
        <f>'1.4-ATT&amp;CK Overlay'!U37</f>
        <v>No</v>
      </c>
      <c r="FB40" s="24" t="str">
        <f>'1.4-ATT&amp;CK Overlay'!V37</f>
        <v>Yes</v>
      </c>
      <c r="FC40" s="29" t="str">
        <f>'1.4-ATT&amp;CK Overlay'!W37</f>
        <v>Yes</v>
      </c>
      <c r="FD40" s="28" t="str">
        <f>'1.4-ATT&amp;CK Overlay'!X37</f>
        <v>No</v>
      </c>
      <c r="FE40" s="24" t="str">
        <f>'1.4-ATT&amp;CK Overlay'!Y37</f>
        <v>Yes</v>
      </c>
      <c r="FF40" s="29" t="str">
        <f>'1.4-ATT&amp;CK Overlay'!Z37</f>
        <v>Yes</v>
      </c>
      <c r="FG40" s="28" t="str">
        <f>'1.4-ATT&amp;CK Overlay'!AA37</f>
        <v>No</v>
      </c>
      <c r="FH40" s="24" t="str">
        <f>'1.4-ATT&amp;CK Overlay'!AB37</f>
        <v>No</v>
      </c>
      <c r="FI40" s="24" t="str">
        <f>'1.4-ATT&amp;CK Overlay'!AC37</f>
        <v>Yes</v>
      </c>
      <c r="FJ40" s="24" t="str">
        <f>'1.4-ATT&amp;CK Overlay'!AD37</f>
        <v>Yes</v>
      </c>
      <c r="FK40" s="24" t="str">
        <f>'1.4-ATT&amp;CK Overlay'!AE37</f>
        <v>No</v>
      </c>
      <c r="FL40" s="24" t="str">
        <f>'1.4-ATT&amp;CK Overlay'!AF37</f>
        <v>Yes</v>
      </c>
      <c r="FM40" s="71" t="str">
        <f>'1.4-ATT&amp;CK Overlay'!AG37</f>
        <v>Yes</v>
      </c>
      <c r="FN40" s="28" t="str">
        <f>'1.4-ATT&amp;CK Overlay'!AH37</f>
        <v>No</v>
      </c>
      <c r="FO40" s="24" t="str">
        <f>'1.4-ATT&amp;CK Overlay'!AI37</f>
        <v>No</v>
      </c>
      <c r="FP40" s="24" t="str">
        <f>'1.4-ATT&amp;CK Overlay'!AJ37</f>
        <v>No</v>
      </c>
      <c r="FQ40" s="24" t="str">
        <f>'1.4-ATT&amp;CK Overlay'!AK37</f>
        <v>No</v>
      </c>
      <c r="FR40" s="24" t="str">
        <f>'1.4-ATT&amp;CK Overlay'!AL37</f>
        <v>No</v>
      </c>
      <c r="FS40" s="24" t="str">
        <f>'1.4-ATT&amp;CK Overlay'!AM37</f>
        <v>No</v>
      </c>
      <c r="FT40" s="24" t="str">
        <f>'1.4-ATT&amp;CK Overlay'!AN37</f>
        <v>No</v>
      </c>
      <c r="FU40" s="24" t="str">
        <f>'1.4-ATT&amp;CK Overlay'!AO37</f>
        <v>No</v>
      </c>
      <c r="FV40" s="24" t="str">
        <f>'1.4-ATT&amp;CK Overlay'!AP37</f>
        <v>No</v>
      </c>
      <c r="FW40" s="29" t="str">
        <f>'1.4-ATT&amp;CK Overlay'!AQ37</f>
        <v>No</v>
      </c>
      <c r="FX40" s="61" t="str">
        <f>'1.4-ATT&amp;CK Overlay'!AR37</f>
        <v>No</v>
      </c>
      <c r="FY40" s="24" t="str">
        <f>'1.4-ATT&amp;CK Overlay'!AS37</f>
        <v>No</v>
      </c>
      <c r="FZ40" s="24" t="str">
        <f>'1.4-ATT&amp;CK Overlay'!AT37</f>
        <v>No</v>
      </c>
      <c r="GA40" s="24" t="str">
        <f>'1.4-ATT&amp;CK Overlay'!AU37</f>
        <v>No</v>
      </c>
      <c r="GB40" s="24" t="str">
        <f>'1.4-ATT&amp;CK Overlay'!AV37</f>
        <v>No</v>
      </c>
      <c r="GC40" s="24" t="str">
        <f>'1.4-ATT&amp;CK Overlay'!AW37</f>
        <v>No</v>
      </c>
      <c r="GD40" s="24" t="str">
        <f>'1.4-ATT&amp;CK Overlay'!AX37</f>
        <v>No</v>
      </c>
      <c r="GE40" s="24" t="str">
        <f>'1.4-ATT&amp;CK Overlay'!AY37</f>
        <v>No</v>
      </c>
      <c r="GF40" s="24" t="str">
        <f>'1.4-ATT&amp;CK Overlay'!AZ37</f>
        <v>No</v>
      </c>
      <c r="GG40" s="28" t="str">
        <f>'1.4-ATT&amp;CK Overlay'!BA37</f>
        <v>Yes</v>
      </c>
      <c r="GH40" s="24" t="str">
        <f>'1.4-ATT&amp;CK Overlay'!BB37</f>
        <v>No</v>
      </c>
      <c r="GI40" s="24" t="str">
        <f>'1.4-ATT&amp;CK Overlay'!BC37</f>
        <v>Yes</v>
      </c>
      <c r="GJ40" s="29" t="str">
        <f>'1.4-ATT&amp;CK Overlay'!BD37</f>
        <v>Yes</v>
      </c>
      <c r="GK40" s="28" t="str">
        <f>'1.4-ATT&amp;CK Overlay'!BE37</f>
        <v>No</v>
      </c>
      <c r="GL40" s="24" t="str">
        <f>'1.4-ATT&amp;CK Overlay'!BF37</f>
        <v>No</v>
      </c>
      <c r="GM40" s="24" t="str">
        <f>'1.4-ATT&amp;CK Overlay'!BG37</f>
        <v>No</v>
      </c>
      <c r="GN40" s="24" t="str">
        <f>'1.4-ATT&amp;CK Overlay'!BH37</f>
        <v>No</v>
      </c>
      <c r="GO40" s="24" t="str">
        <f>'1.4-ATT&amp;CK Overlay'!BI37</f>
        <v>Yes</v>
      </c>
      <c r="GP40" s="28" t="str">
        <f>'1.4-ATT&amp;CK Overlay'!BJ37</f>
        <v>No</v>
      </c>
      <c r="GQ40" s="24" t="str">
        <f>'1.4-ATT&amp;CK Overlay'!BK37</f>
        <v>No</v>
      </c>
      <c r="GR40" s="24" t="str">
        <f>'1.4-ATT&amp;CK Overlay'!BL37</f>
        <v>No</v>
      </c>
      <c r="GS40" s="24" t="str">
        <f>'1.4-ATT&amp;CK Overlay'!BM37</f>
        <v>No</v>
      </c>
      <c r="GT40" s="24" t="str">
        <f>'1.4-ATT&amp;CK Overlay'!BN37</f>
        <v>No</v>
      </c>
      <c r="GU40" s="24" t="str">
        <f>'1.4-ATT&amp;CK Overlay'!BO37</f>
        <v>No</v>
      </c>
      <c r="GV40" s="24" t="str">
        <f>'1.4-ATT&amp;CK Overlay'!BP37</f>
        <v>No</v>
      </c>
      <c r="GX40" s="152" t="str">
        <f>'2.1b-OriginalProduct Visibility'!D36</f>
        <v>Yes</v>
      </c>
      <c r="GY40" s="153" t="str">
        <f>'2.1b-OriginalProduct Visibility'!E36</f>
        <v>Yes</v>
      </c>
      <c r="GZ40" s="140">
        <f>'2.1b-OriginalProduct Visibility'!F36</f>
        <v>0</v>
      </c>
      <c r="HA40" s="140">
        <f>'2.1b-OriginalProduct Visibility'!G36</f>
        <v>0</v>
      </c>
      <c r="HB40" s="140">
        <f>'2.1b-OriginalProduct Visibility'!H36</f>
        <v>0</v>
      </c>
      <c r="HC40" s="140">
        <f>'2.1b-OriginalProduct Visibility'!I36</f>
        <v>0</v>
      </c>
      <c r="HD40" s="140">
        <f>'2.1b-OriginalProduct Visibility'!J36</f>
        <v>0</v>
      </c>
      <c r="HE40" s="140">
        <f>'2.1b-OriginalProduct Visibility'!K36</f>
        <v>0</v>
      </c>
      <c r="HF40" s="140">
        <f>'2.1b-OriginalProduct Visibility'!L36</f>
        <v>0</v>
      </c>
      <c r="HG40" s="140">
        <f>'2.1b-OriginalProduct Visibility'!M36</f>
        <v>0</v>
      </c>
      <c r="HH40" s="140">
        <f>'2.1b-OriginalProduct Visibility'!N36</f>
        <v>0</v>
      </c>
      <c r="HI40" s="154">
        <f>'2.1b-OriginalProduct Visibility'!O36</f>
        <v>0</v>
      </c>
      <c r="HK40" s="171" t="str">
        <f>'2.1a-Agency Visibility'!D36</f>
        <v>Yes</v>
      </c>
      <c r="HL40" s="172">
        <f>'2.1a-Agency Visibility'!E36</f>
        <v>0</v>
      </c>
      <c r="HM40" s="145">
        <f>'2.1a-Agency Visibility'!F36</f>
        <v>0</v>
      </c>
      <c r="HN40" s="145">
        <f>'2.1a-Agency Visibility'!G36</f>
        <v>0</v>
      </c>
      <c r="HO40" s="145">
        <f>'2.1a-Agency Visibility'!H36</f>
        <v>0</v>
      </c>
      <c r="HP40" s="145">
        <f>'2.1a-Agency Visibility'!I36</f>
        <v>0</v>
      </c>
      <c r="HQ40" s="145">
        <f>'2.1a-Agency Visibility'!J36</f>
        <v>0</v>
      </c>
      <c r="HR40" s="145">
        <f>'2.1a-Agency Visibility'!K36</f>
        <v>0</v>
      </c>
      <c r="HS40" s="145">
        <f>'2.1a-Agency Visibility'!L36</f>
        <v>0</v>
      </c>
      <c r="HT40" s="145">
        <f>'2.1a-Agency Visibility'!M36</f>
        <v>0</v>
      </c>
      <c r="HU40" s="145">
        <f>'2.1a-Agency Visibility'!N36</f>
        <v>0</v>
      </c>
      <c r="HV40" s="173">
        <f>'2.1a-Agency Visibility'!O36</f>
        <v>0</v>
      </c>
      <c r="HY40" s="116"/>
      <c r="HZ40" s="116"/>
      <c r="IA40" s="116"/>
    </row>
    <row r="41" spans="1:235" ht="15" customHeight="1" x14ac:dyDescent="0.4">
      <c r="A41" s="595">
        <f>'1.2-Visibility Data'!A35</f>
        <v>0</v>
      </c>
      <c r="B41" s="66" t="str">
        <f>'1.2-Visibility Data'!B35</f>
        <v>Organization Modifications</v>
      </c>
      <c r="C41" s="37" t="str">
        <f>'1.2-Visibility Data'!C35</f>
        <v>All</v>
      </c>
      <c r="D41" s="116"/>
      <c r="E41" s="137">
        <f t="shared" si="132"/>
        <v>0</v>
      </c>
      <c r="F41" s="137">
        <f t="shared" si="132"/>
        <v>2</v>
      </c>
      <c r="G41" s="137">
        <f t="shared" si="132"/>
        <v>0</v>
      </c>
      <c r="H41" s="137">
        <f t="shared" si="132"/>
        <v>0</v>
      </c>
      <c r="I41" s="137">
        <f t="shared" si="132"/>
        <v>2</v>
      </c>
      <c r="J41" s="137">
        <f t="shared" si="132"/>
        <v>0</v>
      </c>
      <c r="K41" s="137">
        <f t="shared" si="132"/>
        <v>0</v>
      </c>
      <c r="L41" s="137">
        <f t="shared" si="132"/>
        <v>1</v>
      </c>
      <c r="M41" s="137">
        <f t="shared" si="132"/>
        <v>0</v>
      </c>
      <c r="N41" s="137">
        <f t="shared" si="132"/>
        <v>0</v>
      </c>
      <c r="O41" s="137">
        <f t="shared" si="133"/>
        <v>0</v>
      </c>
      <c r="P41" s="137">
        <f t="shared" si="133"/>
        <v>0</v>
      </c>
      <c r="Q41" s="137">
        <f t="shared" si="133"/>
        <v>0</v>
      </c>
      <c r="R41" s="137">
        <f t="shared" si="133"/>
        <v>0</v>
      </c>
      <c r="S41" s="137">
        <f t="shared" si="133"/>
        <v>0</v>
      </c>
      <c r="T41" s="137">
        <f t="shared" si="133"/>
        <v>0</v>
      </c>
      <c r="U41" s="137">
        <f t="shared" si="133"/>
        <v>0</v>
      </c>
      <c r="V41" s="137">
        <f t="shared" si="133"/>
        <v>0</v>
      </c>
      <c r="W41" s="137">
        <f t="shared" si="133"/>
        <v>0</v>
      </c>
      <c r="X41" s="137">
        <f t="shared" si="133"/>
        <v>0</v>
      </c>
      <c r="Y41" s="137">
        <f t="shared" si="134"/>
        <v>0</v>
      </c>
      <c r="Z41" s="137">
        <f t="shared" si="134"/>
        <v>0</v>
      </c>
      <c r="AA41" s="137">
        <f t="shared" si="134"/>
        <v>0</v>
      </c>
      <c r="AB41" s="137">
        <f t="shared" si="134"/>
        <v>0</v>
      </c>
      <c r="AC41" s="137">
        <f t="shared" si="134"/>
        <v>0</v>
      </c>
      <c r="AD41" s="137">
        <f t="shared" si="134"/>
        <v>0</v>
      </c>
      <c r="AE41" s="116"/>
      <c r="AF41" s="142" t="str">
        <f t="shared" ref="AF41:AF72" si="135">IF(E41=0,"",COUNTIFS($GX41:$HI41,"Yes"))</f>
        <v/>
      </c>
      <c r="AG41" s="142">
        <f t="shared" ref="AG41:AG72" si="136">IF(F41=0,"",COUNTIFS($GX41:$HI41,"Yes"))</f>
        <v>4</v>
      </c>
      <c r="AH41" s="142" t="str">
        <f t="shared" ref="AH41:AH72" si="137">IF(G41=0,"",COUNTIFS($GX41:$HI41,"Yes"))</f>
        <v/>
      </c>
      <c r="AI41" s="142" t="str">
        <f t="shared" ref="AI41:AI72" si="138">IF(H41=0,"",COUNTIFS($GX41:$HI41,"Yes"))</f>
        <v/>
      </c>
      <c r="AJ41" s="142">
        <f t="shared" ref="AJ41:AJ72" si="139">IF(I41=0,"",COUNTIFS($GX41:$HI41,"Yes"))</f>
        <v>4</v>
      </c>
      <c r="AK41" s="142" t="str">
        <f t="shared" ref="AK41:AK72" si="140">IF(J41=0,"",COUNTIFS($GX41:$HI41,"Yes"))</f>
        <v/>
      </c>
      <c r="AL41" s="142" t="str">
        <f t="shared" ref="AL41:AL72" si="141">IF(K41=0,"",COUNTIFS($GX41:$HI41,"Yes"))</f>
        <v/>
      </c>
      <c r="AM41" s="142">
        <f t="shared" ref="AM41:AM72" si="142">IF(L41=0,"",COUNTIFS($GX41:$HI41,"Yes"))</f>
        <v>4</v>
      </c>
      <c r="AN41" s="142" t="str">
        <f t="shared" ref="AN41:AN72" si="143">IF(M41=0,"",COUNTIFS($GX41:$HI41,"Yes"))</f>
        <v/>
      </c>
      <c r="AO41" s="142" t="str">
        <f t="shared" ref="AO41:AO72" si="144">IF(N41=0,"",COUNTIFS($GX41:$HI41,"Yes"))</f>
        <v/>
      </c>
      <c r="AP41" s="142" t="str">
        <f t="shared" ref="AP41:AP72" si="145">IF(O41=0,"",COUNTIFS($GX41:$HI41,"Yes"))</f>
        <v/>
      </c>
      <c r="AQ41" s="142" t="str">
        <f t="shared" ref="AQ41:AQ72" si="146">IF(P41=0,"",COUNTIFS($GX41:$HI41,"Yes"))</f>
        <v/>
      </c>
      <c r="AR41" s="142" t="str">
        <f t="shared" ref="AR41:AR72" si="147">IF(Q41=0,"",COUNTIFS($GX41:$HI41,"Yes"))</f>
        <v/>
      </c>
      <c r="AS41" s="142" t="str">
        <f t="shared" ref="AS41:AS72" si="148">IF(R41=0,"",COUNTIFS($GX41:$HI41,"Yes"))</f>
        <v/>
      </c>
      <c r="AT41" s="142" t="str">
        <f t="shared" ref="AT41:AT72" si="149">IF(S41=0,"",COUNTIFS($GX41:$HI41,"Yes"))</f>
        <v/>
      </c>
      <c r="AU41" s="142" t="str">
        <f t="shared" ref="AU41:AU72" si="150">IF(T41=0,"",COUNTIFS($GX41:$HI41,"Yes"))</f>
        <v/>
      </c>
      <c r="AV41" s="142" t="str">
        <f t="shared" ref="AV41:AV72" si="151">IF(U41=0,"",COUNTIFS($GX41:$HI41,"Yes"))</f>
        <v/>
      </c>
      <c r="AW41" s="142" t="str">
        <f t="shared" ref="AW41:AW72" si="152">IF(V41=0,"",COUNTIFS($GX41:$HI41,"Yes"))</f>
        <v/>
      </c>
      <c r="AX41" s="142" t="str">
        <f t="shared" ref="AX41:AX72" si="153">IF(W41=0,"",COUNTIFS($GX41:$HI41,"Yes"))</f>
        <v/>
      </c>
      <c r="AY41" s="142" t="str">
        <f t="shared" ref="AY41:AY72" si="154">IF(X41=0,"",COUNTIFS($GX41:$HI41,"Yes"))</f>
        <v/>
      </c>
      <c r="AZ41" s="142" t="str">
        <f t="shared" ref="AZ41:AZ72" si="155">IF(Y41=0,"",COUNTIFS($GX41:$HI41,"Yes"))</f>
        <v/>
      </c>
      <c r="BA41" s="142" t="str">
        <f t="shared" ref="BA41:BA72" si="156">IF(Z41=0,"",COUNTIFS($GX41:$HI41,"Yes"))</f>
        <v/>
      </c>
      <c r="BB41" s="142" t="str">
        <f t="shared" ref="BB41:BB72" si="157">IF(AA41=0,"",COUNTIFS($GX41:$HI41,"Yes"))</f>
        <v/>
      </c>
      <c r="BC41" s="142" t="str">
        <f t="shared" ref="BC41:BC72" si="158">IF(AB41=0,"",COUNTIFS($GX41:$HI41,"Yes"))</f>
        <v/>
      </c>
      <c r="BD41" s="142" t="str">
        <f t="shared" ref="BD41:BD72" si="159">IF(AC41=0,"",COUNTIFS($GX41:$HI41,"Yes"))</f>
        <v/>
      </c>
      <c r="BE41" s="142" t="str">
        <f t="shared" ref="BE41:BE72" si="160">IF(AD41=0,"",COUNTIFS($GX41:$HI41,"Yes"))</f>
        <v/>
      </c>
      <c r="BF41" s="116"/>
      <c r="BG41" s="193" t="str">
        <f t="shared" ref="BG41:BG72" si="161">IF(OR(AF41=0,AF41=""),"",COUNTIFS($GX41:$HI41,"Yes",$HK$7:$HV$7,"Yes"))</f>
        <v/>
      </c>
      <c r="BH41" s="193">
        <f t="shared" ref="BH41:BH72" si="162">IF(OR(AG41=0,AG41=""),"",COUNTIFS($GX41:$HI41,"Yes",$HK$7:$HV$7,"Yes"))</f>
        <v>2</v>
      </c>
      <c r="BI41" s="193" t="str">
        <f t="shared" ref="BI41:BI72" si="163">IF(OR(AH41=0,AH41=""),"",COUNTIFS($GX41:$HI41,"Yes",$HK$7:$HV$7,"Yes"))</f>
        <v/>
      </c>
      <c r="BJ41" s="193" t="str">
        <f t="shared" ref="BJ41:BJ72" si="164">IF(OR(AI41=0,AI41=""),"",COUNTIFS($GX41:$HI41,"Yes",$HK$7:$HV$7,"Yes"))</f>
        <v/>
      </c>
      <c r="BK41" s="193">
        <f t="shared" ref="BK41:BK72" si="165">IF(OR(AJ41=0,AJ41=""),"",COUNTIFS($GX41:$HI41,"Yes",$HK$7:$HV$7,"Yes"))</f>
        <v>2</v>
      </c>
      <c r="BL41" s="193" t="str">
        <f t="shared" ref="BL41:BL72" si="166">IF(OR(AK41=0,AK41=""),"",COUNTIFS($GX41:$HI41,"Yes",$HK$7:$HV$7,"Yes"))</f>
        <v/>
      </c>
      <c r="BM41" s="193" t="str">
        <f t="shared" ref="BM41:BM72" si="167">IF(OR(AL41=0,AL41=""),"",COUNTIFS($GX41:$HI41,"Yes",$HK$7:$HV$7,"Yes"))</f>
        <v/>
      </c>
      <c r="BN41" s="193">
        <f t="shared" ref="BN41:BN72" si="168">IF(OR(AM41=0,AM41=""),"",COUNTIFS($GX41:$HI41,"Yes",$HK$7:$HV$7,"Yes"))</f>
        <v>2</v>
      </c>
      <c r="BO41" s="193" t="str">
        <f t="shared" ref="BO41:BO72" si="169">IF(OR(AN41=0,AN41=""),"",COUNTIFS($GX41:$HI41,"Yes",$HK$7:$HV$7,"Yes"))</f>
        <v/>
      </c>
      <c r="BP41" s="193" t="str">
        <f t="shared" ref="BP41:BP72" si="170">IF(OR(AO41=0,AO41=""),"",COUNTIFS($GX41:$HI41,"Yes",$HK$7:$HV$7,"Yes"))</f>
        <v/>
      </c>
      <c r="BQ41" s="193" t="str">
        <f t="shared" ref="BQ41:BQ72" si="171">IF(OR(AP41=0,AP41=""),"",COUNTIFS($GX41:$HI41,"Yes",$HK$7:$HV$7,"Yes"))</f>
        <v/>
      </c>
      <c r="BR41" s="193" t="str">
        <f t="shared" ref="BR41:BR72" si="172">IF(OR(AQ41=0,AQ41=""),"",COUNTIFS($GX41:$HI41,"Yes",$HK$7:$HV$7,"Yes"))</f>
        <v/>
      </c>
      <c r="BS41" s="193" t="str">
        <f t="shared" ref="BS41:BS72" si="173">IF(OR(AR41=0,AR41=""),"",COUNTIFS($GX41:$HI41,"Yes",$HK$7:$HV$7,"Yes"))</f>
        <v/>
      </c>
      <c r="BT41" s="193" t="str">
        <f t="shared" ref="BT41:BT72" si="174">IF(OR(AS41=0,AS41=""),"",COUNTIFS($GX41:$HI41,"Yes",$HK$7:$HV$7,"Yes"))</f>
        <v/>
      </c>
      <c r="BU41" s="193" t="str">
        <f t="shared" ref="BU41:BU72" si="175">IF(OR(AT41=0,AT41=""),"",COUNTIFS($GX41:$HI41,"Yes",$HK$7:$HV$7,"Yes"))</f>
        <v/>
      </c>
      <c r="BV41" s="193" t="str">
        <f t="shared" ref="BV41:BV72" si="176">IF(OR(AU41=0,AU41=""),"",COUNTIFS($GX41:$HI41,"Yes",$HK$7:$HV$7,"Yes"))</f>
        <v/>
      </c>
      <c r="BW41" s="193" t="str">
        <f t="shared" ref="BW41:BW72" si="177">IF(OR(AV41=0,AV41=""),"",COUNTIFS($GX41:$HI41,"Yes",$HK$7:$HV$7,"Yes"))</f>
        <v/>
      </c>
      <c r="BX41" s="193" t="str">
        <f t="shared" ref="BX41:BX72" si="178">IF(OR(AW41=0,AW41=""),"",COUNTIFS($GX41:$HI41,"Yes",$HK$7:$HV$7,"Yes"))</f>
        <v/>
      </c>
      <c r="BY41" s="193" t="str">
        <f t="shared" ref="BY41:BY72" si="179">IF(OR(AX41=0,AX41=""),"",COUNTIFS($GX41:$HI41,"Yes",$HK$7:$HV$7,"Yes"))</f>
        <v/>
      </c>
      <c r="BZ41" s="193" t="str">
        <f t="shared" ref="BZ41:BZ72" si="180">IF(OR(AY41=0,AY41=""),"",COUNTIFS($GX41:$HI41,"Yes",$HK$7:$HV$7,"Yes"))</f>
        <v/>
      </c>
      <c r="CA41" s="193" t="str">
        <f t="shared" ref="CA41:CA72" si="181">IF(OR(AZ41=0,AZ41=""),"",COUNTIFS($GX41:$HI41,"Yes",$HK$7:$HV$7,"Yes"))</f>
        <v/>
      </c>
      <c r="CB41" s="193" t="str">
        <f t="shared" ref="CB41:CB72" si="182">IF(OR(BA41=0,BA41=""),"",COUNTIFS($GX41:$HI41,"Yes",$HK$7:$HV$7,"Yes"))</f>
        <v/>
      </c>
      <c r="CC41" s="193" t="str">
        <f t="shared" ref="CC41:CC72" si="183">IF(OR(BB41=0,BB41=""),"",COUNTIFS($GX41:$HI41,"Yes",$HK$7:$HV$7,"Yes"))</f>
        <v/>
      </c>
      <c r="CD41" s="193" t="str">
        <f t="shared" ref="CD41:CD72" si="184">IF(OR(BC41=0,BC41=""),"",COUNTIFS($GX41:$HI41,"Yes",$HK$7:$HV$7,"Yes"))</f>
        <v/>
      </c>
      <c r="CE41" s="193" t="str">
        <f t="shared" ref="CE41:CE72" si="185">IF(OR(BD41=0,BD41=""),"",COUNTIFS($GX41:$HI41,"Yes",$HK$7:$HV$7,"Yes"))</f>
        <v/>
      </c>
      <c r="CF41" s="193" t="str">
        <f t="shared" ref="CF41:CF72" si="186">IF(OR(BE41=0,BE41=""),"",COUNTIFS($GX41:$HI41,"Yes",$HK$7:$HV$7,"Yes"))</f>
        <v/>
      </c>
      <c r="CG41" s="116"/>
      <c r="CH41" s="199" t="str">
        <f t="shared" ref="CH41:CH72" si="187">IF(OR(BG41=0,BG41=""),"",COUNTIFS($HK41:$HV41,"Yes",$HK$7:$HV$7,"Yes"))</f>
        <v/>
      </c>
      <c r="CI41" s="199">
        <f t="shared" ref="CI41:CI72" si="188">IF(OR(BH41=0,BH41=""),"",COUNTIFS($HK41:$HV41,"Yes",$HK$7:$HV$7,"Yes"))</f>
        <v>2</v>
      </c>
      <c r="CJ41" s="199" t="str">
        <f t="shared" ref="CJ41:CJ72" si="189">IF(OR(BI41=0,BI41=""),"",COUNTIFS($HK41:$HV41,"Yes",$HK$7:$HV$7,"Yes"))</f>
        <v/>
      </c>
      <c r="CK41" s="199" t="str">
        <f t="shared" ref="CK41:CK72" si="190">IF(OR(BJ41=0,BJ41=""),"",COUNTIFS($HK41:$HV41,"Yes",$HK$7:$HV$7,"Yes"))</f>
        <v/>
      </c>
      <c r="CL41" s="199">
        <f t="shared" ref="CL41:CL72" si="191">IF(OR(BK41=0,BK41=""),"",COUNTIFS($HK41:$HV41,"Yes",$HK$7:$HV$7,"Yes"))</f>
        <v>2</v>
      </c>
      <c r="CM41" s="199" t="str">
        <f t="shared" ref="CM41:CM72" si="192">IF(OR(BL41=0,BL41=""),"",COUNTIFS($HK41:$HV41,"Yes",$HK$7:$HV$7,"Yes"))</f>
        <v/>
      </c>
      <c r="CN41" s="199" t="str">
        <f t="shared" ref="CN41:CN72" si="193">IF(OR(BM41=0,BM41=""),"",COUNTIFS($HK41:$HV41,"Yes",$HK$7:$HV$7,"Yes"))</f>
        <v/>
      </c>
      <c r="CO41" s="199">
        <f t="shared" ref="CO41:CO72" si="194">IF(OR(BN41=0,BN41=""),"",COUNTIFS($HK41:$HV41,"Yes",$HK$7:$HV$7,"Yes"))</f>
        <v>2</v>
      </c>
      <c r="CP41" s="199" t="str">
        <f t="shared" ref="CP41:CP72" si="195">IF(OR(BO41=0,BO41=""),"",COUNTIFS($HK41:$HV41,"Yes",$HK$7:$HV$7,"Yes"))</f>
        <v/>
      </c>
      <c r="CQ41" s="199" t="str">
        <f t="shared" ref="CQ41:CQ72" si="196">IF(OR(BP41=0,BP41=""),"",COUNTIFS($HK41:$HV41,"Yes",$HK$7:$HV$7,"Yes"))</f>
        <v/>
      </c>
      <c r="CR41" s="199" t="str">
        <f t="shared" ref="CR41:CR72" si="197">IF(OR(BQ41=0,BQ41=""),"",COUNTIFS($HK41:$HV41,"Yes",$HK$7:$HV$7,"Yes"))</f>
        <v/>
      </c>
      <c r="CS41" s="199" t="str">
        <f t="shared" ref="CS41:CS72" si="198">IF(OR(BR41=0,BR41=""),"",COUNTIFS($HK41:$HV41,"Yes",$HK$7:$HV$7,"Yes"))</f>
        <v/>
      </c>
      <c r="CT41" s="199" t="str">
        <f t="shared" ref="CT41:CT72" si="199">IF(OR(BS41=0,BS41=""),"",COUNTIFS($HK41:$HV41,"Yes",$HK$7:$HV$7,"Yes"))</f>
        <v/>
      </c>
      <c r="CU41" s="199" t="str">
        <f t="shared" ref="CU41:CU72" si="200">IF(OR(BT41=0,BT41=""),"",COUNTIFS($HK41:$HV41,"Yes",$HK$7:$HV$7,"Yes"))</f>
        <v/>
      </c>
      <c r="CV41" s="199" t="str">
        <f t="shared" ref="CV41:CV72" si="201">IF(OR(BU41=0,BU41=""),"",COUNTIFS($HK41:$HV41,"Yes",$HK$7:$HV$7,"Yes"))</f>
        <v/>
      </c>
      <c r="CW41" s="199" t="str">
        <f t="shared" ref="CW41:CW72" si="202">IF(OR(BV41=0,BV41=""),"",COUNTIFS($HK41:$HV41,"Yes",$HK$7:$HV$7,"Yes"))</f>
        <v/>
      </c>
      <c r="CX41" s="199" t="str">
        <f t="shared" ref="CX41:CX72" si="203">IF(OR(BW41=0,BW41=""),"",COUNTIFS($HK41:$HV41,"Yes",$HK$7:$HV$7,"Yes"))</f>
        <v/>
      </c>
      <c r="CY41" s="199" t="str">
        <f t="shared" ref="CY41:CY72" si="204">IF(OR(BX41=0,BX41=""),"",COUNTIFS($HK41:$HV41,"Yes",$HK$7:$HV$7,"Yes"))</f>
        <v/>
      </c>
      <c r="CZ41" s="199" t="str">
        <f t="shared" ref="CZ41:CZ72" si="205">IF(OR(BY41=0,BY41=""),"",COUNTIFS($HK41:$HV41,"Yes",$HK$7:$HV$7,"Yes"))</f>
        <v/>
      </c>
      <c r="DA41" s="199" t="str">
        <f t="shared" ref="DA41:DA72" si="206">IF(OR(BZ41=0,BZ41=""),"",COUNTIFS($HK41:$HV41,"Yes",$HK$7:$HV$7,"Yes"))</f>
        <v/>
      </c>
      <c r="DB41" s="199" t="str">
        <f t="shared" ref="DB41:DB72" si="207">IF(OR(CA41=0,CA41=""),"",COUNTIFS($HK41:$HV41,"Yes",$HK$7:$HV$7,"Yes"))</f>
        <v/>
      </c>
      <c r="DC41" s="199" t="str">
        <f t="shared" ref="DC41:DC72" si="208">IF(OR(CB41=0,CB41=""),"",COUNTIFS($HK41:$HV41,"Yes",$HK$7:$HV$7,"Yes"))</f>
        <v/>
      </c>
      <c r="DD41" s="199" t="str">
        <f t="shared" ref="DD41:DD72" si="209">IF(OR(CC41=0,CC41=""),"",COUNTIFS($HK41:$HV41,"Yes",$HK$7:$HV$7,"Yes"))</f>
        <v/>
      </c>
      <c r="DE41" s="199" t="str">
        <f t="shared" ref="DE41:DE72" si="210">IF(OR(CD41=0,CD41=""),"",COUNTIFS($HK41:$HV41,"Yes",$HK$7:$HV$7,"Yes"))</f>
        <v/>
      </c>
      <c r="DF41" s="199" t="str">
        <f t="shared" ref="DF41:DF72" si="211">IF(OR(CE41=0,CE41=""),"",COUNTIFS($HK41:$HV41,"Yes",$HK$7:$HV$7,"Yes"))</f>
        <v/>
      </c>
      <c r="DG41" s="199" t="str">
        <f t="shared" ref="DG41:DG72" si="212">IF(OR(CF41=0,CF41=""),"",COUNTIFS($HK41:$HV41,"Yes",$HK$7:$HV$7,"Yes"))</f>
        <v/>
      </c>
      <c r="DH41" s="116"/>
      <c r="DI41" s="147" t="str">
        <f t="shared" si="125"/>
        <v/>
      </c>
      <c r="DJ41" s="147">
        <f t="shared" si="100"/>
        <v>2</v>
      </c>
      <c r="DK41" s="147" t="str">
        <f t="shared" si="101"/>
        <v/>
      </c>
      <c r="DL41" s="147" t="str">
        <f t="shared" si="102"/>
        <v/>
      </c>
      <c r="DM41" s="147">
        <f t="shared" si="103"/>
        <v>2</v>
      </c>
      <c r="DN41" s="147" t="str">
        <f t="shared" si="104"/>
        <v/>
      </c>
      <c r="DO41" s="147" t="str">
        <f t="shared" si="105"/>
        <v/>
      </c>
      <c r="DP41" s="147">
        <f t="shared" si="106"/>
        <v>2</v>
      </c>
      <c r="DQ41" s="147" t="str">
        <f t="shared" si="107"/>
        <v/>
      </c>
      <c r="DR41" s="147" t="str">
        <f t="shared" si="108"/>
        <v/>
      </c>
      <c r="DS41" s="147" t="str">
        <f t="shared" si="109"/>
        <v/>
      </c>
      <c r="DT41" s="147" t="str">
        <f t="shared" si="110"/>
        <v/>
      </c>
      <c r="DU41" s="147" t="str">
        <f t="shared" si="111"/>
        <v/>
      </c>
      <c r="DV41" s="147" t="str">
        <f t="shared" si="112"/>
        <v/>
      </c>
      <c r="DW41" s="147" t="str">
        <f t="shared" si="113"/>
        <v/>
      </c>
      <c r="DX41" s="147" t="str">
        <f t="shared" si="114"/>
        <v/>
      </c>
      <c r="DY41" s="147" t="str">
        <f t="shared" si="115"/>
        <v/>
      </c>
      <c r="DZ41" s="147" t="str">
        <f t="shared" si="116"/>
        <v/>
      </c>
      <c r="EA41" s="147" t="str">
        <f t="shared" si="117"/>
        <v/>
      </c>
      <c r="EB41" s="147" t="str">
        <f t="shared" si="118"/>
        <v/>
      </c>
      <c r="EC41" s="147" t="str">
        <f t="shared" si="119"/>
        <v/>
      </c>
      <c r="ED41" s="147" t="str">
        <f t="shared" si="120"/>
        <v/>
      </c>
      <c r="EE41" s="147" t="str">
        <f t="shared" si="121"/>
        <v/>
      </c>
      <c r="EF41" s="147" t="str">
        <f t="shared" si="122"/>
        <v/>
      </c>
      <c r="EG41" s="147" t="str">
        <f t="shared" si="123"/>
        <v/>
      </c>
      <c r="EH41" s="147" t="str">
        <f t="shared" si="124"/>
        <v/>
      </c>
      <c r="EI41" s="116"/>
      <c r="EJ41" s="28" t="str">
        <f>'1.4-ATT&amp;CK Overlay'!D38</f>
        <v>No</v>
      </c>
      <c r="EK41" s="24" t="str">
        <f>'1.4-ATT&amp;CK Overlay'!E38</f>
        <v>No</v>
      </c>
      <c r="EL41" s="29" t="str">
        <f>'1.4-ATT&amp;CK Overlay'!F38</f>
        <v>No</v>
      </c>
      <c r="EM41" s="29" t="str">
        <f>'1.4-ATT&amp;CK Overlay'!G38</f>
        <v>Yes</v>
      </c>
      <c r="EN41" s="29" t="str">
        <f>'1.4-ATT&amp;CK Overlay'!H38</f>
        <v>Yes</v>
      </c>
      <c r="EO41" s="28" t="str">
        <f>'1.4-ATT&amp;CK Overlay'!I38</f>
        <v>No</v>
      </c>
      <c r="EP41" s="24" t="str">
        <f>'1.4-ATT&amp;CK Overlay'!J38</f>
        <v>No</v>
      </c>
      <c r="EQ41" s="24" t="str">
        <f>'1.4-ATT&amp;CK Overlay'!K38</f>
        <v>No</v>
      </c>
      <c r="ER41" s="24" t="str">
        <f>'1.4-ATT&amp;CK Overlay'!L38</f>
        <v>No</v>
      </c>
      <c r="ES41" s="24" t="str">
        <f>'1.4-ATT&amp;CK Overlay'!M38</f>
        <v>No</v>
      </c>
      <c r="ET41" s="24" t="str">
        <f>'1.4-ATT&amp;CK Overlay'!N38</f>
        <v>No</v>
      </c>
      <c r="EU41" s="24" t="str">
        <f>'1.4-ATT&amp;CK Overlay'!O38</f>
        <v>No</v>
      </c>
      <c r="EV41" s="24" t="str">
        <f>'1.4-ATT&amp;CK Overlay'!P38</f>
        <v>No</v>
      </c>
      <c r="EW41" s="24" t="str">
        <f>'1.4-ATT&amp;CK Overlay'!Q38</f>
        <v>Yes</v>
      </c>
      <c r="EX41" s="24" t="str">
        <f>'1.4-ATT&amp;CK Overlay'!R38</f>
        <v>Yes</v>
      </c>
      <c r="EY41" s="24" t="str">
        <f>'1.4-ATT&amp;CK Overlay'!S38</f>
        <v>No</v>
      </c>
      <c r="EZ41" s="24" t="str">
        <f>'1.4-ATT&amp;CK Overlay'!T38</f>
        <v>No</v>
      </c>
      <c r="FA41" s="24" t="str">
        <f>'1.4-ATT&amp;CK Overlay'!U38</f>
        <v>No</v>
      </c>
      <c r="FB41" s="24" t="str">
        <f>'1.4-ATT&amp;CK Overlay'!V38</f>
        <v>No</v>
      </c>
      <c r="FC41" s="29" t="str">
        <f>'1.4-ATT&amp;CK Overlay'!W38</f>
        <v>No</v>
      </c>
      <c r="FD41" s="28" t="str">
        <f>'1.4-ATT&amp;CK Overlay'!X38</f>
        <v>No</v>
      </c>
      <c r="FE41" s="24" t="str">
        <f>'1.4-ATT&amp;CK Overlay'!Y38</f>
        <v>No</v>
      </c>
      <c r="FF41" s="29" t="str">
        <f>'1.4-ATT&amp;CK Overlay'!Z38</f>
        <v>No</v>
      </c>
      <c r="FG41" s="28" t="str">
        <f>'1.4-ATT&amp;CK Overlay'!AA38</f>
        <v>Yes</v>
      </c>
      <c r="FH41" s="24" t="str">
        <f>'1.4-ATT&amp;CK Overlay'!AB38</f>
        <v>No</v>
      </c>
      <c r="FI41" s="24" t="str">
        <f>'1.4-ATT&amp;CK Overlay'!AC38</f>
        <v>No</v>
      </c>
      <c r="FJ41" s="24" t="str">
        <f>'1.4-ATT&amp;CK Overlay'!AD38</f>
        <v>No</v>
      </c>
      <c r="FK41" s="24" t="str">
        <f>'1.4-ATT&amp;CK Overlay'!AE38</f>
        <v>No</v>
      </c>
      <c r="FL41" s="24" t="str">
        <f>'1.4-ATT&amp;CK Overlay'!AF38</f>
        <v>No</v>
      </c>
      <c r="FM41" s="71" t="str">
        <f>'1.4-ATT&amp;CK Overlay'!AG38</f>
        <v>No</v>
      </c>
      <c r="FN41" s="28" t="str">
        <f>'1.4-ATT&amp;CK Overlay'!AH38</f>
        <v>No</v>
      </c>
      <c r="FO41" s="24" t="str">
        <f>'1.4-ATT&amp;CK Overlay'!AI38</f>
        <v>No</v>
      </c>
      <c r="FP41" s="24" t="str">
        <f>'1.4-ATT&amp;CK Overlay'!AJ38</f>
        <v>No</v>
      </c>
      <c r="FQ41" s="24" t="str">
        <f>'1.4-ATT&amp;CK Overlay'!AK38</f>
        <v>No</v>
      </c>
      <c r="FR41" s="24" t="str">
        <f>'1.4-ATT&amp;CK Overlay'!AL38</f>
        <v>No</v>
      </c>
      <c r="FS41" s="24" t="str">
        <f>'1.4-ATT&amp;CK Overlay'!AM38</f>
        <v>No</v>
      </c>
      <c r="FT41" s="24" t="str">
        <f>'1.4-ATT&amp;CK Overlay'!AN38</f>
        <v>No</v>
      </c>
      <c r="FU41" s="24" t="str">
        <f>'1.4-ATT&amp;CK Overlay'!AO38</f>
        <v>No</v>
      </c>
      <c r="FV41" s="24" t="str">
        <f>'1.4-ATT&amp;CK Overlay'!AP38</f>
        <v>No</v>
      </c>
      <c r="FW41" s="29" t="str">
        <f>'1.4-ATT&amp;CK Overlay'!AQ38</f>
        <v>No</v>
      </c>
      <c r="FX41" s="61" t="str">
        <f>'1.4-ATT&amp;CK Overlay'!AR38</f>
        <v>No</v>
      </c>
      <c r="FY41" s="24" t="str">
        <f>'1.4-ATT&amp;CK Overlay'!AS38</f>
        <v>No</v>
      </c>
      <c r="FZ41" s="24" t="str">
        <f>'1.4-ATT&amp;CK Overlay'!AT38</f>
        <v>No</v>
      </c>
      <c r="GA41" s="24" t="str">
        <f>'1.4-ATT&amp;CK Overlay'!AU38</f>
        <v>No</v>
      </c>
      <c r="GB41" s="24" t="str">
        <f>'1.4-ATT&amp;CK Overlay'!AV38</f>
        <v>No</v>
      </c>
      <c r="GC41" s="24" t="str">
        <f>'1.4-ATT&amp;CK Overlay'!AW38</f>
        <v>No</v>
      </c>
      <c r="GD41" s="24" t="str">
        <f>'1.4-ATT&amp;CK Overlay'!AX38</f>
        <v>No</v>
      </c>
      <c r="GE41" s="24" t="str">
        <f>'1.4-ATT&amp;CK Overlay'!AY38</f>
        <v>No</v>
      </c>
      <c r="GF41" s="24" t="str">
        <f>'1.4-ATT&amp;CK Overlay'!AZ38</f>
        <v>No</v>
      </c>
      <c r="GG41" s="28" t="str">
        <f>'1.4-ATT&amp;CK Overlay'!BA38</f>
        <v>No</v>
      </c>
      <c r="GH41" s="24" t="str">
        <f>'1.4-ATT&amp;CK Overlay'!BB38</f>
        <v>No</v>
      </c>
      <c r="GI41" s="24" t="str">
        <f>'1.4-ATT&amp;CK Overlay'!BC38</f>
        <v>No</v>
      </c>
      <c r="GJ41" s="29" t="str">
        <f>'1.4-ATT&amp;CK Overlay'!BD38</f>
        <v>No</v>
      </c>
      <c r="GK41" s="28" t="str">
        <f>'1.4-ATT&amp;CK Overlay'!BE38</f>
        <v>No</v>
      </c>
      <c r="GL41" s="24" t="str">
        <f>'1.4-ATT&amp;CK Overlay'!BF38</f>
        <v>No</v>
      </c>
      <c r="GM41" s="24" t="str">
        <f>'1.4-ATT&amp;CK Overlay'!BG38</f>
        <v>No</v>
      </c>
      <c r="GN41" s="24" t="str">
        <f>'1.4-ATT&amp;CK Overlay'!BH38</f>
        <v>No</v>
      </c>
      <c r="GO41" s="29" t="str">
        <f>'1.4-ATT&amp;CK Overlay'!BI38</f>
        <v>No</v>
      </c>
      <c r="GP41" s="28" t="str">
        <f>'1.4-ATT&amp;CK Overlay'!BJ38</f>
        <v>No</v>
      </c>
      <c r="GQ41" s="24" t="str">
        <f>'1.4-ATT&amp;CK Overlay'!BK38</f>
        <v>No</v>
      </c>
      <c r="GR41" s="24" t="str">
        <f>'1.4-ATT&amp;CK Overlay'!BL38</f>
        <v>No</v>
      </c>
      <c r="GS41" s="24" t="str">
        <f>'1.4-ATT&amp;CK Overlay'!BM38</f>
        <v>No</v>
      </c>
      <c r="GT41" s="24" t="str">
        <f>'1.4-ATT&amp;CK Overlay'!BN38</f>
        <v>No</v>
      </c>
      <c r="GU41" s="24" t="str">
        <f>'1.4-ATT&amp;CK Overlay'!BO38</f>
        <v>No</v>
      </c>
      <c r="GV41" s="24" t="str">
        <f>'1.4-ATT&amp;CK Overlay'!BP38</f>
        <v>No</v>
      </c>
      <c r="GX41" s="152" t="str">
        <f>'2.1b-OriginalProduct Visibility'!D37</f>
        <v>Yes</v>
      </c>
      <c r="GY41" s="153" t="str">
        <f>'2.1b-OriginalProduct Visibility'!E37</f>
        <v>Yes</v>
      </c>
      <c r="GZ41" s="140">
        <f>'2.1b-OriginalProduct Visibility'!F37</f>
        <v>0</v>
      </c>
      <c r="HA41" s="140">
        <f>'2.1b-OriginalProduct Visibility'!G37</f>
        <v>0</v>
      </c>
      <c r="HB41" s="140">
        <f>'2.1b-OriginalProduct Visibility'!H37</f>
        <v>0</v>
      </c>
      <c r="HC41" s="140">
        <f>'2.1b-OriginalProduct Visibility'!I37</f>
        <v>0</v>
      </c>
      <c r="HD41" s="140">
        <f>'2.1b-OriginalProduct Visibility'!J37</f>
        <v>0</v>
      </c>
      <c r="HE41" s="140">
        <f>'2.1b-OriginalProduct Visibility'!K37</f>
        <v>0</v>
      </c>
      <c r="HF41" s="140" t="str">
        <f>'2.1b-OriginalProduct Visibility'!L37</f>
        <v>Yes</v>
      </c>
      <c r="HG41" s="140" t="str">
        <f>'2.1b-OriginalProduct Visibility'!M37</f>
        <v>Yes</v>
      </c>
      <c r="HH41" s="140">
        <f>'2.1b-OriginalProduct Visibility'!N37</f>
        <v>0</v>
      </c>
      <c r="HI41" s="154">
        <f>'2.1b-OriginalProduct Visibility'!O37</f>
        <v>0</v>
      </c>
      <c r="HK41" s="171" t="str">
        <f>'2.1a-Agency Visibility'!D37</f>
        <v>Yes</v>
      </c>
      <c r="HL41" s="172">
        <f>'2.1a-Agency Visibility'!E37</f>
        <v>0</v>
      </c>
      <c r="HM41" s="145">
        <f>'2.1a-Agency Visibility'!F37</f>
        <v>0</v>
      </c>
      <c r="HN41" s="145">
        <f>'2.1a-Agency Visibility'!G37</f>
        <v>0</v>
      </c>
      <c r="HO41" s="145">
        <f>'2.1a-Agency Visibility'!H37</f>
        <v>0</v>
      </c>
      <c r="HP41" s="145">
        <f>'2.1a-Agency Visibility'!I37</f>
        <v>0</v>
      </c>
      <c r="HQ41" s="145">
        <f>'2.1a-Agency Visibility'!J37</f>
        <v>0</v>
      </c>
      <c r="HR41" s="145">
        <f>'2.1a-Agency Visibility'!K37</f>
        <v>0</v>
      </c>
      <c r="HS41" s="145" t="str">
        <f>'2.1a-Agency Visibility'!L37</f>
        <v>Yes</v>
      </c>
      <c r="HT41" s="145">
        <f>'2.1a-Agency Visibility'!M37</f>
        <v>0</v>
      </c>
      <c r="HU41" s="145">
        <f>'2.1a-Agency Visibility'!N37</f>
        <v>0</v>
      </c>
      <c r="HV41" s="173">
        <f>'2.1a-Agency Visibility'!O37</f>
        <v>0</v>
      </c>
      <c r="HY41" s="116"/>
      <c r="HZ41" s="116"/>
      <c r="IA41" s="116"/>
    </row>
    <row r="42" spans="1:235" ht="15" customHeight="1" x14ac:dyDescent="0.4">
      <c r="A42" s="595">
        <f>'1.2-Visibility Data'!A36</f>
        <v>0</v>
      </c>
      <c r="B42" s="66" t="str">
        <f>'1.2-Visibility Data'!B36</f>
        <v>User Modifications</v>
      </c>
      <c r="C42" s="37" t="str">
        <f>'1.2-Visibility Data'!C36</f>
        <v>All</v>
      </c>
      <c r="D42" s="116"/>
      <c r="E42" s="137">
        <f t="shared" si="132"/>
        <v>0</v>
      </c>
      <c r="F42" s="137">
        <f t="shared" si="132"/>
        <v>2</v>
      </c>
      <c r="G42" s="137">
        <f t="shared" si="132"/>
        <v>3</v>
      </c>
      <c r="H42" s="137">
        <f t="shared" si="132"/>
        <v>1</v>
      </c>
      <c r="I42" s="137">
        <f t="shared" si="132"/>
        <v>2</v>
      </c>
      <c r="J42" s="137">
        <f t="shared" si="132"/>
        <v>2</v>
      </c>
      <c r="K42" s="137">
        <f t="shared" si="132"/>
        <v>2</v>
      </c>
      <c r="L42" s="137">
        <f t="shared" si="132"/>
        <v>1</v>
      </c>
      <c r="M42" s="137">
        <f t="shared" si="132"/>
        <v>2</v>
      </c>
      <c r="N42" s="137">
        <f t="shared" si="132"/>
        <v>2</v>
      </c>
      <c r="O42" s="137">
        <f t="shared" si="133"/>
        <v>0</v>
      </c>
      <c r="P42" s="137">
        <f t="shared" si="133"/>
        <v>0</v>
      </c>
      <c r="Q42" s="137">
        <f t="shared" si="133"/>
        <v>1</v>
      </c>
      <c r="R42" s="137">
        <f t="shared" si="133"/>
        <v>0</v>
      </c>
      <c r="S42" s="137">
        <f t="shared" si="133"/>
        <v>0</v>
      </c>
      <c r="T42" s="137">
        <f t="shared" si="133"/>
        <v>0</v>
      </c>
      <c r="U42" s="137">
        <f t="shared" si="133"/>
        <v>0</v>
      </c>
      <c r="V42" s="137">
        <f t="shared" si="133"/>
        <v>0</v>
      </c>
      <c r="W42" s="137">
        <f t="shared" si="133"/>
        <v>0</v>
      </c>
      <c r="X42" s="137">
        <f t="shared" si="133"/>
        <v>0</v>
      </c>
      <c r="Y42" s="137">
        <f t="shared" si="134"/>
        <v>0</v>
      </c>
      <c r="Z42" s="137">
        <f t="shared" si="134"/>
        <v>2</v>
      </c>
      <c r="AA42" s="137">
        <f t="shared" si="134"/>
        <v>0</v>
      </c>
      <c r="AB42" s="137">
        <f t="shared" si="134"/>
        <v>0</v>
      </c>
      <c r="AC42" s="137">
        <f t="shared" si="134"/>
        <v>0</v>
      </c>
      <c r="AD42" s="137">
        <f t="shared" si="134"/>
        <v>0</v>
      </c>
      <c r="AE42" s="116"/>
      <c r="AF42" s="142" t="str">
        <f t="shared" si="135"/>
        <v/>
      </c>
      <c r="AG42" s="142">
        <f t="shared" si="136"/>
        <v>5</v>
      </c>
      <c r="AH42" s="142">
        <f t="shared" si="137"/>
        <v>5</v>
      </c>
      <c r="AI42" s="142">
        <f t="shared" si="138"/>
        <v>5</v>
      </c>
      <c r="AJ42" s="142">
        <f t="shared" si="139"/>
        <v>5</v>
      </c>
      <c r="AK42" s="142">
        <f t="shared" si="140"/>
        <v>5</v>
      </c>
      <c r="AL42" s="142">
        <f t="shared" si="141"/>
        <v>5</v>
      </c>
      <c r="AM42" s="142">
        <f t="shared" si="142"/>
        <v>5</v>
      </c>
      <c r="AN42" s="142">
        <f t="shared" si="143"/>
        <v>5</v>
      </c>
      <c r="AO42" s="142">
        <f t="shared" si="144"/>
        <v>5</v>
      </c>
      <c r="AP42" s="142" t="str">
        <f t="shared" si="145"/>
        <v/>
      </c>
      <c r="AQ42" s="142" t="str">
        <f t="shared" si="146"/>
        <v/>
      </c>
      <c r="AR42" s="142">
        <f t="shared" si="147"/>
        <v>5</v>
      </c>
      <c r="AS42" s="142" t="str">
        <f t="shared" si="148"/>
        <v/>
      </c>
      <c r="AT42" s="142" t="str">
        <f t="shared" si="149"/>
        <v/>
      </c>
      <c r="AU42" s="142" t="str">
        <f t="shared" si="150"/>
        <v/>
      </c>
      <c r="AV42" s="142" t="str">
        <f t="shared" si="151"/>
        <v/>
      </c>
      <c r="AW42" s="142" t="str">
        <f t="shared" si="152"/>
        <v/>
      </c>
      <c r="AX42" s="142" t="str">
        <f t="shared" si="153"/>
        <v/>
      </c>
      <c r="AY42" s="142" t="str">
        <f t="shared" si="154"/>
        <v/>
      </c>
      <c r="AZ42" s="142" t="str">
        <f t="shared" si="155"/>
        <v/>
      </c>
      <c r="BA42" s="142">
        <f t="shared" si="156"/>
        <v>5</v>
      </c>
      <c r="BB42" s="142" t="str">
        <f t="shared" si="157"/>
        <v/>
      </c>
      <c r="BC42" s="142" t="str">
        <f t="shared" si="158"/>
        <v/>
      </c>
      <c r="BD42" s="142" t="str">
        <f t="shared" si="159"/>
        <v/>
      </c>
      <c r="BE42" s="142" t="str">
        <f t="shared" si="160"/>
        <v/>
      </c>
      <c r="BF42" s="116"/>
      <c r="BG42" s="193" t="str">
        <f t="shared" si="161"/>
        <v/>
      </c>
      <c r="BH42" s="193">
        <f t="shared" si="162"/>
        <v>2</v>
      </c>
      <c r="BI42" s="193">
        <f t="shared" si="163"/>
        <v>2</v>
      </c>
      <c r="BJ42" s="193">
        <f t="shared" si="164"/>
        <v>2</v>
      </c>
      <c r="BK42" s="193">
        <f t="shared" si="165"/>
        <v>2</v>
      </c>
      <c r="BL42" s="193">
        <f t="shared" si="166"/>
        <v>2</v>
      </c>
      <c r="BM42" s="193">
        <f t="shared" si="167"/>
        <v>2</v>
      </c>
      <c r="BN42" s="193">
        <f t="shared" si="168"/>
        <v>2</v>
      </c>
      <c r="BO42" s="193">
        <f t="shared" si="169"/>
        <v>2</v>
      </c>
      <c r="BP42" s="193">
        <f t="shared" si="170"/>
        <v>2</v>
      </c>
      <c r="BQ42" s="193" t="str">
        <f t="shared" si="171"/>
        <v/>
      </c>
      <c r="BR42" s="193" t="str">
        <f t="shared" si="172"/>
        <v/>
      </c>
      <c r="BS42" s="193">
        <f t="shared" si="173"/>
        <v>2</v>
      </c>
      <c r="BT42" s="193" t="str">
        <f t="shared" si="174"/>
        <v/>
      </c>
      <c r="BU42" s="193" t="str">
        <f t="shared" si="175"/>
        <v/>
      </c>
      <c r="BV42" s="193" t="str">
        <f t="shared" si="176"/>
        <v/>
      </c>
      <c r="BW42" s="193" t="str">
        <f t="shared" si="177"/>
        <v/>
      </c>
      <c r="BX42" s="193" t="str">
        <f t="shared" si="178"/>
        <v/>
      </c>
      <c r="BY42" s="193" t="str">
        <f t="shared" si="179"/>
        <v/>
      </c>
      <c r="BZ42" s="193" t="str">
        <f t="shared" si="180"/>
        <v/>
      </c>
      <c r="CA42" s="193" t="str">
        <f t="shared" si="181"/>
        <v/>
      </c>
      <c r="CB42" s="193">
        <f t="shared" si="182"/>
        <v>2</v>
      </c>
      <c r="CC42" s="193" t="str">
        <f t="shared" si="183"/>
        <v/>
      </c>
      <c r="CD42" s="193" t="str">
        <f t="shared" si="184"/>
        <v/>
      </c>
      <c r="CE42" s="193" t="str">
        <f t="shared" si="185"/>
        <v/>
      </c>
      <c r="CF42" s="193" t="str">
        <f t="shared" si="186"/>
        <v/>
      </c>
      <c r="CG42" s="116"/>
      <c r="CH42" s="199" t="str">
        <f t="shared" si="187"/>
        <v/>
      </c>
      <c r="CI42" s="199">
        <f t="shared" si="188"/>
        <v>2</v>
      </c>
      <c r="CJ42" s="199">
        <f t="shared" si="189"/>
        <v>2</v>
      </c>
      <c r="CK42" s="199">
        <f t="shared" si="190"/>
        <v>2</v>
      </c>
      <c r="CL42" s="199">
        <f t="shared" si="191"/>
        <v>2</v>
      </c>
      <c r="CM42" s="199">
        <f t="shared" si="192"/>
        <v>2</v>
      </c>
      <c r="CN42" s="199">
        <f t="shared" si="193"/>
        <v>2</v>
      </c>
      <c r="CO42" s="199">
        <f t="shared" si="194"/>
        <v>2</v>
      </c>
      <c r="CP42" s="199">
        <f t="shared" si="195"/>
        <v>2</v>
      </c>
      <c r="CQ42" s="199">
        <f t="shared" si="196"/>
        <v>2</v>
      </c>
      <c r="CR42" s="199" t="str">
        <f t="shared" si="197"/>
        <v/>
      </c>
      <c r="CS42" s="199" t="str">
        <f t="shared" si="198"/>
        <v/>
      </c>
      <c r="CT42" s="199">
        <f t="shared" si="199"/>
        <v>2</v>
      </c>
      <c r="CU42" s="199" t="str">
        <f t="shared" si="200"/>
        <v/>
      </c>
      <c r="CV42" s="199" t="str">
        <f t="shared" si="201"/>
        <v/>
      </c>
      <c r="CW42" s="199" t="str">
        <f t="shared" si="202"/>
        <v/>
      </c>
      <c r="CX42" s="199" t="str">
        <f t="shared" si="203"/>
        <v/>
      </c>
      <c r="CY42" s="199" t="str">
        <f t="shared" si="204"/>
        <v/>
      </c>
      <c r="CZ42" s="199" t="str">
        <f t="shared" si="205"/>
        <v/>
      </c>
      <c r="DA42" s="199" t="str">
        <f t="shared" si="206"/>
        <v/>
      </c>
      <c r="DB42" s="199" t="str">
        <f t="shared" si="207"/>
        <v/>
      </c>
      <c r="DC42" s="199">
        <f t="shared" si="208"/>
        <v>2</v>
      </c>
      <c r="DD42" s="199" t="str">
        <f t="shared" si="209"/>
        <v/>
      </c>
      <c r="DE42" s="199" t="str">
        <f t="shared" si="210"/>
        <v/>
      </c>
      <c r="DF42" s="199" t="str">
        <f t="shared" si="211"/>
        <v/>
      </c>
      <c r="DG42" s="199" t="str">
        <f t="shared" si="212"/>
        <v/>
      </c>
      <c r="DH42" s="116"/>
      <c r="DI42" s="147" t="str">
        <f t="shared" si="125"/>
        <v/>
      </c>
      <c r="DJ42" s="147">
        <f t="shared" si="100"/>
        <v>2</v>
      </c>
      <c r="DK42" s="147">
        <f t="shared" si="101"/>
        <v>2</v>
      </c>
      <c r="DL42" s="147">
        <f t="shared" si="102"/>
        <v>2</v>
      </c>
      <c r="DM42" s="147">
        <f t="shared" si="103"/>
        <v>2</v>
      </c>
      <c r="DN42" s="147">
        <f t="shared" si="104"/>
        <v>2</v>
      </c>
      <c r="DO42" s="147">
        <f t="shared" si="105"/>
        <v>2</v>
      </c>
      <c r="DP42" s="147">
        <f t="shared" si="106"/>
        <v>2</v>
      </c>
      <c r="DQ42" s="147">
        <f t="shared" si="107"/>
        <v>2</v>
      </c>
      <c r="DR42" s="147">
        <f t="shared" si="108"/>
        <v>2</v>
      </c>
      <c r="DS42" s="147" t="str">
        <f t="shared" si="109"/>
        <v/>
      </c>
      <c r="DT42" s="147" t="str">
        <f t="shared" si="110"/>
        <v/>
      </c>
      <c r="DU42" s="147">
        <f t="shared" si="111"/>
        <v>2</v>
      </c>
      <c r="DV42" s="147" t="str">
        <f t="shared" si="112"/>
        <v/>
      </c>
      <c r="DW42" s="147" t="str">
        <f t="shared" si="113"/>
        <v/>
      </c>
      <c r="DX42" s="147" t="str">
        <f t="shared" si="114"/>
        <v/>
      </c>
      <c r="DY42" s="147" t="str">
        <f t="shared" si="115"/>
        <v/>
      </c>
      <c r="DZ42" s="147" t="str">
        <f t="shared" si="116"/>
        <v/>
      </c>
      <c r="EA42" s="147" t="str">
        <f t="shared" si="117"/>
        <v/>
      </c>
      <c r="EB42" s="147" t="str">
        <f t="shared" si="118"/>
        <v/>
      </c>
      <c r="EC42" s="147" t="str">
        <f t="shared" si="119"/>
        <v/>
      </c>
      <c r="ED42" s="147">
        <f t="shared" si="120"/>
        <v>2</v>
      </c>
      <c r="EE42" s="147" t="str">
        <f t="shared" si="121"/>
        <v/>
      </c>
      <c r="EF42" s="147" t="str">
        <f t="shared" si="122"/>
        <v/>
      </c>
      <c r="EG42" s="147" t="str">
        <f t="shared" si="123"/>
        <v/>
      </c>
      <c r="EH42" s="147" t="str">
        <f t="shared" si="124"/>
        <v/>
      </c>
      <c r="EI42" s="116"/>
      <c r="EJ42" s="28" t="str">
        <f>'1.4-ATT&amp;CK Overlay'!D39</f>
        <v>No</v>
      </c>
      <c r="EK42" s="24" t="str">
        <f>'1.4-ATT&amp;CK Overlay'!E39</f>
        <v>No</v>
      </c>
      <c r="EL42" s="29" t="str">
        <f>'1.4-ATT&amp;CK Overlay'!F39</f>
        <v>No</v>
      </c>
      <c r="EM42" s="29" t="str">
        <f>'1.4-ATT&amp;CK Overlay'!G39</f>
        <v>Yes</v>
      </c>
      <c r="EN42" s="29" t="str">
        <f>'1.4-ATT&amp;CK Overlay'!H39</f>
        <v>Yes</v>
      </c>
      <c r="EO42" s="28" t="str">
        <f>'1.4-ATT&amp;CK Overlay'!I39</f>
        <v>Yes</v>
      </c>
      <c r="EP42" s="24" t="str">
        <f>'1.4-ATT&amp;CK Overlay'!J39</f>
        <v>Yes</v>
      </c>
      <c r="EQ42" s="24" t="str">
        <f>'1.4-ATT&amp;CK Overlay'!K39</f>
        <v>Yes</v>
      </c>
      <c r="ER42" s="24" t="str">
        <f>'1.4-ATT&amp;CK Overlay'!L39</f>
        <v>No</v>
      </c>
      <c r="ES42" s="24" t="str">
        <f>'1.4-ATT&amp;CK Overlay'!M39</f>
        <v>Yes</v>
      </c>
      <c r="ET42" s="24" t="str">
        <f>'1.4-ATT&amp;CK Overlay'!N39</f>
        <v>No</v>
      </c>
      <c r="EU42" s="24" t="str">
        <f>'1.4-ATT&amp;CK Overlay'!O39</f>
        <v>No</v>
      </c>
      <c r="EV42" s="24" t="str">
        <f>'1.4-ATT&amp;CK Overlay'!P39</f>
        <v>No</v>
      </c>
      <c r="EW42" s="24" t="str">
        <f>'1.4-ATT&amp;CK Overlay'!Q39</f>
        <v>Yes</v>
      </c>
      <c r="EX42" s="24" t="str">
        <f>'1.4-ATT&amp;CK Overlay'!R39</f>
        <v>Yes</v>
      </c>
      <c r="EY42" s="24" t="str">
        <f>'1.4-ATT&amp;CK Overlay'!S39</f>
        <v>No</v>
      </c>
      <c r="EZ42" s="24" t="str">
        <f>'1.4-ATT&amp;CK Overlay'!T39</f>
        <v>No</v>
      </c>
      <c r="FA42" s="24" t="str">
        <f>'1.4-ATT&amp;CK Overlay'!U39</f>
        <v>No</v>
      </c>
      <c r="FB42" s="24" t="str">
        <f>'1.4-ATT&amp;CK Overlay'!V39</f>
        <v>Yes</v>
      </c>
      <c r="FC42" s="29" t="str">
        <f>'1.4-ATT&amp;CK Overlay'!W39</f>
        <v>Yes</v>
      </c>
      <c r="FD42" s="28" t="str">
        <f>'1.4-ATT&amp;CK Overlay'!X39</f>
        <v>No</v>
      </c>
      <c r="FE42" s="24" t="str">
        <f>'1.4-ATT&amp;CK Overlay'!Y39</f>
        <v>Yes</v>
      </c>
      <c r="FF42" s="29" t="str">
        <f>'1.4-ATT&amp;CK Overlay'!Z39</f>
        <v>Yes</v>
      </c>
      <c r="FG42" s="28" t="str">
        <f>'1.4-ATT&amp;CK Overlay'!AA39</f>
        <v>Yes</v>
      </c>
      <c r="FH42" s="24" t="str">
        <f>'1.4-ATT&amp;CK Overlay'!AB39</f>
        <v>No</v>
      </c>
      <c r="FI42" s="24" t="str">
        <f>'1.4-ATT&amp;CK Overlay'!AC39</f>
        <v>Yes</v>
      </c>
      <c r="FJ42" s="24" t="str">
        <f>'1.4-ATT&amp;CK Overlay'!AD39</f>
        <v>Yes</v>
      </c>
      <c r="FK42" s="24" t="str">
        <f>'1.4-ATT&amp;CK Overlay'!AE39</f>
        <v>No</v>
      </c>
      <c r="FL42" s="24" t="str">
        <f>'1.4-ATT&amp;CK Overlay'!AF39</f>
        <v>Yes</v>
      </c>
      <c r="FM42" s="71" t="str">
        <f>'1.4-ATT&amp;CK Overlay'!AG39</f>
        <v>Yes</v>
      </c>
      <c r="FN42" s="28" t="str">
        <f>'1.4-ATT&amp;CK Overlay'!AH39</f>
        <v>No</v>
      </c>
      <c r="FO42" s="24" t="str">
        <f>'1.4-ATT&amp;CK Overlay'!AI39</f>
        <v>No</v>
      </c>
      <c r="FP42" s="24" t="str">
        <f>'1.4-ATT&amp;CK Overlay'!AJ39</f>
        <v>No</v>
      </c>
      <c r="FQ42" s="24" t="str">
        <f>'1.4-ATT&amp;CK Overlay'!AK39</f>
        <v>No</v>
      </c>
      <c r="FR42" s="24" t="str">
        <f>'1.4-ATT&amp;CK Overlay'!AL39</f>
        <v>No</v>
      </c>
      <c r="FS42" s="24" t="str">
        <f>'1.4-ATT&amp;CK Overlay'!AM39</f>
        <v>No</v>
      </c>
      <c r="FT42" s="24" t="str">
        <f>'1.4-ATT&amp;CK Overlay'!AN39</f>
        <v>No</v>
      </c>
      <c r="FU42" s="24" t="str">
        <f>'1.4-ATT&amp;CK Overlay'!AO39</f>
        <v>Yes</v>
      </c>
      <c r="FV42" s="24" t="str">
        <f>'1.4-ATT&amp;CK Overlay'!AP39</f>
        <v>No</v>
      </c>
      <c r="FW42" s="29" t="str">
        <f>'1.4-ATT&amp;CK Overlay'!AQ39</f>
        <v>No</v>
      </c>
      <c r="FX42" s="61" t="str">
        <f>'1.4-ATT&amp;CK Overlay'!AR39</f>
        <v>No</v>
      </c>
      <c r="FY42" s="24" t="str">
        <f>'1.4-ATT&amp;CK Overlay'!AS39</f>
        <v>No</v>
      </c>
      <c r="FZ42" s="24" t="str">
        <f>'1.4-ATT&amp;CK Overlay'!AT39</f>
        <v>No</v>
      </c>
      <c r="GA42" s="24" t="str">
        <f>'1.4-ATT&amp;CK Overlay'!AU39</f>
        <v>No</v>
      </c>
      <c r="GB42" s="24" t="str">
        <f>'1.4-ATT&amp;CK Overlay'!AV39</f>
        <v>No</v>
      </c>
      <c r="GC42" s="24" t="str">
        <f>'1.4-ATT&amp;CK Overlay'!AW39</f>
        <v>No</v>
      </c>
      <c r="GD42" s="24" t="str">
        <f>'1.4-ATT&amp;CK Overlay'!AX39</f>
        <v>No</v>
      </c>
      <c r="GE42" s="24" t="str">
        <f>'1.4-ATT&amp;CK Overlay'!AY39</f>
        <v>No</v>
      </c>
      <c r="GF42" s="24" t="str">
        <f>'1.4-ATT&amp;CK Overlay'!AZ39</f>
        <v>No</v>
      </c>
      <c r="GG42" s="28" t="str">
        <f>'1.4-ATT&amp;CK Overlay'!BA39</f>
        <v>No</v>
      </c>
      <c r="GH42" s="24" t="str">
        <f>'1.4-ATT&amp;CK Overlay'!BB39</f>
        <v>No</v>
      </c>
      <c r="GI42" s="24" t="str">
        <f>'1.4-ATT&amp;CK Overlay'!BC39</f>
        <v>Yes</v>
      </c>
      <c r="GJ42" s="29" t="str">
        <f>'1.4-ATT&amp;CK Overlay'!BD39</f>
        <v>Yes</v>
      </c>
      <c r="GK42" s="28" t="str">
        <f>'1.4-ATT&amp;CK Overlay'!BE39</f>
        <v>No</v>
      </c>
      <c r="GL42" s="24" t="str">
        <f>'1.4-ATT&amp;CK Overlay'!BF39</f>
        <v>No</v>
      </c>
      <c r="GM42" s="24" t="str">
        <f>'1.4-ATT&amp;CK Overlay'!BG39</f>
        <v>No</v>
      </c>
      <c r="GN42" s="24" t="str">
        <f>'1.4-ATT&amp;CK Overlay'!BH39</f>
        <v>No</v>
      </c>
      <c r="GO42" s="29" t="str">
        <f>'1.4-ATT&amp;CK Overlay'!BI39</f>
        <v>No</v>
      </c>
      <c r="GP42" s="28" t="str">
        <f>'1.4-ATT&amp;CK Overlay'!BJ39</f>
        <v>No</v>
      </c>
      <c r="GQ42" s="24" t="str">
        <f>'1.4-ATT&amp;CK Overlay'!BK39</f>
        <v>No</v>
      </c>
      <c r="GR42" s="24" t="str">
        <f>'1.4-ATT&amp;CK Overlay'!BL39</f>
        <v>No</v>
      </c>
      <c r="GS42" s="24" t="str">
        <f>'1.4-ATT&amp;CK Overlay'!BM39</f>
        <v>No</v>
      </c>
      <c r="GT42" s="24" t="str">
        <f>'1.4-ATT&amp;CK Overlay'!BN39</f>
        <v>No</v>
      </c>
      <c r="GU42" s="24" t="str">
        <f>'1.4-ATT&amp;CK Overlay'!BO39</f>
        <v>No</v>
      </c>
      <c r="GV42" s="24" t="str">
        <f>'1.4-ATT&amp;CK Overlay'!BP39</f>
        <v>No</v>
      </c>
      <c r="GX42" s="152">
        <f>'2.1b-OriginalProduct Visibility'!D38</f>
        <v>0</v>
      </c>
      <c r="GY42" s="153" t="str">
        <f>'2.1b-OriginalProduct Visibility'!E38</f>
        <v>Yes</v>
      </c>
      <c r="GZ42" s="140">
        <f>'2.1b-OriginalProduct Visibility'!F38</f>
        <v>0</v>
      </c>
      <c r="HA42" s="140">
        <f>'2.1b-OriginalProduct Visibility'!G38</f>
        <v>0</v>
      </c>
      <c r="HB42" s="140">
        <f>'2.1b-OriginalProduct Visibility'!H38</f>
        <v>0</v>
      </c>
      <c r="HC42" s="140">
        <f>'2.1b-OriginalProduct Visibility'!I38</f>
        <v>0</v>
      </c>
      <c r="HD42" s="140">
        <f>'2.1b-OriginalProduct Visibility'!J38</f>
        <v>0</v>
      </c>
      <c r="HE42" s="140">
        <f>'2.1b-OriginalProduct Visibility'!K38</f>
        <v>0</v>
      </c>
      <c r="HF42" s="140" t="str">
        <f>'2.1b-OriginalProduct Visibility'!L38</f>
        <v>Yes</v>
      </c>
      <c r="HG42" s="140" t="str">
        <f>'2.1b-OriginalProduct Visibility'!M38</f>
        <v>Yes</v>
      </c>
      <c r="HH42" s="140" t="str">
        <f>'2.1b-OriginalProduct Visibility'!N38</f>
        <v>Yes</v>
      </c>
      <c r="HI42" s="154" t="str">
        <f>'2.1b-OriginalProduct Visibility'!O38</f>
        <v>Yes</v>
      </c>
      <c r="HK42" s="171">
        <f>'2.1a-Agency Visibility'!D38</f>
        <v>0</v>
      </c>
      <c r="HL42" s="172">
        <f>'2.1a-Agency Visibility'!E38</f>
        <v>0</v>
      </c>
      <c r="HM42" s="145">
        <f>'2.1a-Agency Visibility'!F38</f>
        <v>0</v>
      </c>
      <c r="HN42" s="145">
        <f>'2.1a-Agency Visibility'!G38</f>
        <v>0</v>
      </c>
      <c r="HO42" s="145">
        <f>'2.1a-Agency Visibility'!H38</f>
        <v>0</v>
      </c>
      <c r="HP42" s="145">
        <f>'2.1a-Agency Visibility'!I38</f>
        <v>0</v>
      </c>
      <c r="HQ42" s="145">
        <f>'2.1a-Agency Visibility'!J38</f>
        <v>0</v>
      </c>
      <c r="HR42" s="145">
        <f>'2.1a-Agency Visibility'!K38</f>
        <v>0</v>
      </c>
      <c r="HS42" s="145" t="str">
        <f>'2.1a-Agency Visibility'!L38</f>
        <v>Yes</v>
      </c>
      <c r="HT42" s="145">
        <f>'2.1a-Agency Visibility'!M38</f>
        <v>0</v>
      </c>
      <c r="HU42" s="145" t="str">
        <f>'2.1a-Agency Visibility'!N38</f>
        <v>Yes</v>
      </c>
      <c r="HV42" s="173">
        <f>'2.1a-Agency Visibility'!O38</f>
        <v>0</v>
      </c>
      <c r="HY42" s="116"/>
      <c r="HZ42" s="116"/>
      <c r="IA42" s="116"/>
    </row>
    <row r="43" spans="1:235" ht="15" customHeight="1" x14ac:dyDescent="0.4">
      <c r="A43" s="595">
        <f>'1.2-Visibility Data'!A37</f>
        <v>0</v>
      </c>
      <c r="B43" s="66" t="str">
        <f>'1.2-Visibility Data'!B37</f>
        <v>User Login Activity</v>
      </c>
      <c r="C43" s="37" t="str">
        <f>'1.2-Visibility Data'!C37</f>
        <v>All</v>
      </c>
      <c r="D43" s="116"/>
      <c r="E43" s="137">
        <f t="shared" si="132"/>
        <v>0</v>
      </c>
      <c r="F43" s="137">
        <f t="shared" si="132"/>
        <v>2</v>
      </c>
      <c r="G43" s="137">
        <f t="shared" si="132"/>
        <v>0</v>
      </c>
      <c r="H43" s="137">
        <f t="shared" si="132"/>
        <v>0</v>
      </c>
      <c r="I43" s="137">
        <f t="shared" si="132"/>
        <v>0</v>
      </c>
      <c r="J43" s="137">
        <f t="shared" si="132"/>
        <v>2</v>
      </c>
      <c r="K43" s="137">
        <f t="shared" si="132"/>
        <v>2</v>
      </c>
      <c r="L43" s="137">
        <f t="shared" si="132"/>
        <v>0</v>
      </c>
      <c r="M43" s="137">
        <f t="shared" si="132"/>
        <v>2</v>
      </c>
      <c r="N43" s="137">
        <f t="shared" si="132"/>
        <v>2</v>
      </c>
      <c r="O43" s="137">
        <f t="shared" si="133"/>
        <v>3</v>
      </c>
      <c r="P43" s="137">
        <f t="shared" si="133"/>
        <v>0</v>
      </c>
      <c r="Q43" s="137">
        <f t="shared" si="133"/>
        <v>0</v>
      </c>
      <c r="R43" s="137">
        <f t="shared" si="133"/>
        <v>0</v>
      </c>
      <c r="S43" s="137">
        <f t="shared" si="133"/>
        <v>0</v>
      </c>
      <c r="T43" s="137">
        <f t="shared" si="133"/>
        <v>0</v>
      </c>
      <c r="U43" s="137">
        <f t="shared" si="133"/>
        <v>0</v>
      </c>
      <c r="V43" s="137">
        <f t="shared" si="133"/>
        <v>0</v>
      </c>
      <c r="W43" s="137">
        <f t="shared" si="133"/>
        <v>0</v>
      </c>
      <c r="X43" s="137">
        <f t="shared" si="133"/>
        <v>0</v>
      </c>
      <c r="Y43" s="137">
        <f t="shared" si="134"/>
        <v>0</v>
      </c>
      <c r="Z43" s="137">
        <f t="shared" si="134"/>
        <v>2</v>
      </c>
      <c r="AA43" s="137">
        <f t="shared" si="134"/>
        <v>0</v>
      </c>
      <c r="AB43" s="137">
        <f t="shared" si="134"/>
        <v>0</v>
      </c>
      <c r="AC43" s="137">
        <f t="shared" si="134"/>
        <v>0</v>
      </c>
      <c r="AD43" s="137">
        <f t="shared" si="134"/>
        <v>0</v>
      </c>
      <c r="AE43" s="116"/>
      <c r="AF43" s="142" t="str">
        <f t="shared" si="135"/>
        <v/>
      </c>
      <c r="AG43" s="142">
        <f t="shared" si="136"/>
        <v>2</v>
      </c>
      <c r="AH43" s="142" t="str">
        <f t="shared" si="137"/>
        <v/>
      </c>
      <c r="AI43" s="142" t="str">
        <f t="shared" si="138"/>
        <v/>
      </c>
      <c r="AJ43" s="142" t="str">
        <f t="shared" si="139"/>
        <v/>
      </c>
      <c r="AK43" s="142">
        <f t="shared" si="140"/>
        <v>2</v>
      </c>
      <c r="AL43" s="142">
        <f t="shared" si="141"/>
        <v>2</v>
      </c>
      <c r="AM43" s="142" t="str">
        <f t="shared" si="142"/>
        <v/>
      </c>
      <c r="AN43" s="142">
        <f t="shared" si="143"/>
        <v>2</v>
      </c>
      <c r="AO43" s="142">
        <f t="shared" si="144"/>
        <v>2</v>
      </c>
      <c r="AP43" s="142">
        <f t="shared" si="145"/>
        <v>2</v>
      </c>
      <c r="AQ43" s="142" t="str">
        <f t="shared" si="146"/>
        <v/>
      </c>
      <c r="AR43" s="142" t="str">
        <f t="shared" si="147"/>
        <v/>
      </c>
      <c r="AS43" s="142" t="str">
        <f t="shared" si="148"/>
        <v/>
      </c>
      <c r="AT43" s="142" t="str">
        <f t="shared" si="149"/>
        <v/>
      </c>
      <c r="AU43" s="142" t="str">
        <f t="shared" si="150"/>
        <v/>
      </c>
      <c r="AV43" s="142" t="str">
        <f t="shared" si="151"/>
        <v/>
      </c>
      <c r="AW43" s="142" t="str">
        <f t="shared" si="152"/>
        <v/>
      </c>
      <c r="AX43" s="142" t="str">
        <f t="shared" si="153"/>
        <v/>
      </c>
      <c r="AY43" s="142" t="str">
        <f t="shared" si="154"/>
        <v/>
      </c>
      <c r="AZ43" s="142" t="str">
        <f t="shared" si="155"/>
        <v/>
      </c>
      <c r="BA43" s="142">
        <f t="shared" si="156"/>
        <v>2</v>
      </c>
      <c r="BB43" s="142" t="str">
        <f t="shared" si="157"/>
        <v/>
      </c>
      <c r="BC43" s="142" t="str">
        <f t="shared" si="158"/>
        <v/>
      </c>
      <c r="BD43" s="142" t="str">
        <f t="shared" si="159"/>
        <v/>
      </c>
      <c r="BE43" s="142" t="str">
        <f t="shared" si="160"/>
        <v/>
      </c>
      <c r="BF43" s="116"/>
      <c r="BG43" s="193" t="str">
        <f t="shared" si="161"/>
        <v/>
      </c>
      <c r="BH43" s="193">
        <f t="shared" si="162"/>
        <v>1</v>
      </c>
      <c r="BI43" s="193" t="str">
        <f t="shared" si="163"/>
        <v/>
      </c>
      <c r="BJ43" s="193" t="str">
        <f t="shared" si="164"/>
        <v/>
      </c>
      <c r="BK43" s="193" t="str">
        <f t="shared" si="165"/>
        <v/>
      </c>
      <c r="BL43" s="193">
        <f t="shared" si="166"/>
        <v>1</v>
      </c>
      <c r="BM43" s="193">
        <f t="shared" si="167"/>
        <v>1</v>
      </c>
      <c r="BN43" s="193" t="str">
        <f t="shared" si="168"/>
        <v/>
      </c>
      <c r="BO43" s="193">
        <f t="shared" si="169"/>
        <v>1</v>
      </c>
      <c r="BP43" s="193">
        <f t="shared" si="170"/>
        <v>1</v>
      </c>
      <c r="BQ43" s="193">
        <f t="shared" si="171"/>
        <v>1</v>
      </c>
      <c r="BR43" s="193" t="str">
        <f t="shared" si="172"/>
        <v/>
      </c>
      <c r="BS43" s="193" t="str">
        <f t="shared" si="173"/>
        <v/>
      </c>
      <c r="BT43" s="193" t="str">
        <f t="shared" si="174"/>
        <v/>
      </c>
      <c r="BU43" s="193" t="str">
        <f t="shared" si="175"/>
        <v/>
      </c>
      <c r="BV43" s="193" t="str">
        <f t="shared" si="176"/>
        <v/>
      </c>
      <c r="BW43" s="193" t="str">
        <f t="shared" si="177"/>
        <v/>
      </c>
      <c r="BX43" s="193" t="str">
        <f t="shared" si="178"/>
        <v/>
      </c>
      <c r="BY43" s="193" t="str">
        <f t="shared" si="179"/>
        <v/>
      </c>
      <c r="BZ43" s="193" t="str">
        <f t="shared" si="180"/>
        <v/>
      </c>
      <c r="CA43" s="193" t="str">
        <f t="shared" si="181"/>
        <v/>
      </c>
      <c r="CB43" s="193">
        <f t="shared" si="182"/>
        <v>1</v>
      </c>
      <c r="CC43" s="193" t="str">
        <f t="shared" si="183"/>
        <v/>
      </c>
      <c r="CD43" s="193" t="str">
        <f t="shared" si="184"/>
        <v/>
      </c>
      <c r="CE43" s="193" t="str">
        <f t="shared" si="185"/>
        <v/>
      </c>
      <c r="CF43" s="193" t="str">
        <f t="shared" si="186"/>
        <v/>
      </c>
      <c r="CG43" s="116"/>
      <c r="CH43" s="199" t="str">
        <f t="shared" si="187"/>
        <v/>
      </c>
      <c r="CI43" s="199">
        <f t="shared" si="188"/>
        <v>1</v>
      </c>
      <c r="CJ43" s="199" t="str">
        <f t="shared" si="189"/>
        <v/>
      </c>
      <c r="CK43" s="199" t="str">
        <f t="shared" si="190"/>
        <v/>
      </c>
      <c r="CL43" s="199" t="str">
        <f t="shared" si="191"/>
        <v/>
      </c>
      <c r="CM43" s="199">
        <f t="shared" si="192"/>
        <v>1</v>
      </c>
      <c r="CN43" s="199">
        <f t="shared" si="193"/>
        <v>1</v>
      </c>
      <c r="CO43" s="199" t="str">
        <f t="shared" si="194"/>
        <v/>
      </c>
      <c r="CP43" s="199">
        <f t="shared" si="195"/>
        <v>1</v>
      </c>
      <c r="CQ43" s="199">
        <f t="shared" si="196"/>
        <v>1</v>
      </c>
      <c r="CR43" s="199">
        <f t="shared" si="197"/>
        <v>1</v>
      </c>
      <c r="CS43" s="199" t="str">
        <f t="shared" si="198"/>
        <v/>
      </c>
      <c r="CT43" s="199" t="str">
        <f t="shared" si="199"/>
        <v/>
      </c>
      <c r="CU43" s="199" t="str">
        <f t="shared" si="200"/>
        <v/>
      </c>
      <c r="CV43" s="199" t="str">
        <f t="shared" si="201"/>
        <v/>
      </c>
      <c r="CW43" s="199" t="str">
        <f t="shared" si="202"/>
        <v/>
      </c>
      <c r="CX43" s="199" t="str">
        <f t="shared" si="203"/>
        <v/>
      </c>
      <c r="CY43" s="199" t="str">
        <f t="shared" si="204"/>
        <v/>
      </c>
      <c r="CZ43" s="199" t="str">
        <f t="shared" si="205"/>
        <v/>
      </c>
      <c r="DA43" s="199" t="str">
        <f t="shared" si="206"/>
        <v/>
      </c>
      <c r="DB43" s="199" t="str">
        <f t="shared" si="207"/>
        <v/>
      </c>
      <c r="DC43" s="199">
        <f t="shared" si="208"/>
        <v>1</v>
      </c>
      <c r="DD43" s="199" t="str">
        <f t="shared" si="209"/>
        <v/>
      </c>
      <c r="DE43" s="199" t="str">
        <f t="shared" si="210"/>
        <v/>
      </c>
      <c r="DF43" s="199" t="str">
        <f t="shared" si="211"/>
        <v/>
      </c>
      <c r="DG43" s="199" t="str">
        <f t="shared" si="212"/>
        <v/>
      </c>
      <c r="DH43" s="116"/>
      <c r="DI43" s="147" t="str">
        <f t="shared" si="125"/>
        <v/>
      </c>
      <c r="DJ43" s="147">
        <f t="shared" si="100"/>
        <v>1</v>
      </c>
      <c r="DK43" s="147" t="str">
        <f t="shared" si="101"/>
        <v/>
      </c>
      <c r="DL43" s="147" t="str">
        <f t="shared" si="102"/>
        <v/>
      </c>
      <c r="DM43" s="147" t="str">
        <f t="shared" si="103"/>
        <v/>
      </c>
      <c r="DN43" s="147">
        <f t="shared" si="104"/>
        <v>1</v>
      </c>
      <c r="DO43" s="147">
        <f t="shared" si="105"/>
        <v>1</v>
      </c>
      <c r="DP43" s="147" t="str">
        <f t="shared" si="106"/>
        <v/>
      </c>
      <c r="DQ43" s="147">
        <f t="shared" si="107"/>
        <v>1</v>
      </c>
      <c r="DR43" s="147">
        <f t="shared" si="108"/>
        <v>1</v>
      </c>
      <c r="DS43" s="147">
        <f t="shared" si="109"/>
        <v>1</v>
      </c>
      <c r="DT43" s="147" t="str">
        <f t="shared" si="110"/>
        <v/>
      </c>
      <c r="DU43" s="147" t="str">
        <f t="shared" si="111"/>
        <v/>
      </c>
      <c r="DV43" s="147" t="str">
        <f t="shared" si="112"/>
        <v/>
      </c>
      <c r="DW43" s="147" t="str">
        <f t="shared" si="113"/>
        <v/>
      </c>
      <c r="DX43" s="147" t="str">
        <f t="shared" si="114"/>
        <v/>
      </c>
      <c r="DY43" s="147" t="str">
        <f t="shared" si="115"/>
        <v/>
      </c>
      <c r="DZ43" s="147" t="str">
        <f t="shared" si="116"/>
        <v/>
      </c>
      <c r="EA43" s="147" t="str">
        <f t="shared" si="117"/>
        <v/>
      </c>
      <c r="EB43" s="147" t="str">
        <f t="shared" si="118"/>
        <v/>
      </c>
      <c r="EC43" s="147" t="str">
        <f t="shared" si="119"/>
        <v/>
      </c>
      <c r="ED43" s="147">
        <f t="shared" si="120"/>
        <v>1</v>
      </c>
      <c r="EE43" s="147" t="str">
        <f t="shared" si="121"/>
        <v/>
      </c>
      <c r="EF43" s="147" t="str">
        <f t="shared" si="122"/>
        <v/>
      </c>
      <c r="EG43" s="147" t="str">
        <f t="shared" si="123"/>
        <v/>
      </c>
      <c r="EH43" s="147" t="str">
        <f t="shared" si="124"/>
        <v/>
      </c>
      <c r="EI43" s="116"/>
      <c r="EJ43" s="28" t="str">
        <f>'1.4-ATT&amp;CK Overlay'!D40</f>
        <v>No</v>
      </c>
      <c r="EK43" s="24" t="str">
        <f>'1.4-ATT&amp;CK Overlay'!E40</f>
        <v>No</v>
      </c>
      <c r="EL43" s="29" t="str">
        <f>'1.4-ATT&amp;CK Overlay'!F40</f>
        <v>No</v>
      </c>
      <c r="EM43" s="29" t="str">
        <f>'1.4-ATT&amp;CK Overlay'!G40</f>
        <v>Yes</v>
      </c>
      <c r="EN43" s="29" t="str">
        <f>'1.4-ATT&amp;CK Overlay'!H40</f>
        <v>Yes</v>
      </c>
      <c r="EO43" s="28" t="str">
        <f>'1.4-ATT&amp;CK Overlay'!I40</f>
        <v>No</v>
      </c>
      <c r="EP43" s="24" t="str">
        <f>'1.4-ATT&amp;CK Overlay'!J40</f>
        <v>No</v>
      </c>
      <c r="EQ43" s="24" t="str">
        <f>'1.4-ATT&amp;CK Overlay'!K40</f>
        <v>No</v>
      </c>
      <c r="ER43" s="24" t="str">
        <f>'1.4-ATT&amp;CK Overlay'!L40</f>
        <v>No</v>
      </c>
      <c r="ES43" s="24" t="str">
        <f>'1.4-ATT&amp;CK Overlay'!M40</f>
        <v>No</v>
      </c>
      <c r="ET43" s="24" t="str">
        <f>'1.4-ATT&amp;CK Overlay'!N40</f>
        <v>No</v>
      </c>
      <c r="EU43" s="24" t="str">
        <f>'1.4-ATT&amp;CK Overlay'!O40</f>
        <v>No</v>
      </c>
      <c r="EV43" s="24" t="str">
        <f>'1.4-ATT&amp;CK Overlay'!P40</f>
        <v>No</v>
      </c>
      <c r="EW43" s="24" t="str">
        <f>'1.4-ATT&amp;CK Overlay'!Q40</f>
        <v>No</v>
      </c>
      <c r="EX43" s="24" t="str">
        <f>'1.4-ATT&amp;CK Overlay'!R40</f>
        <v>No</v>
      </c>
      <c r="EY43" s="24" t="str">
        <f>'1.4-ATT&amp;CK Overlay'!S40</f>
        <v>No</v>
      </c>
      <c r="EZ43" s="24" t="str">
        <f>'1.4-ATT&amp;CK Overlay'!T40</f>
        <v>No</v>
      </c>
      <c r="FA43" s="24" t="str">
        <f>'1.4-ATT&amp;CK Overlay'!U40</f>
        <v>No</v>
      </c>
      <c r="FB43" s="24" t="str">
        <f>'1.4-ATT&amp;CK Overlay'!V40</f>
        <v>Yes</v>
      </c>
      <c r="FC43" s="29" t="str">
        <f>'1.4-ATT&amp;CK Overlay'!W40</f>
        <v>Yes</v>
      </c>
      <c r="FD43" s="28" t="str">
        <f>'1.4-ATT&amp;CK Overlay'!X40</f>
        <v>No</v>
      </c>
      <c r="FE43" s="24" t="str">
        <f>'1.4-ATT&amp;CK Overlay'!Y40</f>
        <v>Yes</v>
      </c>
      <c r="FF43" s="29" t="str">
        <f>'1.4-ATT&amp;CK Overlay'!Z40</f>
        <v>Yes</v>
      </c>
      <c r="FG43" s="28" t="str">
        <f>'1.4-ATT&amp;CK Overlay'!AA40</f>
        <v>No</v>
      </c>
      <c r="FH43" s="24" t="str">
        <f>'1.4-ATT&amp;CK Overlay'!AB40</f>
        <v>No</v>
      </c>
      <c r="FI43" s="24" t="str">
        <f>'1.4-ATT&amp;CK Overlay'!AC40</f>
        <v>Yes</v>
      </c>
      <c r="FJ43" s="24" t="str">
        <f>'1.4-ATT&amp;CK Overlay'!AD40</f>
        <v>Yes</v>
      </c>
      <c r="FK43" s="24" t="str">
        <f>'1.4-ATT&amp;CK Overlay'!AE40</f>
        <v>No</v>
      </c>
      <c r="FL43" s="24" t="str">
        <f>'1.4-ATT&amp;CK Overlay'!AF40</f>
        <v>Yes</v>
      </c>
      <c r="FM43" s="71" t="str">
        <f>'1.4-ATT&amp;CK Overlay'!AG40</f>
        <v>Yes</v>
      </c>
      <c r="FN43" s="28" t="str">
        <f>'1.4-ATT&amp;CK Overlay'!AH40</f>
        <v>No</v>
      </c>
      <c r="FO43" s="24" t="str">
        <f>'1.4-ATT&amp;CK Overlay'!AI40</f>
        <v>Yes</v>
      </c>
      <c r="FP43" s="24" t="str">
        <f>'1.4-ATT&amp;CK Overlay'!AJ40</f>
        <v>No</v>
      </c>
      <c r="FQ43" s="24" t="str">
        <f>'1.4-ATT&amp;CK Overlay'!AK40</f>
        <v>Yes</v>
      </c>
      <c r="FR43" s="24" t="str">
        <f>'1.4-ATT&amp;CK Overlay'!AL40</f>
        <v>Yes</v>
      </c>
      <c r="FS43" s="24" t="str">
        <f>'1.4-ATT&amp;CK Overlay'!AM40</f>
        <v>No</v>
      </c>
      <c r="FT43" s="24" t="str">
        <f>'1.4-ATT&amp;CK Overlay'!AN40</f>
        <v>No</v>
      </c>
      <c r="FU43" s="24" t="str">
        <f>'1.4-ATT&amp;CK Overlay'!AO40</f>
        <v>No</v>
      </c>
      <c r="FV43" s="24" t="str">
        <f>'1.4-ATT&amp;CK Overlay'!AP40</f>
        <v>No</v>
      </c>
      <c r="FW43" s="29" t="str">
        <f>'1.4-ATT&amp;CK Overlay'!AQ40</f>
        <v>No</v>
      </c>
      <c r="FX43" s="61" t="str">
        <f>'1.4-ATT&amp;CK Overlay'!AR40</f>
        <v>No</v>
      </c>
      <c r="FY43" s="24" t="str">
        <f>'1.4-ATT&amp;CK Overlay'!AS40</f>
        <v>No</v>
      </c>
      <c r="FZ43" s="24" t="str">
        <f>'1.4-ATT&amp;CK Overlay'!AT40</f>
        <v>No</v>
      </c>
      <c r="GA43" s="24" t="str">
        <f>'1.4-ATT&amp;CK Overlay'!AU40</f>
        <v>No</v>
      </c>
      <c r="GB43" s="24" t="str">
        <f>'1.4-ATT&amp;CK Overlay'!AV40</f>
        <v>No</v>
      </c>
      <c r="GC43" s="24" t="str">
        <f>'1.4-ATT&amp;CK Overlay'!AW40</f>
        <v>No</v>
      </c>
      <c r="GD43" s="24" t="str">
        <f>'1.4-ATT&amp;CK Overlay'!AX40</f>
        <v>No</v>
      </c>
      <c r="GE43" s="24" t="str">
        <f>'1.4-ATT&amp;CK Overlay'!AY40</f>
        <v>No</v>
      </c>
      <c r="GF43" s="24" t="str">
        <f>'1.4-ATT&amp;CK Overlay'!AZ40</f>
        <v>No</v>
      </c>
      <c r="GG43" s="28" t="str">
        <f>'1.4-ATT&amp;CK Overlay'!BA40</f>
        <v>No</v>
      </c>
      <c r="GH43" s="24" t="str">
        <f>'1.4-ATT&amp;CK Overlay'!BB40</f>
        <v>No</v>
      </c>
      <c r="GI43" s="24" t="str">
        <f>'1.4-ATT&amp;CK Overlay'!BC40</f>
        <v>Yes</v>
      </c>
      <c r="GJ43" s="29" t="str">
        <f>'1.4-ATT&amp;CK Overlay'!BD40</f>
        <v>Yes</v>
      </c>
      <c r="GK43" s="28" t="str">
        <f>'1.4-ATT&amp;CK Overlay'!BE40</f>
        <v>No</v>
      </c>
      <c r="GL43" s="24" t="str">
        <f>'1.4-ATT&amp;CK Overlay'!BF40</f>
        <v>No</v>
      </c>
      <c r="GM43" s="24" t="str">
        <f>'1.4-ATT&amp;CK Overlay'!BG40</f>
        <v>No</v>
      </c>
      <c r="GN43" s="24" t="str">
        <f>'1.4-ATT&amp;CK Overlay'!BH40</f>
        <v>No</v>
      </c>
      <c r="GO43" s="29" t="str">
        <f>'1.4-ATT&amp;CK Overlay'!BI40</f>
        <v>No</v>
      </c>
      <c r="GP43" s="28" t="str">
        <f>'1.4-ATT&amp;CK Overlay'!BJ40</f>
        <v>No</v>
      </c>
      <c r="GQ43" s="24" t="str">
        <f>'1.4-ATT&amp;CK Overlay'!BK40</f>
        <v>No</v>
      </c>
      <c r="GR43" s="24" t="str">
        <f>'1.4-ATT&amp;CK Overlay'!BL40</f>
        <v>No</v>
      </c>
      <c r="GS43" s="24" t="str">
        <f>'1.4-ATT&amp;CK Overlay'!BM40</f>
        <v>No</v>
      </c>
      <c r="GT43" s="24" t="str">
        <f>'1.4-ATT&amp;CK Overlay'!BN40</f>
        <v>No</v>
      </c>
      <c r="GU43" s="24" t="str">
        <f>'1.4-ATT&amp;CK Overlay'!BO40</f>
        <v>No</v>
      </c>
      <c r="GV43" s="24" t="str">
        <f>'1.4-ATT&amp;CK Overlay'!BP40</f>
        <v>No</v>
      </c>
      <c r="GX43" s="152" t="str">
        <f>'2.1b-OriginalProduct Visibility'!D39</f>
        <v>Yes</v>
      </c>
      <c r="GY43" s="153" t="str">
        <f>'2.1b-OriginalProduct Visibility'!E39</f>
        <v>Yes</v>
      </c>
      <c r="GZ43" s="140">
        <f>'2.1b-OriginalProduct Visibility'!F39</f>
        <v>0</v>
      </c>
      <c r="HA43" s="140">
        <f>'2.1b-OriginalProduct Visibility'!G39</f>
        <v>0</v>
      </c>
      <c r="HB43" s="140">
        <f>'2.1b-OriginalProduct Visibility'!H39</f>
        <v>0</v>
      </c>
      <c r="HC43" s="140">
        <f>'2.1b-OriginalProduct Visibility'!I39</f>
        <v>0</v>
      </c>
      <c r="HD43" s="140">
        <f>'2.1b-OriginalProduct Visibility'!J39</f>
        <v>0</v>
      </c>
      <c r="HE43" s="140">
        <f>'2.1b-OriginalProduct Visibility'!K39</f>
        <v>0</v>
      </c>
      <c r="HF43" s="140">
        <f>'2.1b-OriginalProduct Visibility'!L39</f>
        <v>0</v>
      </c>
      <c r="HG43" s="140">
        <f>'2.1b-OriginalProduct Visibility'!M39</f>
        <v>0</v>
      </c>
      <c r="HH43" s="140">
        <f>'2.1b-OriginalProduct Visibility'!N39</f>
        <v>0</v>
      </c>
      <c r="HI43" s="154">
        <f>'2.1b-OriginalProduct Visibility'!O39</f>
        <v>0</v>
      </c>
      <c r="HK43" s="171" t="str">
        <f>'2.1a-Agency Visibility'!D39</f>
        <v>Yes</v>
      </c>
      <c r="HL43" s="172">
        <f>'2.1a-Agency Visibility'!E39</f>
        <v>0</v>
      </c>
      <c r="HM43" s="145">
        <f>'2.1a-Agency Visibility'!F39</f>
        <v>0</v>
      </c>
      <c r="HN43" s="145">
        <f>'2.1a-Agency Visibility'!G39</f>
        <v>0</v>
      </c>
      <c r="HO43" s="145">
        <f>'2.1a-Agency Visibility'!H39</f>
        <v>0</v>
      </c>
      <c r="HP43" s="145">
        <f>'2.1a-Agency Visibility'!I39</f>
        <v>0</v>
      </c>
      <c r="HQ43" s="145">
        <f>'2.1a-Agency Visibility'!J39</f>
        <v>0</v>
      </c>
      <c r="HR43" s="145">
        <f>'2.1a-Agency Visibility'!K39</f>
        <v>0</v>
      </c>
      <c r="HS43" s="145">
        <f>'2.1a-Agency Visibility'!L39</f>
        <v>0</v>
      </c>
      <c r="HT43" s="145">
        <f>'2.1a-Agency Visibility'!M39</f>
        <v>0</v>
      </c>
      <c r="HU43" s="145">
        <f>'2.1a-Agency Visibility'!N39</f>
        <v>0</v>
      </c>
      <c r="HV43" s="173">
        <f>'2.1a-Agency Visibility'!O39</f>
        <v>0</v>
      </c>
      <c r="HY43" s="116"/>
      <c r="HZ43" s="116"/>
      <c r="IA43" s="116"/>
    </row>
    <row r="44" spans="1:235" ht="15" customHeight="1" x14ac:dyDescent="0.4">
      <c r="A44" s="595">
        <f>'1.2-Visibility Data'!A38</f>
        <v>0</v>
      </c>
      <c r="B44" s="66" t="str">
        <f>'1.2-Visibility Data'!B38</f>
        <v>Anomalous User Login Activity</v>
      </c>
      <c r="C44" s="37" t="str">
        <f>'1.2-Visibility Data'!C38</f>
        <v>All</v>
      </c>
      <c r="D44" s="116"/>
      <c r="E44" s="137">
        <f t="shared" si="132"/>
        <v>0</v>
      </c>
      <c r="F44" s="137">
        <f t="shared" si="132"/>
        <v>2</v>
      </c>
      <c r="G44" s="137">
        <f t="shared" si="132"/>
        <v>0</v>
      </c>
      <c r="H44" s="137">
        <f t="shared" si="132"/>
        <v>0</v>
      </c>
      <c r="I44" s="137">
        <f t="shared" si="132"/>
        <v>0</v>
      </c>
      <c r="J44" s="137">
        <f t="shared" si="132"/>
        <v>2</v>
      </c>
      <c r="K44" s="137">
        <f t="shared" si="132"/>
        <v>2</v>
      </c>
      <c r="L44" s="137">
        <f t="shared" si="132"/>
        <v>0</v>
      </c>
      <c r="M44" s="137">
        <f t="shared" si="132"/>
        <v>2</v>
      </c>
      <c r="N44" s="137">
        <f t="shared" si="132"/>
        <v>2</v>
      </c>
      <c r="O44" s="137">
        <f t="shared" si="133"/>
        <v>3</v>
      </c>
      <c r="P44" s="137">
        <f t="shared" si="133"/>
        <v>0</v>
      </c>
      <c r="Q44" s="137">
        <f t="shared" si="133"/>
        <v>0</v>
      </c>
      <c r="R44" s="137">
        <f t="shared" si="133"/>
        <v>0</v>
      </c>
      <c r="S44" s="137">
        <f t="shared" si="133"/>
        <v>0</v>
      </c>
      <c r="T44" s="137">
        <f t="shared" si="133"/>
        <v>0</v>
      </c>
      <c r="U44" s="137">
        <f t="shared" si="133"/>
        <v>0</v>
      </c>
      <c r="V44" s="137">
        <f t="shared" si="133"/>
        <v>0</v>
      </c>
      <c r="W44" s="137">
        <f t="shared" si="133"/>
        <v>0</v>
      </c>
      <c r="X44" s="137">
        <f t="shared" si="133"/>
        <v>0</v>
      </c>
      <c r="Y44" s="137">
        <f t="shared" si="134"/>
        <v>0</v>
      </c>
      <c r="Z44" s="137">
        <f t="shared" si="134"/>
        <v>2</v>
      </c>
      <c r="AA44" s="137">
        <f t="shared" si="134"/>
        <v>0</v>
      </c>
      <c r="AB44" s="137">
        <f t="shared" si="134"/>
        <v>0</v>
      </c>
      <c r="AC44" s="137">
        <f t="shared" si="134"/>
        <v>0</v>
      </c>
      <c r="AD44" s="137">
        <f t="shared" si="134"/>
        <v>0</v>
      </c>
      <c r="AE44" s="116"/>
      <c r="AF44" s="142" t="str">
        <f t="shared" si="135"/>
        <v/>
      </c>
      <c r="AG44" s="142">
        <f t="shared" si="136"/>
        <v>2</v>
      </c>
      <c r="AH44" s="142" t="str">
        <f t="shared" si="137"/>
        <v/>
      </c>
      <c r="AI44" s="142" t="str">
        <f t="shared" si="138"/>
        <v/>
      </c>
      <c r="AJ44" s="142" t="str">
        <f t="shared" si="139"/>
        <v/>
      </c>
      <c r="AK44" s="142">
        <f t="shared" si="140"/>
        <v>2</v>
      </c>
      <c r="AL44" s="142">
        <f t="shared" si="141"/>
        <v>2</v>
      </c>
      <c r="AM44" s="142" t="str">
        <f t="shared" si="142"/>
        <v/>
      </c>
      <c r="AN44" s="142">
        <f t="shared" si="143"/>
        <v>2</v>
      </c>
      <c r="AO44" s="142">
        <f t="shared" si="144"/>
        <v>2</v>
      </c>
      <c r="AP44" s="142">
        <f t="shared" si="145"/>
        <v>2</v>
      </c>
      <c r="AQ44" s="142" t="str">
        <f t="shared" si="146"/>
        <v/>
      </c>
      <c r="AR44" s="142" t="str">
        <f t="shared" si="147"/>
        <v/>
      </c>
      <c r="AS44" s="142" t="str">
        <f t="shared" si="148"/>
        <v/>
      </c>
      <c r="AT44" s="142" t="str">
        <f t="shared" si="149"/>
        <v/>
      </c>
      <c r="AU44" s="142" t="str">
        <f t="shared" si="150"/>
        <v/>
      </c>
      <c r="AV44" s="142" t="str">
        <f t="shared" si="151"/>
        <v/>
      </c>
      <c r="AW44" s="142" t="str">
        <f t="shared" si="152"/>
        <v/>
      </c>
      <c r="AX44" s="142" t="str">
        <f t="shared" si="153"/>
        <v/>
      </c>
      <c r="AY44" s="142" t="str">
        <f t="shared" si="154"/>
        <v/>
      </c>
      <c r="AZ44" s="142" t="str">
        <f t="shared" si="155"/>
        <v/>
      </c>
      <c r="BA44" s="142">
        <f t="shared" si="156"/>
        <v>2</v>
      </c>
      <c r="BB44" s="142" t="str">
        <f t="shared" si="157"/>
        <v/>
      </c>
      <c r="BC44" s="142" t="str">
        <f t="shared" si="158"/>
        <v/>
      </c>
      <c r="BD44" s="142" t="str">
        <f t="shared" si="159"/>
        <v/>
      </c>
      <c r="BE44" s="142" t="str">
        <f t="shared" si="160"/>
        <v/>
      </c>
      <c r="BF44" s="116"/>
      <c r="BG44" s="193" t="str">
        <f t="shared" si="161"/>
        <v/>
      </c>
      <c r="BH44" s="193">
        <f t="shared" si="162"/>
        <v>0</v>
      </c>
      <c r="BI44" s="193" t="str">
        <f t="shared" si="163"/>
        <v/>
      </c>
      <c r="BJ44" s="193" t="str">
        <f t="shared" si="164"/>
        <v/>
      </c>
      <c r="BK44" s="193" t="str">
        <f t="shared" si="165"/>
        <v/>
      </c>
      <c r="BL44" s="193">
        <f t="shared" si="166"/>
        <v>0</v>
      </c>
      <c r="BM44" s="193">
        <f t="shared" si="167"/>
        <v>0</v>
      </c>
      <c r="BN44" s="193" t="str">
        <f t="shared" si="168"/>
        <v/>
      </c>
      <c r="BO44" s="193">
        <f t="shared" si="169"/>
        <v>0</v>
      </c>
      <c r="BP44" s="193">
        <f t="shared" si="170"/>
        <v>0</v>
      </c>
      <c r="BQ44" s="193">
        <f t="shared" si="171"/>
        <v>0</v>
      </c>
      <c r="BR44" s="193" t="str">
        <f t="shared" si="172"/>
        <v/>
      </c>
      <c r="BS44" s="193" t="str">
        <f t="shared" si="173"/>
        <v/>
      </c>
      <c r="BT44" s="193" t="str">
        <f t="shared" si="174"/>
        <v/>
      </c>
      <c r="BU44" s="193" t="str">
        <f t="shared" si="175"/>
        <v/>
      </c>
      <c r="BV44" s="193" t="str">
        <f t="shared" si="176"/>
        <v/>
      </c>
      <c r="BW44" s="193" t="str">
        <f t="shared" si="177"/>
        <v/>
      </c>
      <c r="BX44" s="193" t="str">
        <f t="shared" si="178"/>
        <v/>
      </c>
      <c r="BY44" s="193" t="str">
        <f t="shared" si="179"/>
        <v/>
      </c>
      <c r="BZ44" s="193" t="str">
        <f t="shared" si="180"/>
        <v/>
      </c>
      <c r="CA44" s="193" t="str">
        <f t="shared" si="181"/>
        <v/>
      </c>
      <c r="CB44" s="193">
        <f t="shared" si="182"/>
        <v>0</v>
      </c>
      <c r="CC44" s="193" t="str">
        <f t="shared" si="183"/>
        <v/>
      </c>
      <c r="CD44" s="193" t="str">
        <f t="shared" si="184"/>
        <v/>
      </c>
      <c r="CE44" s="193" t="str">
        <f t="shared" si="185"/>
        <v/>
      </c>
      <c r="CF44" s="193" t="str">
        <f t="shared" si="186"/>
        <v/>
      </c>
      <c r="CG44" s="116"/>
      <c r="CH44" s="199" t="str">
        <f t="shared" si="187"/>
        <v/>
      </c>
      <c r="CI44" s="199" t="str">
        <f t="shared" si="188"/>
        <v/>
      </c>
      <c r="CJ44" s="199" t="str">
        <f t="shared" si="189"/>
        <v/>
      </c>
      <c r="CK44" s="199" t="str">
        <f t="shared" si="190"/>
        <v/>
      </c>
      <c r="CL44" s="199" t="str">
        <f t="shared" si="191"/>
        <v/>
      </c>
      <c r="CM44" s="199" t="str">
        <f t="shared" si="192"/>
        <v/>
      </c>
      <c r="CN44" s="199" t="str">
        <f t="shared" si="193"/>
        <v/>
      </c>
      <c r="CO44" s="199" t="str">
        <f t="shared" si="194"/>
        <v/>
      </c>
      <c r="CP44" s="199" t="str">
        <f t="shared" si="195"/>
        <v/>
      </c>
      <c r="CQ44" s="199" t="str">
        <f t="shared" si="196"/>
        <v/>
      </c>
      <c r="CR44" s="199" t="str">
        <f t="shared" si="197"/>
        <v/>
      </c>
      <c r="CS44" s="199" t="str">
        <f t="shared" si="198"/>
        <v/>
      </c>
      <c r="CT44" s="199" t="str">
        <f t="shared" si="199"/>
        <v/>
      </c>
      <c r="CU44" s="199" t="str">
        <f t="shared" si="200"/>
        <v/>
      </c>
      <c r="CV44" s="199" t="str">
        <f t="shared" si="201"/>
        <v/>
      </c>
      <c r="CW44" s="199" t="str">
        <f t="shared" si="202"/>
        <v/>
      </c>
      <c r="CX44" s="199" t="str">
        <f t="shared" si="203"/>
        <v/>
      </c>
      <c r="CY44" s="199" t="str">
        <f t="shared" si="204"/>
        <v/>
      </c>
      <c r="CZ44" s="199" t="str">
        <f t="shared" si="205"/>
        <v/>
      </c>
      <c r="DA44" s="199" t="str">
        <f t="shared" si="206"/>
        <v/>
      </c>
      <c r="DB44" s="199" t="str">
        <f t="shared" si="207"/>
        <v/>
      </c>
      <c r="DC44" s="199" t="str">
        <f t="shared" si="208"/>
        <v/>
      </c>
      <c r="DD44" s="199" t="str">
        <f t="shared" si="209"/>
        <v/>
      </c>
      <c r="DE44" s="199" t="str">
        <f t="shared" si="210"/>
        <v/>
      </c>
      <c r="DF44" s="199" t="str">
        <f t="shared" si="211"/>
        <v/>
      </c>
      <c r="DG44" s="199" t="str">
        <f t="shared" si="212"/>
        <v/>
      </c>
      <c r="DH44" s="116"/>
      <c r="DI44" s="147" t="str">
        <f t="shared" si="125"/>
        <v/>
      </c>
      <c r="DJ44" s="147">
        <f t="shared" si="100"/>
        <v>0</v>
      </c>
      <c r="DK44" s="147" t="str">
        <f t="shared" si="101"/>
        <v/>
      </c>
      <c r="DL44" s="147" t="str">
        <f t="shared" si="102"/>
        <v/>
      </c>
      <c r="DM44" s="147" t="str">
        <f t="shared" si="103"/>
        <v/>
      </c>
      <c r="DN44" s="147">
        <f t="shared" si="104"/>
        <v>0</v>
      </c>
      <c r="DO44" s="147">
        <f t="shared" si="105"/>
        <v>0</v>
      </c>
      <c r="DP44" s="147" t="str">
        <f t="shared" si="106"/>
        <v/>
      </c>
      <c r="DQ44" s="147">
        <f t="shared" si="107"/>
        <v>0</v>
      </c>
      <c r="DR44" s="147">
        <f t="shared" si="108"/>
        <v>0</v>
      </c>
      <c r="DS44" s="147">
        <f t="shared" si="109"/>
        <v>0</v>
      </c>
      <c r="DT44" s="147" t="str">
        <f t="shared" si="110"/>
        <v/>
      </c>
      <c r="DU44" s="147" t="str">
        <f t="shared" si="111"/>
        <v/>
      </c>
      <c r="DV44" s="147" t="str">
        <f t="shared" si="112"/>
        <v/>
      </c>
      <c r="DW44" s="147" t="str">
        <f t="shared" si="113"/>
        <v/>
      </c>
      <c r="DX44" s="147" t="str">
        <f t="shared" si="114"/>
        <v/>
      </c>
      <c r="DY44" s="147" t="str">
        <f t="shared" si="115"/>
        <v/>
      </c>
      <c r="DZ44" s="147" t="str">
        <f t="shared" si="116"/>
        <v/>
      </c>
      <c r="EA44" s="147" t="str">
        <f t="shared" si="117"/>
        <v/>
      </c>
      <c r="EB44" s="147" t="str">
        <f t="shared" si="118"/>
        <v/>
      </c>
      <c r="EC44" s="147" t="str">
        <f t="shared" si="119"/>
        <v/>
      </c>
      <c r="ED44" s="147">
        <f t="shared" si="120"/>
        <v>0</v>
      </c>
      <c r="EE44" s="147" t="str">
        <f t="shared" si="121"/>
        <v/>
      </c>
      <c r="EF44" s="147" t="str">
        <f t="shared" si="122"/>
        <v/>
      </c>
      <c r="EG44" s="147" t="str">
        <f t="shared" si="123"/>
        <v/>
      </c>
      <c r="EH44" s="147" t="str">
        <f t="shared" si="124"/>
        <v/>
      </c>
      <c r="EI44" s="116"/>
      <c r="EJ44" s="28" t="str">
        <f>'1.4-ATT&amp;CK Overlay'!D41</f>
        <v>No</v>
      </c>
      <c r="EK44" s="24" t="str">
        <f>'1.4-ATT&amp;CK Overlay'!E41</f>
        <v>No</v>
      </c>
      <c r="EL44" s="29" t="str">
        <f>'1.4-ATT&amp;CK Overlay'!F41</f>
        <v>No</v>
      </c>
      <c r="EM44" s="29" t="str">
        <f>'1.4-ATT&amp;CK Overlay'!G41</f>
        <v>Yes</v>
      </c>
      <c r="EN44" s="29" t="str">
        <f>'1.4-ATT&amp;CK Overlay'!H41</f>
        <v>Yes</v>
      </c>
      <c r="EO44" s="28" t="str">
        <f>'1.4-ATT&amp;CK Overlay'!I41</f>
        <v>No</v>
      </c>
      <c r="EP44" s="24" t="str">
        <f>'1.4-ATT&amp;CK Overlay'!J41</f>
        <v>No</v>
      </c>
      <c r="EQ44" s="24" t="str">
        <f>'1.4-ATT&amp;CK Overlay'!K41</f>
        <v>No</v>
      </c>
      <c r="ER44" s="24" t="str">
        <f>'1.4-ATT&amp;CK Overlay'!L41</f>
        <v>No</v>
      </c>
      <c r="ES44" s="24" t="str">
        <f>'1.4-ATT&amp;CK Overlay'!M41</f>
        <v>No</v>
      </c>
      <c r="ET44" s="24" t="str">
        <f>'1.4-ATT&amp;CK Overlay'!N41</f>
        <v>No</v>
      </c>
      <c r="EU44" s="24" t="str">
        <f>'1.4-ATT&amp;CK Overlay'!O41</f>
        <v>No</v>
      </c>
      <c r="EV44" s="24" t="str">
        <f>'1.4-ATT&amp;CK Overlay'!P41</f>
        <v>No</v>
      </c>
      <c r="EW44" s="24" t="str">
        <f>'1.4-ATT&amp;CK Overlay'!Q41</f>
        <v>No</v>
      </c>
      <c r="EX44" s="24" t="str">
        <f>'1.4-ATT&amp;CK Overlay'!R41</f>
        <v>No</v>
      </c>
      <c r="EY44" s="24" t="str">
        <f>'1.4-ATT&amp;CK Overlay'!S41</f>
        <v>No</v>
      </c>
      <c r="EZ44" s="24" t="str">
        <f>'1.4-ATT&amp;CK Overlay'!T41</f>
        <v>No</v>
      </c>
      <c r="FA44" s="24" t="str">
        <f>'1.4-ATT&amp;CK Overlay'!U41</f>
        <v>No</v>
      </c>
      <c r="FB44" s="24" t="str">
        <f>'1.4-ATT&amp;CK Overlay'!V41</f>
        <v>Yes</v>
      </c>
      <c r="FC44" s="29" t="str">
        <f>'1.4-ATT&amp;CK Overlay'!W41</f>
        <v>Yes</v>
      </c>
      <c r="FD44" s="28" t="str">
        <f>'1.4-ATT&amp;CK Overlay'!X41</f>
        <v>No</v>
      </c>
      <c r="FE44" s="24" t="str">
        <f>'1.4-ATT&amp;CK Overlay'!Y41</f>
        <v>Yes</v>
      </c>
      <c r="FF44" s="29" t="str">
        <f>'1.4-ATT&amp;CK Overlay'!Z41</f>
        <v>Yes</v>
      </c>
      <c r="FG44" s="28" t="str">
        <f>'1.4-ATT&amp;CK Overlay'!AA41</f>
        <v>No</v>
      </c>
      <c r="FH44" s="24" t="str">
        <f>'1.4-ATT&amp;CK Overlay'!AB41</f>
        <v>No</v>
      </c>
      <c r="FI44" s="24" t="str">
        <f>'1.4-ATT&amp;CK Overlay'!AC41</f>
        <v>Yes</v>
      </c>
      <c r="FJ44" s="24" t="str">
        <f>'1.4-ATT&amp;CK Overlay'!AD41</f>
        <v>Yes</v>
      </c>
      <c r="FK44" s="24" t="str">
        <f>'1.4-ATT&amp;CK Overlay'!AE41</f>
        <v>No</v>
      </c>
      <c r="FL44" s="24" t="str">
        <f>'1.4-ATT&amp;CK Overlay'!AF41</f>
        <v>Yes</v>
      </c>
      <c r="FM44" s="71" t="str">
        <f>'1.4-ATT&amp;CK Overlay'!AG41</f>
        <v>Yes</v>
      </c>
      <c r="FN44" s="28" t="str">
        <f>'1.4-ATT&amp;CK Overlay'!AH41</f>
        <v>No</v>
      </c>
      <c r="FO44" s="24" t="str">
        <f>'1.4-ATT&amp;CK Overlay'!AI41</f>
        <v>Yes</v>
      </c>
      <c r="FP44" s="24" t="str">
        <f>'1.4-ATT&amp;CK Overlay'!AJ41</f>
        <v>No</v>
      </c>
      <c r="FQ44" s="24" t="str">
        <f>'1.4-ATT&amp;CK Overlay'!AK41</f>
        <v>Yes</v>
      </c>
      <c r="FR44" s="24" t="str">
        <f>'1.4-ATT&amp;CK Overlay'!AL41</f>
        <v>Yes</v>
      </c>
      <c r="FS44" s="24" t="str">
        <f>'1.4-ATT&amp;CK Overlay'!AM41</f>
        <v>No</v>
      </c>
      <c r="FT44" s="24" t="str">
        <f>'1.4-ATT&amp;CK Overlay'!AN41</f>
        <v>No</v>
      </c>
      <c r="FU44" s="24" t="str">
        <f>'1.4-ATT&amp;CK Overlay'!AO41</f>
        <v>No</v>
      </c>
      <c r="FV44" s="24" t="str">
        <f>'1.4-ATT&amp;CK Overlay'!AP41</f>
        <v>No</v>
      </c>
      <c r="FW44" s="29" t="str">
        <f>'1.4-ATT&amp;CK Overlay'!AQ41</f>
        <v>No</v>
      </c>
      <c r="FX44" s="61" t="str">
        <f>'1.4-ATT&amp;CK Overlay'!AR41</f>
        <v>No</v>
      </c>
      <c r="FY44" s="24" t="str">
        <f>'1.4-ATT&amp;CK Overlay'!AS41</f>
        <v>No</v>
      </c>
      <c r="FZ44" s="24" t="str">
        <f>'1.4-ATT&amp;CK Overlay'!AT41</f>
        <v>No</v>
      </c>
      <c r="GA44" s="24" t="str">
        <f>'1.4-ATT&amp;CK Overlay'!AU41</f>
        <v>No</v>
      </c>
      <c r="GB44" s="24" t="str">
        <f>'1.4-ATT&amp;CK Overlay'!AV41</f>
        <v>No</v>
      </c>
      <c r="GC44" s="24" t="str">
        <f>'1.4-ATT&amp;CK Overlay'!AW41</f>
        <v>No</v>
      </c>
      <c r="GD44" s="24" t="str">
        <f>'1.4-ATT&amp;CK Overlay'!AX41</f>
        <v>No</v>
      </c>
      <c r="GE44" s="24" t="str">
        <f>'1.4-ATT&amp;CK Overlay'!AY41</f>
        <v>No</v>
      </c>
      <c r="GF44" s="24" t="str">
        <f>'1.4-ATT&amp;CK Overlay'!AZ41</f>
        <v>No</v>
      </c>
      <c r="GG44" s="28" t="str">
        <f>'1.4-ATT&amp;CK Overlay'!BA41</f>
        <v>No</v>
      </c>
      <c r="GH44" s="24" t="str">
        <f>'1.4-ATT&amp;CK Overlay'!BB41</f>
        <v>No</v>
      </c>
      <c r="GI44" s="24" t="str">
        <f>'1.4-ATT&amp;CK Overlay'!BC41</f>
        <v>Yes</v>
      </c>
      <c r="GJ44" s="29" t="str">
        <f>'1.4-ATT&amp;CK Overlay'!BD41</f>
        <v>Yes</v>
      </c>
      <c r="GK44" s="28" t="str">
        <f>'1.4-ATT&amp;CK Overlay'!BE41</f>
        <v>No</v>
      </c>
      <c r="GL44" s="24" t="str">
        <f>'1.4-ATT&amp;CK Overlay'!BF41</f>
        <v>No</v>
      </c>
      <c r="GM44" s="24" t="str">
        <f>'1.4-ATT&amp;CK Overlay'!BG41</f>
        <v>No</v>
      </c>
      <c r="GN44" s="24" t="str">
        <f>'1.4-ATT&amp;CK Overlay'!BH41</f>
        <v>No</v>
      </c>
      <c r="GO44" s="29" t="str">
        <f>'1.4-ATT&amp;CK Overlay'!BI41</f>
        <v>No</v>
      </c>
      <c r="GP44" s="28" t="str">
        <f>'1.4-ATT&amp;CK Overlay'!BJ41</f>
        <v>No</v>
      </c>
      <c r="GQ44" s="24" t="str">
        <f>'1.4-ATT&amp;CK Overlay'!BK41</f>
        <v>No</v>
      </c>
      <c r="GR44" s="24" t="str">
        <f>'1.4-ATT&amp;CK Overlay'!BL41</f>
        <v>No</v>
      </c>
      <c r="GS44" s="24" t="str">
        <f>'1.4-ATT&amp;CK Overlay'!BM41</f>
        <v>No</v>
      </c>
      <c r="GT44" s="24" t="str">
        <f>'1.4-ATT&amp;CK Overlay'!BN41</f>
        <v>No</v>
      </c>
      <c r="GU44" s="24" t="str">
        <f>'1.4-ATT&amp;CK Overlay'!BO41</f>
        <v>No</v>
      </c>
      <c r="GV44" s="24" t="str">
        <f>'1.4-ATT&amp;CK Overlay'!BP41</f>
        <v>No</v>
      </c>
      <c r="GX44" s="152">
        <f>'2.1b-OriginalProduct Visibility'!D40</f>
        <v>0</v>
      </c>
      <c r="GY44" s="153" t="str">
        <f>'2.1b-OriginalProduct Visibility'!E40</f>
        <v>Yes</v>
      </c>
      <c r="GZ44" s="140">
        <f>'2.1b-OriginalProduct Visibility'!F40</f>
        <v>0</v>
      </c>
      <c r="HA44" s="140">
        <f>'2.1b-OriginalProduct Visibility'!G40</f>
        <v>0</v>
      </c>
      <c r="HB44" s="140">
        <f>'2.1b-OriginalProduct Visibility'!H40</f>
        <v>0</v>
      </c>
      <c r="HC44" s="140">
        <f>'2.1b-OriginalProduct Visibility'!I40</f>
        <v>0</v>
      </c>
      <c r="HD44" s="140">
        <f>'2.1b-OriginalProduct Visibility'!J40</f>
        <v>0</v>
      </c>
      <c r="HE44" s="140">
        <f>'2.1b-OriginalProduct Visibility'!K40</f>
        <v>0</v>
      </c>
      <c r="HF44" s="140">
        <f>'2.1b-OriginalProduct Visibility'!L40</f>
        <v>0</v>
      </c>
      <c r="HG44" s="140">
        <f>'2.1b-OriginalProduct Visibility'!M40</f>
        <v>0</v>
      </c>
      <c r="HH44" s="140">
        <f>'2.1b-OriginalProduct Visibility'!N40</f>
        <v>0</v>
      </c>
      <c r="HI44" s="154" t="str">
        <f>'2.1b-OriginalProduct Visibility'!O40</f>
        <v>Yes</v>
      </c>
      <c r="HK44" s="171">
        <f>'2.1a-Agency Visibility'!D40</f>
        <v>0</v>
      </c>
      <c r="HL44" s="172">
        <f>'2.1a-Agency Visibility'!E40</f>
        <v>0</v>
      </c>
      <c r="HM44" s="145">
        <f>'2.1a-Agency Visibility'!F40</f>
        <v>0</v>
      </c>
      <c r="HN44" s="145">
        <f>'2.1a-Agency Visibility'!G40</f>
        <v>0</v>
      </c>
      <c r="HO44" s="145">
        <f>'2.1a-Agency Visibility'!H40</f>
        <v>0</v>
      </c>
      <c r="HP44" s="145">
        <f>'2.1a-Agency Visibility'!I40</f>
        <v>0</v>
      </c>
      <c r="HQ44" s="145">
        <f>'2.1a-Agency Visibility'!J40</f>
        <v>0</v>
      </c>
      <c r="HR44" s="145">
        <f>'2.1a-Agency Visibility'!K40</f>
        <v>0</v>
      </c>
      <c r="HS44" s="145">
        <f>'2.1a-Agency Visibility'!L40</f>
        <v>0</v>
      </c>
      <c r="HT44" s="145">
        <f>'2.1a-Agency Visibility'!M40</f>
        <v>0</v>
      </c>
      <c r="HU44" s="145">
        <f>'2.1a-Agency Visibility'!N40</f>
        <v>0</v>
      </c>
      <c r="HV44" s="173">
        <f>'2.1a-Agency Visibility'!O40</f>
        <v>0</v>
      </c>
      <c r="HY44" s="116"/>
      <c r="HZ44" s="116"/>
      <c r="IA44" s="116"/>
    </row>
    <row r="45" spans="1:235" ht="15" customHeight="1" x14ac:dyDescent="0.4">
      <c r="A45" s="595">
        <f>'1.2-Visibility Data'!A39</f>
        <v>0</v>
      </c>
      <c r="B45" s="66" t="str">
        <f>'1.2-Visibility Data'!B39</f>
        <v>User Activity</v>
      </c>
      <c r="C45" s="37" t="str">
        <f>'1.2-Visibility Data'!C39</f>
        <v>All</v>
      </c>
      <c r="D45" s="116"/>
      <c r="E45" s="137">
        <f t="shared" si="132"/>
        <v>0</v>
      </c>
      <c r="F45" s="137">
        <f t="shared" si="132"/>
        <v>2</v>
      </c>
      <c r="G45" s="137">
        <f t="shared" si="132"/>
        <v>1</v>
      </c>
      <c r="H45" s="137">
        <f t="shared" si="132"/>
        <v>0</v>
      </c>
      <c r="I45" s="137">
        <f t="shared" si="132"/>
        <v>3</v>
      </c>
      <c r="J45" s="137">
        <f t="shared" si="132"/>
        <v>2</v>
      </c>
      <c r="K45" s="137">
        <f t="shared" si="132"/>
        <v>2</v>
      </c>
      <c r="L45" s="137">
        <f t="shared" si="132"/>
        <v>0</v>
      </c>
      <c r="M45" s="137">
        <f t="shared" si="132"/>
        <v>2</v>
      </c>
      <c r="N45" s="137">
        <f t="shared" si="132"/>
        <v>2</v>
      </c>
      <c r="O45" s="137">
        <f t="shared" si="133"/>
        <v>3</v>
      </c>
      <c r="P45" s="137">
        <f t="shared" si="133"/>
        <v>0</v>
      </c>
      <c r="Q45" s="137">
        <f t="shared" si="133"/>
        <v>1</v>
      </c>
      <c r="R45" s="137">
        <f t="shared" si="133"/>
        <v>0</v>
      </c>
      <c r="S45" s="137">
        <f t="shared" si="133"/>
        <v>1</v>
      </c>
      <c r="T45" s="137">
        <f t="shared" si="133"/>
        <v>2</v>
      </c>
      <c r="U45" s="137">
        <f t="shared" si="133"/>
        <v>1</v>
      </c>
      <c r="V45" s="137">
        <f t="shared" si="133"/>
        <v>1</v>
      </c>
      <c r="W45" s="137">
        <f t="shared" si="133"/>
        <v>1</v>
      </c>
      <c r="X45" s="137">
        <f t="shared" si="133"/>
        <v>0</v>
      </c>
      <c r="Y45" s="137">
        <f t="shared" si="134"/>
        <v>1</v>
      </c>
      <c r="Z45" s="137">
        <f t="shared" si="134"/>
        <v>2</v>
      </c>
      <c r="AA45" s="137">
        <f t="shared" si="134"/>
        <v>0</v>
      </c>
      <c r="AB45" s="137">
        <f t="shared" si="134"/>
        <v>1</v>
      </c>
      <c r="AC45" s="137">
        <f t="shared" si="134"/>
        <v>0</v>
      </c>
      <c r="AD45" s="137">
        <f t="shared" si="134"/>
        <v>0</v>
      </c>
      <c r="AE45" s="116"/>
      <c r="AF45" s="142" t="str">
        <f t="shared" si="135"/>
        <v/>
      </c>
      <c r="AG45" s="142">
        <f t="shared" si="136"/>
        <v>2</v>
      </c>
      <c r="AH45" s="142">
        <f t="shared" si="137"/>
        <v>2</v>
      </c>
      <c r="AI45" s="142" t="str">
        <f t="shared" si="138"/>
        <v/>
      </c>
      <c r="AJ45" s="142">
        <f t="shared" si="139"/>
        <v>2</v>
      </c>
      <c r="AK45" s="142">
        <f t="shared" si="140"/>
        <v>2</v>
      </c>
      <c r="AL45" s="142">
        <f t="shared" si="141"/>
        <v>2</v>
      </c>
      <c r="AM45" s="142" t="str">
        <f t="shared" si="142"/>
        <v/>
      </c>
      <c r="AN45" s="142">
        <f t="shared" si="143"/>
        <v>2</v>
      </c>
      <c r="AO45" s="142">
        <f t="shared" si="144"/>
        <v>2</v>
      </c>
      <c r="AP45" s="142">
        <f t="shared" si="145"/>
        <v>2</v>
      </c>
      <c r="AQ45" s="142" t="str">
        <f t="shared" si="146"/>
        <v/>
      </c>
      <c r="AR45" s="142">
        <f t="shared" si="147"/>
        <v>2</v>
      </c>
      <c r="AS45" s="142" t="str">
        <f t="shared" si="148"/>
        <v/>
      </c>
      <c r="AT45" s="142">
        <f t="shared" si="149"/>
        <v>2</v>
      </c>
      <c r="AU45" s="142">
        <f t="shared" si="150"/>
        <v>2</v>
      </c>
      <c r="AV45" s="142">
        <f t="shared" si="151"/>
        <v>2</v>
      </c>
      <c r="AW45" s="142">
        <f t="shared" si="152"/>
        <v>2</v>
      </c>
      <c r="AX45" s="142">
        <f t="shared" si="153"/>
        <v>2</v>
      </c>
      <c r="AY45" s="142" t="str">
        <f t="shared" si="154"/>
        <v/>
      </c>
      <c r="AZ45" s="142">
        <f t="shared" si="155"/>
        <v>2</v>
      </c>
      <c r="BA45" s="142">
        <f t="shared" si="156"/>
        <v>2</v>
      </c>
      <c r="BB45" s="142" t="str">
        <f t="shared" si="157"/>
        <v/>
      </c>
      <c r="BC45" s="142">
        <f t="shared" si="158"/>
        <v>2</v>
      </c>
      <c r="BD45" s="142" t="str">
        <f t="shared" si="159"/>
        <v/>
      </c>
      <c r="BE45" s="142" t="str">
        <f t="shared" si="160"/>
        <v/>
      </c>
      <c r="BF45" s="116"/>
      <c r="BG45" s="193" t="str">
        <f t="shared" si="161"/>
        <v/>
      </c>
      <c r="BH45" s="193">
        <f t="shared" si="162"/>
        <v>1</v>
      </c>
      <c r="BI45" s="193">
        <f t="shared" si="163"/>
        <v>1</v>
      </c>
      <c r="BJ45" s="193" t="str">
        <f t="shared" si="164"/>
        <v/>
      </c>
      <c r="BK45" s="193">
        <f t="shared" si="165"/>
        <v>1</v>
      </c>
      <c r="BL45" s="193">
        <f t="shared" si="166"/>
        <v>1</v>
      </c>
      <c r="BM45" s="193">
        <f t="shared" si="167"/>
        <v>1</v>
      </c>
      <c r="BN45" s="193" t="str">
        <f t="shared" si="168"/>
        <v/>
      </c>
      <c r="BO45" s="193">
        <f t="shared" si="169"/>
        <v>1</v>
      </c>
      <c r="BP45" s="193">
        <f t="shared" si="170"/>
        <v>1</v>
      </c>
      <c r="BQ45" s="193">
        <f t="shared" si="171"/>
        <v>1</v>
      </c>
      <c r="BR45" s="193" t="str">
        <f t="shared" si="172"/>
        <v/>
      </c>
      <c r="BS45" s="193">
        <f t="shared" si="173"/>
        <v>1</v>
      </c>
      <c r="BT45" s="193" t="str">
        <f t="shared" si="174"/>
        <v/>
      </c>
      <c r="BU45" s="193">
        <f t="shared" si="175"/>
        <v>1</v>
      </c>
      <c r="BV45" s="193">
        <f t="shared" si="176"/>
        <v>1</v>
      </c>
      <c r="BW45" s="193">
        <f t="shared" si="177"/>
        <v>1</v>
      </c>
      <c r="BX45" s="193">
        <f t="shared" si="178"/>
        <v>1</v>
      </c>
      <c r="BY45" s="193">
        <f t="shared" si="179"/>
        <v>1</v>
      </c>
      <c r="BZ45" s="193" t="str">
        <f t="shared" si="180"/>
        <v/>
      </c>
      <c r="CA45" s="193">
        <f t="shared" si="181"/>
        <v>1</v>
      </c>
      <c r="CB45" s="193">
        <f t="shared" si="182"/>
        <v>1</v>
      </c>
      <c r="CC45" s="193" t="str">
        <f t="shared" si="183"/>
        <v/>
      </c>
      <c r="CD45" s="193">
        <f t="shared" si="184"/>
        <v>1</v>
      </c>
      <c r="CE45" s="193" t="str">
        <f t="shared" si="185"/>
        <v/>
      </c>
      <c r="CF45" s="193" t="str">
        <f t="shared" si="186"/>
        <v/>
      </c>
      <c r="CG45" s="116"/>
      <c r="CH45" s="199" t="str">
        <f t="shared" si="187"/>
        <v/>
      </c>
      <c r="CI45" s="199">
        <f t="shared" si="188"/>
        <v>1</v>
      </c>
      <c r="CJ45" s="199">
        <f t="shared" si="189"/>
        <v>1</v>
      </c>
      <c r="CK45" s="199" t="str">
        <f t="shared" si="190"/>
        <v/>
      </c>
      <c r="CL45" s="199">
        <f t="shared" si="191"/>
        <v>1</v>
      </c>
      <c r="CM45" s="199">
        <f t="shared" si="192"/>
        <v>1</v>
      </c>
      <c r="CN45" s="199">
        <f t="shared" si="193"/>
        <v>1</v>
      </c>
      <c r="CO45" s="199" t="str">
        <f t="shared" si="194"/>
        <v/>
      </c>
      <c r="CP45" s="199">
        <f t="shared" si="195"/>
        <v>1</v>
      </c>
      <c r="CQ45" s="199">
        <f t="shared" si="196"/>
        <v>1</v>
      </c>
      <c r="CR45" s="199">
        <f t="shared" si="197"/>
        <v>1</v>
      </c>
      <c r="CS45" s="199" t="str">
        <f t="shared" si="198"/>
        <v/>
      </c>
      <c r="CT45" s="199">
        <f t="shared" si="199"/>
        <v>1</v>
      </c>
      <c r="CU45" s="199" t="str">
        <f t="shared" si="200"/>
        <v/>
      </c>
      <c r="CV45" s="199">
        <f t="shared" si="201"/>
        <v>1</v>
      </c>
      <c r="CW45" s="199">
        <f t="shared" si="202"/>
        <v>1</v>
      </c>
      <c r="CX45" s="199">
        <f t="shared" si="203"/>
        <v>1</v>
      </c>
      <c r="CY45" s="199">
        <f t="shared" si="204"/>
        <v>1</v>
      </c>
      <c r="CZ45" s="199">
        <f t="shared" si="205"/>
        <v>1</v>
      </c>
      <c r="DA45" s="199" t="str">
        <f t="shared" si="206"/>
        <v/>
      </c>
      <c r="DB45" s="199">
        <f t="shared" si="207"/>
        <v>1</v>
      </c>
      <c r="DC45" s="199">
        <f t="shared" si="208"/>
        <v>1</v>
      </c>
      <c r="DD45" s="199" t="str">
        <f t="shared" si="209"/>
        <v/>
      </c>
      <c r="DE45" s="199">
        <f t="shared" si="210"/>
        <v>1</v>
      </c>
      <c r="DF45" s="199" t="str">
        <f t="shared" si="211"/>
        <v/>
      </c>
      <c r="DG45" s="199" t="str">
        <f t="shared" si="212"/>
        <v/>
      </c>
      <c r="DH45" s="116"/>
      <c r="DI45" s="147" t="str">
        <f t="shared" si="125"/>
        <v/>
      </c>
      <c r="DJ45" s="147">
        <f t="shared" si="100"/>
        <v>1</v>
      </c>
      <c r="DK45" s="147">
        <f t="shared" si="101"/>
        <v>1</v>
      </c>
      <c r="DL45" s="147" t="str">
        <f t="shared" si="102"/>
        <v/>
      </c>
      <c r="DM45" s="147">
        <f t="shared" si="103"/>
        <v>1</v>
      </c>
      <c r="DN45" s="147">
        <f t="shared" si="104"/>
        <v>1</v>
      </c>
      <c r="DO45" s="147">
        <f t="shared" si="105"/>
        <v>1</v>
      </c>
      <c r="DP45" s="147" t="str">
        <f t="shared" si="106"/>
        <v/>
      </c>
      <c r="DQ45" s="147">
        <f t="shared" si="107"/>
        <v>1</v>
      </c>
      <c r="DR45" s="147">
        <f t="shared" si="108"/>
        <v>1</v>
      </c>
      <c r="DS45" s="147">
        <f t="shared" si="109"/>
        <v>1</v>
      </c>
      <c r="DT45" s="147" t="str">
        <f t="shared" si="110"/>
        <v/>
      </c>
      <c r="DU45" s="147">
        <f t="shared" si="111"/>
        <v>1</v>
      </c>
      <c r="DV45" s="147" t="str">
        <f t="shared" si="112"/>
        <v/>
      </c>
      <c r="DW45" s="147">
        <f t="shared" si="113"/>
        <v>1</v>
      </c>
      <c r="DX45" s="147">
        <f t="shared" si="114"/>
        <v>1</v>
      </c>
      <c r="DY45" s="147">
        <f t="shared" si="115"/>
        <v>1</v>
      </c>
      <c r="DZ45" s="147">
        <f t="shared" si="116"/>
        <v>1</v>
      </c>
      <c r="EA45" s="147">
        <f t="shared" si="117"/>
        <v>1</v>
      </c>
      <c r="EB45" s="147" t="str">
        <f t="shared" si="118"/>
        <v/>
      </c>
      <c r="EC45" s="147">
        <f t="shared" si="119"/>
        <v>1</v>
      </c>
      <c r="ED45" s="147">
        <f t="shared" si="120"/>
        <v>1</v>
      </c>
      <c r="EE45" s="147" t="str">
        <f t="shared" si="121"/>
        <v/>
      </c>
      <c r="EF45" s="147">
        <f t="shared" si="122"/>
        <v>1</v>
      </c>
      <c r="EG45" s="147" t="str">
        <f t="shared" si="123"/>
        <v/>
      </c>
      <c r="EH45" s="147" t="str">
        <f t="shared" si="124"/>
        <v/>
      </c>
      <c r="EI45" s="116"/>
      <c r="EJ45" s="28" t="str">
        <f>'1.4-ATT&amp;CK Overlay'!D42</f>
        <v>No</v>
      </c>
      <c r="EK45" s="24" t="str">
        <f>'1.4-ATT&amp;CK Overlay'!E42</f>
        <v>No</v>
      </c>
      <c r="EL45" s="29" t="str">
        <f>'1.4-ATT&amp;CK Overlay'!F42</f>
        <v>No</v>
      </c>
      <c r="EM45" s="29" t="str">
        <f>'1.4-ATT&amp;CK Overlay'!G42</f>
        <v>Yes</v>
      </c>
      <c r="EN45" s="29" t="str">
        <f>'1.4-ATT&amp;CK Overlay'!H42</f>
        <v>Yes</v>
      </c>
      <c r="EO45" s="28" t="str">
        <f>'1.4-ATT&amp;CK Overlay'!I42</f>
        <v>Yes</v>
      </c>
      <c r="EP45" s="24" t="str">
        <f>'1.4-ATT&amp;CK Overlay'!J42</f>
        <v>No</v>
      </c>
      <c r="EQ45" s="24" t="str">
        <f>'1.4-ATT&amp;CK Overlay'!K42</f>
        <v>No</v>
      </c>
      <c r="ER45" s="24" t="str">
        <f>'1.4-ATT&amp;CK Overlay'!L42</f>
        <v>No</v>
      </c>
      <c r="ES45" s="24" t="str">
        <f>'1.4-ATT&amp;CK Overlay'!M42</f>
        <v>No</v>
      </c>
      <c r="ET45" s="24" t="str">
        <f>'1.4-ATT&amp;CK Overlay'!N42</f>
        <v>Yes</v>
      </c>
      <c r="EU45" s="24" t="str">
        <f>'1.4-ATT&amp;CK Overlay'!O42</f>
        <v>Yes</v>
      </c>
      <c r="EV45" s="24" t="str">
        <f>'1.4-ATT&amp;CK Overlay'!P42</f>
        <v>Yes</v>
      </c>
      <c r="EW45" s="24" t="str">
        <f>'1.4-ATT&amp;CK Overlay'!Q42</f>
        <v>No</v>
      </c>
      <c r="EX45" s="24" t="str">
        <f>'1.4-ATT&amp;CK Overlay'!R42</f>
        <v>No</v>
      </c>
      <c r="EY45" s="24" t="str">
        <f>'1.4-ATT&amp;CK Overlay'!S42</f>
        <v>No</v>
      </c>
      <c r="EZ45" s="24" t="str">
        <f>'1.4-ATT&amp;CK Overlay'!T42</f>
        <v>No</v>
      </c>
      <c r="FA45" s="24" t="str">
        <f>'1.4-ATT&amp;CK Overlay'!U42</f>
        <v>No</v>
      </c>
      <c r="FB45" s="24" t="str">
        <f>'1.4-ATT&amp;CK Overlay'!V42</f>
        <v>Yes</v>
      </c>
      <c r="FC45" s="29" t="str">
        <f>'1.4-ATT&amp;CK Overlay'!W42</f>
        <v>Yes</v>
      </c>
      <c r="FD45" s="28" t="str">
        <f>'1.4-ATT&amp;CK Overlay'!X42</f>
        <v>No</v>
      </c>
      <c r="FE45" s="24" t="str">
        <f>'1.4-ATT&amp;CK Overlay'!Y42</f>
        <v>Yes</v>
      </c>
      <c r="FF45" s="29" t="str">
        <f>'1.4-ATT&amp;CK Overlay'!Z42</f>
        <v>Yes</v>
      </c>
      <c r="FG45" s="28" t="str">
        <f>'1.4-ATT&amp;CK Overlay'!AA42</f>
        <v>No</v>
      </c>
      <c r="FH45" s="24" t="str">
        <f>'1.4-ATT&amp;CK Overlay'!AB42</f>
        <v>No</v>
      </c>
      <c r="FI45" s="24" t="str">
        <f>'1.4-ATT&amp;CK Overlay'!AC42</f>
        <v>Yes</v>
      </c>
      <c r="FJ45" s="24" t="str">
        <f>'1.4-ATT&amp;CK Overlay'!AD42</f>
        <v>Yes</v>
      </c>
      <c r="FK45" s="24" t="str">
        <f>'1.4-ATT&amp;CK Overlay'!AE42</f>
        <v>No</v>
      </c>
      <c r="FL45" s="24" t="str">
        <f>'1.4-ATT&amp;CK Overlay'!AF42</f>
        <v>Yes</v>
      </c>
      <c r="FM45" s="71" t="str">
        <f>'1.4-ATT&amp;CK Overlay'!AG42</f>
        <v>Yes</v>
      </c>
      <c r="FN45" s="28" t="str">
        <f>'1.4-ATT&amp;CK Overlay'!AH42</f>
        <v>No</v>
      </c>
      <c r="FO45" s="24" t="str">
        <f>'1.4-ATT&amp;CK Overlay'!AI42</f>
        <v>Yes</v>
      </c>
      <c r="FP45" s="24" t="str">
        <f>'1.4-ATT&amp;CK Overlay'!AJ42</f>
        <v>No</v>
      </c>
      <c r="FQ45" s="24" t="str">
        <f>'1.4-ATT&amp;CK Overlay'!AK42</f>
        <v>Yes</v>
      </c>
      <c r="FR45" s="24" t="str">
        <f>'1.4-ATT&amp;CK Overlay'!AL42</f>
        <v>Yes</v>
      </c>
      <c r="FS45" s="24" t="str">
        <f>'1.4-ATT&amp;CK Overlay'!AM42</f>
        <v>No</v>
      </c>
      <c r="FT45" s="24" t="str">
        <f>'1.4-ATT&amp;CK Overlay'!AN42</f>
        <v>No</v>
      </c>
      <c r="FU45" s="24" t="str">
        <f>'1.4-ATT&amp;CK Overlay'!AO42</f>
        <v>Yes</v>
      </c>
      <c r="FV45" s="24" t="str">
        <f>'1.4-ATT&amp;CK Overlay'!AP42</f>
        <v>No</v>
      </c>
      <c r="FW45" s="29" t="str">
        <f>'1.4-ATT&amp;CK Overlay'!AQ42</f>
        <v>Yes</v>
      </c>
      <c r="FX45" s="61" t="str">
        <f>'1.4-ATT&amp;CK Overlay'!AR42</f>
        <v>No</v>
      </c>
      <c r="FY45" s="24" t="str">
        <f>'1.4-ATT&amp;CK Overlay'!AS42</f>
        <v>Yes</v>
      </c>
      <c r="FZ45" s="24" t="str">
        <f>'1.4-ATT&amp;CK Overlay'!AT42</f>
        <v>Yes</v>
      </c>
      <c r="GA45" s="24" t="str">
        <f>'1.4-ATT&amp;CK Overlay'!AU42</f>
        <v>Yes</v>
      </c>
      <c r="GB45" s="24" t="str">
        <f>'1.4-ATT&amp;CK Overlay'!AV42</f>
        <v>Yes</v>
      </c>
      <c r="GC45" s="24" t="str">
        <f>'1.4-ATT&amp;CK Overlay'!AW42</f>
        <v>No</v>
      </c>
      <c r="GD45" s="24" t="str">
        <f>'1.4-ATT&amp;CK Overlay'!AX42</f>
        <v>Yes</v>
      </c>
      <c r="GE45" s="24" t="str">
        <f>'1.4-ATT&amp;CK Overlay'!AY42</f>
        <v>No</v>
      </c>
      <c r="GF45" s="24" t="str">
        <f>'1.4-ATT&amp;CK Overlay'!AZ42</f>
        <v>No</v>
      </c>
      <c r="GG45" s="28" t="str">
        <f>'1.4-ATT&amp;CK Overlay'!BA42</f>
        <v>Yes</v>
      </c>
      <c r="GH45" s="24" t="str">
        <f>'1.4-ATT&amp;CK Overlay'!BB42</f>
        <v>No</v>
      </c>
      <c r="GI45" s="24" t="str">
        <f>'1.4-ATT&amp;CK Overlay'!BC42</f>
        <v>Yes</v>
      </c>
      <c r="GJ45" s="29" t="str">
        <f>'1.4-ATT&amp;CK Overlay'!BD42</f>
        <v>Yes</v>
      </c>
      <c r="GK45" s="28" t="str">
        <f>'1.4-ATT&amp;CK Overlay'!BE42</f>
        <v>No</v>
      </c>
      <c r="GL45" s="24" t="str">
        <f>'1.4-ATT&amp;CK Overlay'!BF42</f>
        <v>No</v>
      </c>
      <c r="GM45" s="24" t="str">
        <f>'1.4-ATT&amp;CK Overlay'!BG42</f>
        <v>No</v>
      </c>
      <c r="GN45" s="24" t="str">
        <f>'1.4-ATT&amp;CK Overlay'!BH42</f>
        <v>Yes</v>
      </c>
      <c r="GO45" s="29" t="str">
        <f>'1.4-ATT&amp;CK Overlay'!BI42</f>
        <v>No</v>
      </c>
      <c r="GP45" s="28" t="str">
        <f>'1.4-ATT&amp;CK Overlay'!BJ42</f>
        <v>No</v>
      </c>
      <c r="GQ45" s="24" t="str">
        <f>'1.4-ATT&amp;CK Overlay'!BK42</f>
        <v>No</v>
      </c>
      <c r="GR45" s="24" t="str">
        <f>'1.4-ATT&amp;CK Overlay'!BL42</f>
        <v>No</v>
      </c>
      <c r="GS45" s="24" t="str">
        <f>'1.4-ATT&amp;CK Overlay'!BM42</f>
        <v>No</v>
      </c>
      <c r="GT45" s="24" t="str">
        <f>'1.4-ATT&amp;CK Overlay'!BN42</f>
        <v>No</v>
      </c>
      <c r="GU45" s="24" t="str">
        <f>'1.4-ATT&amp;CK Overlay'!BO42</f>
        <v>No</v>
      </c>
      <c r="GV45" s="24" t="str">
        <f>'1.4-ATT&amp;CK Overlay'!BP42</f>
        <v>No</v>
      </c>
      <c r="GX45" s="152" t="str">
        <f>'2.1b-OriginalProduct Visibility'!D41</f>
        <v>Yes</v>
      </c>
      <c r="GY45" s="153" t="str">
        <f>'2.1b-OriginalProduct Visibility'!E41</f>
        <v>Yes</v>
      </c>
      <c r="GZ45" s="140">
        <f>'2.1b-OriginalProduct Visibility'!F41</f>
        <v>0</v>
      </c>
      <c r="HA45" s="140">
        <f>'2.1b-OriginalProduct Visibility'!G41</f>
        <v>0</v>
      </c>
      <c r="HB45" s="140">
        <f>'2.1b-OriginalProduct Visibility'!H41</f>
        <v>0</v>
      </c>
      <c r="HC45" s="140">
        <f>'2.1b-OriginalProduct Visibility'!I41</f>
        <v>0</v>
      </c>
      <c r="HD45" s="140">
        <f>'2.1b-OriginalProduct Visibility'!J41</f>
        <v>0</v>
      </c>
      <c r="HE45" s="140">
        <f>'2.1b-OriginalProduct Visibility'!K41</f>
        <v>0</v>
      </c>
      <c r="HF45" s="140">
        <f>'2.1b-OriginalProduct Visibility'!L41</f>
        <v>0</v>
      </c>
      <c r="HG45" s="140">
        <f>'2.1b-OriginalProduct Visibility'!M41</f>
        <v>0</v>
      </c>
      <c r="HH45" s="140">
        <f>'2.1b-OriginalProduct Visibility'!N41</f>
        <v>0</v>
      </c>
      <c r="HI45" s="154">
        <f>'2.1b-OriginalProduct Visibility'!O41</f>
        <v>0</v>
      </c>
      <c r="HK45" s="171" t="str">
        <f>'2.1a-Agency Visibility'!D41</f>
        <v>Yes</v>
      </c>
      <c r="HL45" s="172">
        <f>'2.1a-Agency Visibility'!E41</f>
        <v>0</v>
      </c>
      <c r="HM45" s="145">
        <f>'2.1a-Agency Visibility'!F41</f>
        <v>0</v>
      </c>
      <c r="HN45" s="145">
        <f>'2.1a-Agency Visibility'!G41</f>
        <v>0</v>
      </c>
      <c r="HO45" s="145">
        <f>'2.1a-Agency Visibility'!H41</f>
        <v>0</v>
      </c>
      <c r="HP45" s="145">
        <f>'2.1a-Agency Visibility'!I41</f>
        <v>0</v>
      </c>
      <c r="HQ45" s="145">
        <f>'2.1a-Agency Visibility'!J41</f>
        <v>0</v>
      </c>
      <c r="HR45" s="145">
        <f>'2.1a-Agency Visibility'!K41</f>
        <v>0</v>
      </c>
      <c r="HS45" s="145">
        <f>'2.1a-Agency Visibility'!L41</f>
        <v>0</v>
      </c>
      <c r="HT45" s="145">
        <f>'2.1a-Agency Visibility'!M41</f>
        <v>0</v>
      </c>
      <c r="HU45" s="145">
        <f>'2.1a-Agency Visibility'!N41</f>
        <v>0</v>
      </c>
      <c r="HV45" s="173">
        <f>'2.1a-Agency Visibility'!O41</f>
        <v>0</v>
      </c>
      <c r="HY45" s="116"/>
      <c r="HZ45" s="116"/>
      <c r="IA45" s="116"/>
    </row>
    <row r="46" spans="1:235" ht="15" customHeight="1" x14ac:dyDescent="0.4">
      <c r="A46" s="595">
        <f>'1.2-Visibility Data'!A40</f>
        <v>0</v>
      </c>
      <c r="B46" s="66" t="str">
        <f>'1.2-Visibility Data'!B40</f>
        <v>Anomalous User Activity</v>
      </c>
      <c r="C46" s="37" t="str">
        <f>'1.2-Visibility Data'!C40</f>
        <v>All</v>
      </c>
      <c r="D46" s="116"/>
      <c r="E46" s="137">
        <f t="shared" si="132"/>
        <v>0</v>
      </c>
      <c r="F46" s="137">
        <f t="shared" si="132"/>
        <v>2</v>
      </c>
      <c r="G46" s="137">
        <f t="shared" si="132"/>
        <v>1</v>
      </c>
      <c r="H46" s="137">
        <f t="shared" si="132"/>
        <v>0</v>
      </c>
      <c r="I46" s="137">
        <f t="shared" si="132"/>
        <v>3</v>
      </c>
      <c r="J46" s="137">
        <f t="shared" si="132"/>
        <v>2</v>
      </c>
      <c r="K46" s="137">
        <f t="shared" si="132"/>
        <v>2</v>
      </c>
      <c r="L46" s="137">
        <f t="shared" si="132"/>
        <v>0</v>
      </c>
      <c r="M46" s="137">
        <f t="shared" si="132"/>
        <v>2</v>
      </c>
      <c r="N46" s="137">
        <f t="shared" si="132"/>
        <v>2</v>
      </c>
      <c r="O46" s="137">
        <f t="shared" si="133"/>
        <v>3</v>
      </c>
      <c r="P46" s="137">
        <f t="shared" si="133"/>
        <v>0</v>
      </c>
      <c r="Q46" s="137">
        <f t="shared" si="133"/>
        <v>0</v>
      </c>
      <c r="R46" s="137">
        <f t="shared" si="133"/>
        <v>0</v>
      </c>
      <c r="S46" s="137">
        <f t="shared" si="133"/>
        <v>1</v>
      </c>
      <c r="T46" s="137">
        <f t="shared" si="133"/>
        <v>2</v>
      </c>
      <c r="U46" s="137">
        <f t="shared" si="133"/>
        <v>1</v>
      </c>
      <c r="V46" s="137">
        <f t="shared" si="133"/>
        <v>1</v>
      </c>
      <c r="W46" s="137">
        <f t="shared" si="133"/>
        <v>1</v>
      </c>
      <c r="X46" s="137">
        <f t="shared" si="133"/>
        <v>0</v>
      </c>
      <c r="Y46" s="137">
        <f t="shared" si="134"/>
        <v>1</v>
      </c>
      <c r="Z46" s="137">
        <f t="shared" si="134"/>
        <v>2</v>
      </c>
      <c r="AA46" s="137">
        <f t="shared" si="134"/>
        <v>0</v>
      </c>
      <c r="AB46" s="137">
        <f t="shared" si="134"/>
        <v>1</v>
      </c>
      <c r="AC46" s="137">
        <f t="shared" si="134"/>
        <v>0</v>
      </c>
      <c r="AD46" s="137">
        <f t="shared" si="134"/>
        <v>0</v>
      </c>
      <c r="AE46" s="116"/>
      <c r="AF46" s="142" t="str">
        <f t="shared" si="135"/>
        <v/>
      </c>
      <c r="AG46" s="142">
        <f t="shared" si="136"/>
        <v>2</v>
      </c>
      <c r="AH46" s="142">
        <f t="shared" si="137"/>
        <v>2</v>
      </c>
      <c r="AI46" s="142" t="str">
        <f t="shared" si="138"/>
        <v/>
      </c>
      <c r="AJ46" s="142">
        <f t="shared" si="139"/>
        <v>2</v>
      </c>
      <c r="AK46" s="142">
        <f t="shared" si="140"/>
        <v>2</v>
      </c>
      <c r="AL46" s="142">
        <f t="shared" si="141"/>
        <v>2</v>
      </c>
      <c r="AM46" s="142" t="str">
        <f t="shared" si="142"/>
        <v/>
      </c>
      <c r="AN46" s="142">
        <f t="shared" si="143"/>
        <v>2</v>
      </c>
      <c r="AO46" s="142">
        <f t="shared" si="144"/>
        <v>2</v>
      </c>
      <c r="AP46" s="142">
        <f t="shared" si="145"/>
        <v>2</v>
      </c>
      <c r="AQ46" s="142" t="str">
        <f t="shared" si="146"/>
        <v/>
      </c>
      <c r="AR46" s="142" t="str">
        <f t="shared" si="147"/>
        <v/>
      </c>
      <c r="AS46" s="142" t="str">
        <f t="shared" si="148"/>
        <v/>
      </c>
      <c r="AT46" s="142">
        <f t="shared" si="149"/>
        <v>2</v>
      </c>
      <c r="AU46" s="142">
        <f t="shared" si="150"/>
        <v>2</v>
      </c>
      <c r="AV46" s="142">
        <f t="shared" si="151"/>
        <v>2</v>
      </c>
      <c r="AW46" s="142">
        <f t="shared" si="152"/>
        <v>2</v>
      </c>
      <c r="AX46" s="142">
        <f t="shared" si="153"/>
        <v>2</v>
      </c>
      <c r="AY46" s="142" t="str">
        <f t="shared" si="154"/>
        <v/>
      </c>
      <c r="AZ46" s="142">
        <f t="shared" si="155"/>
        <v>2</v>
      </c>
      <c r="BA46" s="142">
        <f t="shared" si="156"/>
        <v>2</v>
      </c>
      <c r="BB46" s="142" t="str">
        <f t="shared" si="157"/>
        <v/>
      </c>
      <c r="BC46" s="142">
        <f t="shared" si="158"/>
        <v>2</v>
      </c>
      <c r="BD46" s="142" t="str">
        <f t="shared" si="159"/>
        <v/>
      </c>
      <c r="BE46" s="142" t="str">
        <f t="shared" si="160"/>
        <v/>
      </c>
      <c r="BF46" s="116"/>
      <c r="BG46" s="193" t="str">
        <f t="shared" si="161"/>
        <v/>
      </c>
      <c r="BH46" s="193">
        <f t="shared" si="162"/>
        <v>0</v>
      </c>
      <c r="BI46" s="193">
        <f t="shared" si="163"/>
        <v>0</v>
      </c>
      <c r="BJ46" s="193" t="str">
        <f t="shared" si="164"/>
        <v/>
      </c>
      <c r="BK46" s="193">
        <f t="shared" si="165"/>
        <v>0</v>
      </c>
      <c r="BL46" s="193">
        <f t="shared" si="166"/>
        <v>0</v>
      </c>
      <c r="BM46" s="193">
        <f t="shared" si="167"/>
        <v>0</v>
      </c>
      <c r="BN46" s="193" t="str">
        <f t="shared" si="168"/>
        <v/>
      </c>
      <c r="BO46" s="193">
        <f t="shared" si="169"/>
        <v>0</v>
      </c>
      <c r="BP46" s="193">
        <f t="shared" si="170"/>
        <v>0</v>
      </c>
      <c r="BQ46" s="193">
        <f t="shared" si="171"/>
        <v>0</v>
      </c>
      <c r="BR46" s="193" t="str">
        <f t="shared" si="172"/>
        <v/>
      </c>
      <c r="BS46" s="193" t="str">
        <f t="shared" si="173"/>
        <v/>
      </c>
      <c r="BT46" s="193" t="str">
        <f t="shared" si="174"/>
        <v/>
      </c>
      <c r="BU46" s="193">
        <f t="shared" si="175"/>
        <v>0</v>
      </c>
      <c r="BV46" s="193">
        <f t="shared" si="176"/>
        <v>0</v>
      </c>
      <c r="BW46" s="193">
        <f t="shared" si="177"/>
        <v>0</v>
      </c>
      <c r="BX46" s="193">
        <f t="shared" si="178"/>
        <v>0</v>
      </c>
      <c r="BY46" s="193">
        <f t="shared" si="179"/>
        <v>0</v>
      </c>
      <c r="BZ46" s="193" t="str">
        <f t="shared" si="180"/>
        <v/>
      </c>
      <c r="CA46" s="193">
        <f t="shared" si="181"/>
        <v>0</v>
      </c>
      <c r="CB46" s="193">
        <f t="shared" si="182"/>
        <v>0</v>
      </c>
      <c r="CC46" s="193" t="str">
        <f t="shared" si="183"/>
        <v/>
      </c>
      <c r="CD46" s="193">
        <f t="shared" si="184"/>
        <v>0</v>
      </c>
      <c r="CE46" s="193" t="str">
        <f t="shared" si="185"/>
        <v/>
      </c>
      <c r="CF46" s="193" t="str">
        <f t="shared" si="186"/>
        <v/>
      </c>
      <c r="CG46" s="116"/>
      <c r="CH46" s="199" t="str">
        <f t="shared" si="187"/>
        <v/>
      </c>
      <c r="CI46" s="199" t="str">
        <f t="shared" si="188"/>
        <v/>
      </c>
      <c r="CJ46" s="199" t="str">
        <f t="shared" si="189"/>
        <v/>
      </c>
      <c r="CK46" s="199" t="str">
        <f t="shared" si="190"/>
        <v/>
      </c>
      <c r="CL46" s="199" t="str">
        <f t="shared" si="191"/>
        <v/>
      </c>
      <c r="CM46" s="199" t="str">
        <f t="shared" si="192"/>
        <v/>
      </c>
      <c r="CN46" s="199" t="str">
        <f t="shared" si="193"/>
        <v/>
      </c>
      <c r="CO46" s="199" t="str">
        <f t="shared" si="194"/>
        <v/>
      </c>
      <c r="CP46" s="199" t="str">
        <f t="shared" si="195"/>
        <v/>
      </c>
      <c r="CQ46" s="199" t="str">
        <f t="shared" si="196"/>
        <v/>
      </c>
      <c r="CR46" s="199" t="str">
        <f t="shared" si="197"/>
        <v/>
      </c>
      <c r="CS46" s="199" t="str">
        <f t="shared" si="198"/>
        <v/>
      </c>
      <c r="CT46" s="199" t="str">
        <f t="shared" si="199"/>
        <v/>
      </c>
      <c r="CU46" s="199" t="str">
        <f t="shared" si="200"/>
        <v/>
      </c>
      <c r="CV46" s="199" t="str">
        <f t="shared" si="201"/>
        <v/>
      </c>
      <c r="CW46" s="199" t="str">
        <f t="shared" si="202"/>
        <v/>
      </c>
      <c r="CX46" s="199" t="str">
        <f t="shared" si="203"/>
        <v/>
      </c>
      <c r="CY46" s="199" t="str">
        <f t="shared" si="204"/>
        <v/>
      </c>
      <c r="CZ46" s="199" t="str">
        <f t="shared" si="205"/>
        <v/>
      </c>
      <c r="DA46" s="199" t="str">
        <f t="shared" si="206"/>
        <v/>
      </c>
      <c r="DB46" s="199" t="str">
        <f t="shared" si="207"/>
        <v/>
      </c>
      <c r="DC46" s="199" t="str">
        <f t="shared" si="208"/>
        <v/>
      </c>
      <c r="DD46" s="199" t="str">
        <f t="shared" si="209"/>
        <v/>
      </c>
      <c r="DE46" s="199" t="str">
        <f t="shared" si="210"/>
        <v/>
      </c>
      <c r="DF46" s="199" t="str">
        <f t="shared" si="211"/>
        <v/>
      </c>
      <c r="DG46" s="199" t="str">
        <f t="shared" si="212"/>
        <v/>
      </c>
      <c r="DH46" s="116"/>
      <c r="DI46" s="147" t="str">
        <f t="shared" si="125"/>
        <v/>
      </c>
      <c r="DJ46" s="147">
        <f t="shared" si="100"/>
        <v>0</v>
      </c>
      <c r="DK46" s="147">
        <f t="shared" si="101"/>
        <v>0</v>
      </c>
      <c r="DL46" s="147" t="str">
        <f t="shared" si="102"/>
        <v/>
      </c>
      <c r="DM46" s="147">
        <f t="shared" si="103"/>
        <v>0</v>
      </c>
      <c r="DN46" s="147">
        <f t="shared" si="104"/>
        <v>0</v>
      </c>
      <c r="DO46" s="147">
        <f t="shared" si="105"/>
        <v>0</v>
      </c>
      <c r="DP46" s="147" t="str">
        <f t="shared" si="106"/>
        <v/>
      </c>
      <c r="DQ46" s="147">
        <f t="shared" si="107"/>
        <v>0</v>
      </c>
      <c r="DR46" s="147">
        <f t="shared" si="108"/>
        <v>0</v>
      </c>
      <c r="DS46" s="147">
        <f t="shared" si="109"/>
        <v>0</v>
      </c>
      <c r="DT46" s="147" t="str">
        <f t="shared" si="110"/>
        <v/>
      </c>
      <c r="DU46" s="147" t="str">
        <f t="shared" si="111"/>
        <v/>
      </c>
      <c r="DV46" s="147" t="str">
        <f t="shared" si="112"/>
        <v/>
      </c>
      <c r="DW46" s="147">
        <f t="shared" si="113"/>
        <v>0</v>
      </c>
      <c r="DX46" s="147">
        <f t="shared" si="114"/>
        <v>0</v>
      </c>
      <c r="DY46" s="147">
        <f t="shared" si="115"/>
        <v>0</v>
      </c>
      <c r="DZ46" s="147">
        <f t="shared" si="116"/>
        <v>0</v>
      </c>
      <c r="EA46" s="147">
        <f t="shared" si="117"/>
        <v>0</v>
      </c>
      <c r="EB46" s="147" t="str">
        <f t="shared" si="118"/>
        <v/>
      </c>
      <c r="EC46" s="147">
        <f t="shared" si="119"/>
        <v>0</v>
      </c>
      <c r="ED46" s="147">
        <f t="shared" si="120"/>
        <v>0</v>
      </c>
      <c r="EE46" s="147" t="str">
        <f t="shared" si="121"/>
        <v/>
      </c>
      <c r="EF46" s="147">
        <f t="shared" si="122"/>
        <v>0</v>
      </c>
      <c r="EG46" s="147" t="str">
        <f t="shared" si="123"/>
        <v/>
      </c>
      <c r="EH46" s="147" t="str">
        <f t="shared" si="124"/>
        <v/>
      </c>
      <c r="EI46" s="116"/>
      <c r="EJ46" s="28" t="str">
        <f>'1.4-ATT&amp;CK Overlay'!D43</f>
        <v>No</v>
      </c>
      <c r="EK46" s="24" t="str">
        <f>'1.4-ATT&amp;CK Overlay'!E43</f>
        <v>No</v>
      </c>
      <c r="EL46" s="29" t="str">
        <f>'1.4-ATT&amp;CK Overlay'!F43</f>
        <v>No</v>
      </c>
      <c r="EM46" s="29" t="str">
        <f>'1.4-ATT&amp;CK Overlay'!G43</f>
        <v>Yes</v>
      </c>
      <c r="EN46" s="29" t="str">
        <f>'1.4-ATT&amp;CK Overlay'!H43</f>
        <v>Yes</v>
      </c>
      <c r="EO46" s="28" t="str">
        <f>'1.4-ATT&amp;CK Overlay'!I43</f>
        <v>Yes</v>
      </c>
      <c r="EP46" s="24" t="str">
        <f>'1.4-ATT&amp;CK Overlay'!J43</f>
        <v>No</v>
      </c>
      <c r="EQ46" s="24" t="str">
        <f>'1.4-ATT&amp;CK Overlay'!K43</f>
        <v>No</v>
      </c>
      <c r="ER46" s="24" t="str">
        <f>'1.4-ATT&amp;CK Overlay'!L43</f>
        <v>No</v>
      </c>
      <c r="ES46" s="24" t="str">
        <f>'1.4-ATT&amp;CK Overlay'!M43</f>
        <v>No</v>
      </c>
      <c r="ET46" s="24" t="str">
        <f>'1.4-ATT&amp;CK Overlay'!N43</f>
        <v>Yes</v>
      </c>
      <c r="EU46" s="24" t="str">
        <f>'1.4-ATT&amp;CK Overlay'!O43</f>
        <v>Yes</v>
      </c>
      <c r="EV46" s="24" t="str">
        <f>'1.4-ATT&amp;CK Overlay'!P43</f>
        <v>Yes</v>
      </c>
      <c r="EW46" s="24" t="str">
        <f>'1.4-ATT&amp;CK Overlay'!Q43</f>
        <v>No</v>
      </c>
      <c r="EX46" s="24" t="str">
        <f>'1.4-ATT&amp;CK Overlay'!R43</f>
        <v>No</v>
      </c>
      <c r="EY46" s="24" t="str">
        <f>'1.4-ATT&amp;CK Overlay'!S43</f>
        <v>No</v>
      </c>
      <c r="EZ46" s="24" t="str">
        <f>'1.4-ATT&amp;CK Overlay'!T43</f>
        <v>No</v>
      </c>
      <c r="FA46" s="24" t="str">
        <f>'1.4-ATT&amp;CK Overlay'!U43</f>
        <v>No</v>
      </c>
      <c r="FB46" s="24" t="str">
        <f>'1.4-ATT&amp;CK Overlay'!V43</f>
        <v>Yes</v>
      </c>
      <c r="FC46" s="29" t="str">
        <f>'1.4-ATT&amp;CK Overlay'!W43</f>
        <v>Yes</v>
      </c>
      <c r="FD46" s="28" t="str">
        <f>'1.4-ATT&amp;CK Overlay'!X43</f>
        <v>No</v>
      </c>
      <c r="FE46" s="24" t="str">
        <f>'1.4-ATT&amp;CK Overlay'!Y43</f>
        <v>Yes</v>
      </c>
      <c r="FF46" s="29" t="str">
        <f>'1.4-ATT&amp;CK Overlay'!Z43</f>
        <v>Yes</v>
      </c>
      <c r="FG46" s="28" t="str">
        <f>'1.4-ATT&amp;CK Overlay'!AA43</f>
        <v>No</v>
      </c>
      <c r="FH46" s="24" t="str">
        <f>'1.4-ATT&amp;CK Overlay'!AB43</f>
        <v>No</v>
      </c>
      <c r="FI46" s="24" t="str">
        <f>'1.4-ATT&amp;CK Overlay'!AC43</f>
        <v>Yes</v>
      </c>
      <c r="FJ46" s="24" t="str">
        <f>'1.4-ATT&amp;CK Overlay'!AD43</f>
        <v>Yes</v>
      </c>
      <c r="FK46" s="24" t="str">
        <f>'1.4-ATT&amp;CK Overlay'!AE43</f>
        <v>No</v>
      </c>
      <c r="FL46" s="24" t="str">
        <f>'1.4-ATT&amp;CK Overlay'!AF43</f>
        <v>Yes</v>
      </c>
      <c r="FM46" s="71" t="str">
        <f>'1.4-ATT&amp;CK Overlay'!AG43</f>
        <v>Yes</v>
      </c>
      <c r="FN46" s="28" t="str">
        <f>'1.4-ATT&amp;CK Overlay'!AH43</f>
        <v>No</v>
      </c>
      <c r="FO46" s="24" t="str">
        <f>'1.4-ATT&amp;CK Overlay'!AI43</f>
        <v>Yes</v>
      </c>
      <c r="FP46" s="24" t="str">
        <f>'1.4-ATT&amp;CK Overlay'!AJ43</f>
        <v>No</v>
      </c>
      <c r="FQ46" s="24" t="str">
        <f>'1.4-ATT&amp;CK Overlay'!AK43</f>
        <v>Yes</v>
      </c>
      <c r="FR46" s="24" t="str">
        <f>'1.4-ATT&amp;CK Overlay'!AL43</f>
        <v>Yes</v>
      </c>
      <c r="FS46" s="24" t="str">
        <f>'1.4-ATT&amp;CK Overlay'!AM43</f>
        <v>No</v>
      </c>
      <c r="FT46" s="24" t="str">
        <f>'1.4-ATT&amp;CK Overlay'!AN43</f>
        <v>No</v>
      </c>
      <c r="FU46" s="24" t="str">
        <f>'1.4-ATT&amp;CK Overlay'!AO43</f>
        <v>No</v>
      </c>
      <c r="FV46" s="24" t="str">
        <f>'1.4-ATT&amp;CK Overlay'!AP43</f>
        <v>No</v>
      </c>
      <c r="FW46" s="29" t="str">
        <f>'1.4-ATT&amp;CK Overlay'!AQ43</f>
        <v>Yes</v>
      </c>
      <c r="FX46" s="61" t="str">
        <f>'1.4-ATT&amp;CK Overlay'!AR43</f>
        <v>No</v>
      </c>
      <c r="FY46" s="24" t="str">
        <f>'1.4-ATT&amp;CK Overlay'!AS43</f>
        <v>Yes</v>
      </c>
      <c r="FZ46" s="24" t="str">
        <f>'1.4-ATT&amp;CK Overlay'!AT43</f>
        <v>Yes</v>
      </c>
      <c r="GA46" s="24" t="str">
        <f>'1.4-ATT&amp;CK Overlay'!AU43</f>
        <v>Yes</v>
      </c>
      <c r="GB46" s="24" t="str">
        <f>'1.4-ATT&amp;CK Overlay'!AV43</f>
        <v>Yes</v>
      </c>
      <c r="GC46" s="24" t="str">
        <f>'1.4-ATT&amp;CK Overlay'!AW43</f>
        <v>No</v>
      </c>
      <c r="GD46" s="24" t="str">
        <f>'1.4-ATT&amp;CK Overlay'!AX43</f>
        <v>Yes</v>
      </c>
      <c r="GE46" s="24" t="str">
        <f>'1.4-ATT&amp;CK Overlay'!AY43</f>
        <v>No</v>
      </c>
      <c r="GF46" s="24" t="str">
        <f>'1.4-ATT&amp;CK Overlay'!AZ43</f>
        <v>No</v>
      </c>
      <c r="GG46" s="28" t="str">
        <f>'1.4-ATT&amp;CK Overlay'!BA43</f>
        <v>Yes</v>
      </c>
      <c r="GH46" s="24" t="str">
        <f>'1.4-ATT&amp;CK Overlay'!BB43</f>
        <v>No</v>
      </c>
      <c r="GI46" s="24" t="str">
        <f>'1.4-ATT&amp;CK Overlay'!BC43</f>
        <v>Yes</v>
      </c>
      <c r="GJ46" s="29" t="str">
        <f>'1.4-ATT&amp;CK Overlay'!BD43</f>
        <v>Yes</v>
      </c>
      <c r="GK46" s="28" t="str">
        <f>'1.4-ATT&amp;CK Overlay'!BE43</f>
        <v>No</v>
      </c>
      <c r="GL46" s="24" t="str">
        <f>'1.4-ATT&amp;CK Overlay'!BF43</f>
        <v>No</v>
      </c>
      <c r="GM46" s="24" t="str">
        <f>'1.4-ATT&amp;CK Overlay'!BG43</f>
        <v>No</v>
      </c>
      <c r="GN46" s="24" t="str">
        <f>'1.4-ATT&amp;CK Overlay'!BH43</f>
        <v>Yes</v>
      </c>
      <c r="GO46" s="29" t="str">
        <f>'1.4-ATT&amp;CK Overlay'!BI43</f>
        <v>No</v>
      </c>
      <c r="GP46" s="28" t="str">
        <f>'1.4-ATT&amp;CK Overlay'!BJ43</f>
        <v>No</v>
      </c>
      <c r="GQ46" s="24" t="str">
        <f>'1.4-ATT&amp;CK Overlay'!BK43</f>
        <v>No</v>
      </c>
      <c r="GR46" s="24" t="str">
        <f>'1.4-ATT&amp;CK Overlay'!BL43</f>
        <v>No</v>
      </c>
      <c r="GS46" s="24" t="str">
        <f>'1.4-ATT&amp;CK Overlay'!BM43</f>
        <v>No</v>
      </c>
      <c r="GT46" s="24" t="str">
        <f>'1.4-ATT&amp;CK Overlay'!BN43</f>
        <v>No</v>
      </c>
      <c r="GU46" s="24" t="str">
        <f>'1.4-ATT&amp;CK Overlay'!BO43</f>
        <v>No</v>
      </c>
      <c r="GV46" s="24" t="str">
        <f>'1.4-ATT&amp;CK Overlay'!BP43</f>
        <v>No</v>
      </c>
      <c r="GX46" s="152">
        <f>'2.1b-OriginalProduct Visibility'!D42</f>
        <v>0</v>
      </c>
      <c r="GY46" s="153" t="str">
        <f>'2.1b-OriginalProduct Visibility'!E42</f>
        <v>Yes</v>
      </c>
      <c r="GZ46" s="140">
        <f>'2.1b-OriginalProduct Visibility'!F42</f>
        <v>0</v>
      </c>
      <c r="HA46" s="140">
        <f>'2.1b-OriginalProduct Visibility'!G42</f>
        <v>0</v>
      </c>
      <c r="HB46" s="140">
        <f>'2.1b-OriginalProduct Visibility'!H42</f>
        <v>0</v>
      </c>
      <c r="HC46" s="140">
        <f>'2.1b-OriginalProduct Visibility'!I42</f>
        <v>0</v>
      </c>
      <c r="HD46" s="140">
        <f>'2.1b-OriginalProduct Visibility'!J42</f>
        <v>0</v>
      </c>
      <c r="HE46" s="140">
        <f>'2.1b-OriginalProduct Visibility'!K42</f>
        <v>0</v>
      </c>
      <c r="HF46" s="140">
        <f>'2.1b-OriginalProduct Visibility'!L42</f>
        <v>0</v>
      </c>
      <c r="HG46" s="140">
        <f>'2.1b-OriginalProduct Visibility'!M42</f>
        <v>0</v>
      </c>
      <c r="HH46" s="140">
        <f>'2.1b-OriginalProduct Visibility'!N42</f>
        <v>0</v>
      </c>
      <c r="HI46" s="154" t="str">
        <f>'2.1b-OriginalProduct Visibility'!O42</f>
        <v>Yes</v>
      </c>
      <c r="HK46" s="171">
        <f>'2.1a-Agency Visibility'!D42</f>
        <v>0</v>
      </c>
      <c r="HL46" s="172">
        <f>'2.1a-Agency Visibility'!E42</f>
        <v>0</v>
      </c>
      <c r="HM46" s="145">
        <f>'2.1a-Agency Visibility'!F42</f>
        <v>0</v>
      </c>
      <c r="HN46" s="145">
        <f>'2.1a-Agency Visibility'!G42</f>
        <v>0</v>
      </c>
      <c r="HO46" s="145">
        <f>'2.1a-Agency Visibility'!H42</f>
        <v>0</v>
      </c>
      <c r="HP46" s="145">
        <f>'2.1a-Agency Visibility'!I42</f>
        <v>0</v>
      </c>
      <c r="HQ46" s="145">
        <f>'2.1a-Agency Visibility'!J42</f>
        <v>0</v>
      </c>
      <c r="HR46" s="145">
        <f>'2.1a-Agency Visibility'!K42</f>
        <v>0</v>
      </c>
      <c r="HS46" s="145">
        <f>'2.1a-Agency Visibility'!L42</f>
        <v>0</v>
      </c>
      <c r="HT46" s="145">
        <f>'2.1a-Agency Visibility'!M42</f>
        <v>0</v>
      </c>
      <c r="HU46" s="145">
        <f>'2.1a-Agency Visibility'!N42</f>
        <v>0</v>
      </c>
      <c r="HV46" s="173">
        <f>'2.1a-Agency Visibility'!O42</f>
        <v>0</v>
      </c>
      <c r="HY46" s="116"/>
      <c r="HZ46" s="116"/>
      <c r="IA46" s="116"/>
    </row>
    <row r="47" spans="1:235" ht="15" customHeight="1" x14ac:dyDescent="0.4">
      <c r="A47" s="595">
        <f>'1.2-Visibility Data'!A41</f>
        <v>0</v>
      </c>
      <c r="B47" s="66" t="str">
        <f>'1.2-Visibility Data'!B41</f>
        <v>Search Activity</v>
      </c>
      <c r="C47" s="37" t="str">
        <f>'1.2-Visibility Data'!C41</f>
        <v>All</v>
      </c>
      <c r="D47" s="116"/>
      <c r="E47" s="137">
        <f t="shared" si="132"/>
        <v>0</v>
      </c>
      <c r="F47" s="137">
        <f t="shared" si="132"/>
        <v>2</v>
      </c>
      <c r="G47" s="137">
        <f t="shared" si="132"/>
        <v>0</v>
      </c>
      <c r="H47" s="137">
        <f t="shared" si="132"/>
        <v>0</v>
      </c>
      <c r="I47" s="137">
        <f t="shared" si="132"/>
        <v>0</v>
      </c>
      <c r="J47" s="137">
        <f t="shared" si="132"/>
        <v>2</v>
      </c>
      <c r="K47" s="137">
        <f t="shared" si="132"/>
        <v>2</v>
      </c>
      <c r="L47" s="137">
        <f t="shared" si="132"/>
        <v>0</v>
      </c>
      <c r="M47" s="137">
        <f t="shared" si="132"/>
        <v>2</v>
      </c>
      <c r="N47" s="137">
        <f t="shared" si="132"/>
        <v>2</v>
      </c>
      <c r="O47" s="137">
        <f t="shared" si="133"/>
        <v>0</v>
      </c>
      <c r="P47" s="137">
        <f t="shared" si="133"/>
        <v>0</v>
      </c>
      <c r="Q47" s="137">
        <f t="shared" si="133"/>
        <v>0</v>
      </c>
      <c r="R47" s="137">
        <f t="shared" si="133"/>
        <v>0</v>
      </c>
      <c r="S47" s="137">
        <f t="shared" si="133"/>
        <v>0</v>
      </c>
      <c r="T47" s="137">
        <f t="shared" si="133"/>
        <v>2</v>
      </c>
      <c r="U47" s="137">
        <f t="shared" si="133"/>
        <v>0</v>
      </c>
      <c r="V47" s="137">
        <f t="shared" si="133"/>
        <v>0</v>
      </c>
      <c r="W47" s="137">
        <f t="shared" si="133"/>
        <v>1</v>
      </c>
      <c r="X47" s="137">
        <f t="shared" si="133"/>
        <v>0</v>
      </c>
      <c r="Y47" s="137">
        <f t="shared" si="134"/>
        <v>0</v>
      </c>
      <c r="Z47" s="137">
        <f t="shared" si="134"/>
        <v>2</v>
      </c>
      <c r="AA47" s="137">
        <f t="shared" si="134"/>
        <v>0</v>
      </c>
      <c r="AB47" s="137">
        <f t="shared" si="134"/>
        <v>1</v>
      </c>
      <c r="AC47" s="137">
        <f t="shared" si="134"/>
        <v>0</v>
      </c>
      <c r="AD47" s="137">
        <f t="shared" si="134"/>
        <v>0</v>
      </c>
      <c r="AE47" s="116"/>
      <c r="AF47" s="142" t="str">
        <f t="shared" si="135"/>
        <v/>
      </c>
      <c r="AG47" s="142">
        <f t="shared" si="136"/>
        <v>2</v>
      </c>
      <c r="AH47" s="142" t="str">
        <f t="shared" si="137"/>
        <v/>
      </c>
      <c r="AI47" s="142" t="str">
        <f t="shared" si="138"/>
        <v/>
      </c>
      <c r="AJ47" s="142" t="str">
        <f t="shared" si="139"/>
        <v/>
      </c>
      <c r="AK47" s="142">
        <f t="shared" si="140"/>
        <v>2</v>
      </c>
      <c r="AL47" s="142">
        <f t="shared" si="141"/>
        <v>2</v>
      </c>
      <c r="AM47" s="142" t="str">
        <f t="shared" si="142"/>
        <v/>
      </c>
      <c r="AN47" s="142">
        <f t="shared" si="143"/>
        <v>2</v>
      </c>
      <c r="AO47" s="142">
        <f t="shared" si="144"/>
        <v>2</v>
      </c>
      <c r="AP47" s="142" t="str">
        <f t="shared" si="145"/>
        <v/>
      </c>
      <c r="AQ47" s="142" t="str">
        <f t="shared" si="146"/>
        <v/>
      </c>
      <c r="AR47" s="142" t="str">
        <f t="shared" si="147"/>
        <v/>
      </c>
      <c r="AS47" s="142" t="str">
        <f t="shared" si="148"/>
        <v/>
      </c>
      <c r="AT47" s="142" t="str">
        <f t="shared" si="149"/>
        <v/>
      </c>
      <c r="AU47" s="142">
        <f t="shared" si="150"/>
        <v>2</v>
      </c>
      <c r="AV47" s="142" t="str">
        <f t="shared" si="151"/>
        <v/>
      </c>
      <c r="AW47" s="142" t="str">
        <f t="shared" si="152"/>
        <v/>
      </c>
      <c r="AX47" s="142">
        <f t="shared" si="153"/>
        <v>2</v>
      </c>
      <c r="AY47" s="142" t="str">
        <f t="shared" si="154"/>
        <v/>
      </c>
      <c r="AZ47" s="142" t="str">
        <f t="shared" si="155"/>
        <v/>
      </c>
      <c r="BA47" s="142">
        <f t="shared" si="156"/>
        <v>2</v>
      </c>
      <c r="BB47" s="142" t="str">
        <f t="shared" si="157"/>
        <v/>
      </c>
      <c r="BC47" s="142">
        <f t="shared" si="158"/>
        <v>2</v>
      </c>
      <c r="BD47" s="142" t="str">
        <f t="shared" si="159"/>
        <v/>
      </c>
      <c r="BE47" s="142" t="str">
        <f t="shared" si="160"/>
        <v/>
      </c>
      <c r="BF47" s="116"/>
      <c r="BG47" s="193" t="str">
        <f t="shared" si="161"/>
        <v/>
      </c>
      <c r="BH47" s="193">
        <f t="shared" si="162"/>
        <v>1</v>
      </c>
      <c r="BI47" s="193" t="str">
        <f t="shared" si="163"/>
        <v/>
      </c>
      <c r="BJ47" s="193" t="str">
        <f t="shared" si="164"/>
        <v/>
      </c>
      <c r="BK47" s="193" t="str">
        <f t="shared" si="165"/>
        <v/>
      </c>
      <c r="BL47" s="193">
        <f t="shared" si="166"/>
        <v>1</v>
      </c>
      <c r="BM47" s="193">
        <f t="shared" si="167"/>
        <v>1</v>
      </c>
      <c r="BN47" s="193" t="str">
        <f t="shared" si="168"/>
        <v/>
      </c>
      <c r="BO47" s="193">
        <f t="shared" si="169"/>
        <v>1</v>
      </c>
      <c r="BP47" s="193">
        <f t="shared" si="170"/>
        <v>1</v>
      </c>
      <c r="BQ47" s="193" t="str">
        <f t="shared" si="171"/>
        <v/>
      </c>
      <c r="BR47" s="193" t="str">
        <f t="shared" si="172"/>
        <v/>
      </c>
      <c r="BS47" s="193" t="str">
        <f t="shared" si="173"/>
        <v/>
      </c>
      <c r="BT47" s="193" t="str">
        <f t="shared" si="174"/>
        <v/>
      </c>
      <c r="BU47" s="193" t="str">
        <f t="shared" si="175"/>
        <v/>
      </c>
      <c r="BV47" s="193">
        <f t="shared" si="176"/>
        <v>1</v>
      </c>
      <c r="BW47" s="193" t="str">
        <f t="shared" si="177"/>
        <v/>
      </c>
      <c r="BX47" s="193" t="str">
        <f t="shared" si="178"/>
        <v/>
      </c>
      <c r="BY47" s="193">
        <f t="shared" si="179"/>
        <v>1</v>
      </c>
      <c r="BZ47" s="193" t="str">
        <f t="shared" si="180"/>
        <v/>
      </c>
      <c r="CA47" s="193" t="str">
        <f t="shared" si="181"/>
        <v/>
      </c>
      <c r="CB47" s="193">
        <f t="shared" si="182"/>
        <v>1</v>
      </c>
      <c r="CC47" s="193" t="str">
        <f t="shared" si="183"/>
        <v/>
      </c>
      <c r="CD47" s="193">
        <f t="shared" si="184"/>
        <v>1</v>
      </c>
      <c r="CE47" s="193" t="str">
        <f t="shared" si="185"/>
        <v/>
      </c>
      <c r="CF47" s="193" t="str">
        <f t="shared" si="186"/>
        <v/>
      </c>
      <c r="CG47" s="116"/>
      <c r="CH47" s="199" t="str">
        <f t="shared" si="187"/>
        <v/>
      </c>
      <c r="CI47" s="199">
        <f t="shared" si="188"/>
        <v>1</v>
      </c>
      <c r="CJ47" s="199" t="str">
        <f t="shared" si="189"/>
        <v/>
      </c>
      <c r="CK47" s="199" t="str">
        <f t="shared" si="190"/>
        <v/>
      </c>
      <c r="CL47" s="199" t="str">
        <f t="shared" si="191"/>
        <v/>
      </c>
      <c r="CM47" s="199">
        <f t="shared" si="192"/>
        <v>1</v>
      </c>
      <c r="CN47" s="199">
        <f t="shared" si="193"/>
        <v>1</v>
      </c>
      <c r="CO47" s="199" t="str">
        <f t="shared" si="194"/>
        <v/>
      </c>
      <c r="CP47" s="199">
        <f t="shared" si="195"/>
        <v>1</v>
      </c>
      <c r="CQ47" s="199">
        <f t="shared" si="196"/>
        <v>1</v>
      </c>
      <c r="CR47" s="199" t="str">
        <f t="shared" si="197"/>
        <v/>
      </c>
      <c r="CS47" s="199" t="str">
        <f t="shared" si="198"/>
        <v/>
      </c>
      <c r="CT47" s="199" t="str">
        <f t="shared" si="199"/>
        <v/>
      </c>
      <c r="CU47" s="199" t="str">
        <f t="shared" si="200"/>
        <v/>
      </c>
      <c r="CV47" s="199" t="str">
        <f t="shared" si="201"/>
        <v/>
      </c>
      <c r="CW47" s="199">
        <f t="shared" si="202"/>
        <v>1</v>
      </c>
      <c r="CX47" s="199" t="str">
        <f t="shared" si="203"/>
        <v/>
      </c>
      <c r="CY47" s="199" t="str">
        <f t="shared" si="204"/>
        <v/>
      </c>
      <c r="CZ47" s="199">
        <f t="shared" si="205"/>
        <v>1</v>
      </c>
      <c r="DA47" s="199" t="str">
        <f t="shared" si="206"/>
        <v/>
      </c>
      <c r="DB47" s="199" t="str">
        <f t="shared" si="207"/>
        <v/>
      </c>
      <c r="DC47" s="199">
        <f t="shared" si="208"/>
        <v>1</v>
      </c>
      <c r="DD47" s="199" t="str">
        <f t="shared" si="209"/>
        <v/>
      </c>
      <c r="DE47" s="199">
        <f t="shared" si="210"/>
        <v>1</v>
      </c>
      <c r="DF47" s="199" t="str">
        <f t="shared" si="211"/>
        <v/>
      </c>
      <c r="DG47" s="199" t="str">
        <f t="shared" si="212"/>
        <v/>
      </c>
      <c r="DH47" s="116"/>
      <c r="DI47" s="147" t="str">
        <f t="shared" si="125"/>
        <v/>
      </c>
      <c r="DJ47" s="147">
        <f t="shared" si="100"/>
        <v>1</v>
      </c>
      <c r="DK47" s="147" t="str">
        <f t="shared" si="101"/>
        <v/>
      </c>
      <c r="DL47" s="147" t="str">
        <f t="shared" si="102"/>
        <v/>
      </c>
      <c r="DM47" s="147" t="str">
        <f t="shared" si="103"/>
        <v/>
      </c>
      <c r="DN47" s="147">
        <f t="shared" si="104"/>
        <v>1</v>
      </c>
      <c r="DO47" s="147">
        <f t="shared" si="105"/>
        <v>1</v>
      </c>
      <c r="DP47" s="147" t="str">
        <f t="shared" si="106"/>
        <v/>
      </c>
      <c r="DQ47" s="147">
        <f t="shared" si="107"/>
        <v>1</v>
      </c>
      <c r="DR47" s="147">
        <f t="shared" si="108"/>
        <v>1</v>
      </c>
      <c r="DS47" s="147" t="str">
        <f t="shared" si="109"/>
        <v/>
      </c>
      <c r="DT47" s="147" t="str">
        <f t="shared" si="110"/>
        <v/>
      </c>
      <c r="DU47" s="147" t="str">
        <f t="shared" si="111"/>
        <v/>
      </c>
      <c r="DV47" s="147" t="str">
        <f t="shared" si="112"/>
        <v/>
      </c>
      <c r="DW47" s="147" t="str">
        <f t="shared" si="113"/>
        <v/>
      </c>
      <c r="DX47" s="147">
        <f t="shared" si="114"/>
        <v>1</v>
      </c>
      <c r="DY47" s="147" t="str">
        <f t="shared" si="115"/>
        <v/>
      </c>
      <c r="DZ47" s="147" t="str">
        <f t="shared" si="116"/>
        <v/>
      </c>
      <c r="EA47" s="147">
        <f t="shared" si="117"/>
        <v>1</v>
      </c>
      <c r="EB47" s="147" t="str">
        <f t="shared" si="118"/>
        <v/>
      </c>
      <c r="EC47" s="147" t="str">
        <f t="shared" si="119"/>
        <v/>
      </c>
      <c r="ED47" s="147">
        <f t="shared" si="120"/>
        <v>1</v>
      </c>
      <c r="EE47" s="147" t="str">
        <f t="shared" si="121"/>
        <v/>
      </c>
      <c r="EF47" s="147">
        <f t="shared" si="122"/>
        <v>1</v>
      </c>
      <c r="EG47" s="147" t="str">
        <f t="shared" si="123"/>
        <v/>
      </c>
      <c r="EH47" s="147" t="str">
        <f t="shared" si="124"/>
        <v/>
      </c>
      <c r="EI47" s="116"/>
      <c r="EJ47" s="28" t="str">
        <f>'1.4-ATT&amp;CK Overlay'!D44</f>
        <v>No</v>
      </c>
      <c r="EK47" s="24" t="str">
        <f>'1.4-ATT&amp;CK Overlay'!E44</f>
        <v>No</v>
      </c>
      <c r="EL47" s="29" t="str">
        <f>'1.4-ATT&amp;CK Overlay'!F44</f>
        <v>No</v>
      </c>
      <c r="EM47" s="29" t="str">
        <f>'1.4-ATT&amp;CK Overlay'!G44</f>
        <v>Yes</v>
      </c>
      <c r="EN47" s="29" t="str">
        <f>'1.4-ATT&amp;CK Overlay'!H44</f>
        <v>Yes</v>
      </c>
      <c r="EO47" s="28" t="str">
        <f>'1.4-ATT&amp;CK Overlay'!I44</f>
        <v>No</v>
      </c>
      <c r="EP47" s="24" t="str">
        <f>'1.4-ATT&amp;CK Overlay'!J44</f>
        <v>No</v>
      </c>
      <c r="EQ47" s="24" t="str">
        <f>'1.4-ATT&amp;CK Overlay'!K44</f>
        <v>No</v>
      </c>
      <c r="ER47" s="24" t="str">
        <f>'1.4-ATT&amp;CK Overlay'!L44</f>
        <v>No</v>
      </c>
      <c r="ES47" s="24" t="str">
        <f>'1.4-ATT&amp;CK Overlay'!M44</f>
        <v>No</v>
      </c>
      <c r="ET47" s="24" t="str">
        <f>'1.4-ATT&amp;CK Overlay'!N44</f>
        <v>No</v>
      </c>
      <c r="EU47" s="24" t="str">
        <f>'1.4-ATT&amp;CK Overlay'!O44</f>
        <v>No</v>
      </c>
      <c r="EV47" s="24" t="str">
        <f>'1.4-ATT&amp;CK Overlay'!P44</f>
        <v>No</v>
      </c>
      <c r="EW47" s="24" t="str">
        <f>'1.4-ATT&amp;CK Overlay'!Q44</f>
        <v>No</v>
      </c>
      <c r="EX47" s="24" t="str">
        <f>'1.4-ATT&amp;CK Overlay'!R44</f>
        <v>No</v>
      </c>
      <c r="EY47" s="24" t="str">
        <f>'1.4-ATT&amp;CK Overlay'!S44</f>
        <v>No</v>
      </c>
      <c r="EZ47" s="24" t="str">
        <f>'1.4-ATT&amp;CK Overlay'!T44</f>
        <v>No</v>
      </c>
      <c r="FA47" s="24" t="str">
        <f>'1.4-ATT&amp;CK Overlay'!U44</f>
        <v>No</v>
      </c>
      <c r="FB47" s="24" t="str">
        <f>'1.4-ATT&amp;CK Overlay'!V44</f>
        <v>Yes</v>
      </c>
      <c r="FC47" s="29" t="str">
        <f>'1.4-ATT&amp;CK Overlay'!W44</f>
        <v>Yes</v>
      </c>
      <c r="FD47" s="28" t="str">
        <f>'1.4-ATT&amp;CK Overlay'!X44</f>
        <v>No</v>
      </c>
      <c r="FE47" s="24" t="str">
        <f>'1.4-ATT&amp;CK Overlay'!Y44</f>
        <v>Yes</v>
      </c>
      <c r="FF47" s="29" t="str">
        <f>'1.4-ATT&amp;CK Overlay'!Z44</f>
        <v>Yes</v>
      </c>
      <c r="FG47" s="28" t="str">
        <f>'1.4-ATT&amp;CK Overlay'!AA44</f>
        <v>No</v>
      </c>
      <c r="FH47" s="24" t="str">
        <f>'1.4-ATT&amp;CK Overlay'!AB44</f>
        <v>No</v>
      </c>
      <c r="FI47" s="24" t="str">
        <f>'1.4-ATT&amp;CK Overlay'!AC44</f>
        <v>Yes</v>
      </c>
      <c r="FJ47" s="24" t="str">
        <f>'1.4-ATT&amp;CK Overlay'!AD44</f>
        <v>Yes</v>
      </c>
      <c r="FK47" s="24" t="str">
        <f>'1.4-ATT&amp;CK Overlay'!AE44</f>
        <v>No</v>
      </c>
      <c r="FL47" s="24" t="str">
        <f>'1.4-ATT&amp;CK Overlay'!AF44</f>
        <v>Yes</v>
      </c>
      <c r="FM47" s="71" t="str">
        <f>'1.4-ATT&amp;CK Overlay'!AG44</f>
        <v>Yes</v>
      </c>
      <c r="FN47" s="28" t="str">
        <f>'1.4-ATT&amp;CK Overlay'!AH44</f>
        <v>No</v>
      </c>
      <c r="FO47" s="24" t="str">
        <f>'1.4-ATT&amp;CK Overlay'!AI44</f>
        <v>No</v>
      </c>
      <c r="FP47" s="24" t="str">
        <f>'1.4-ATT&amp;CK Overlay'!AJ44</f>
        <v>No</v>
      </c>
      <c r="FQ47" s="24" t="str">
        <f>'1.4-ATT&amp;CK Overlay'!AK44</f>
        <v>No</v>
      </c>
      <c r="FR47" s="24" t="str">
        <f>'1.4-ATT&amp;CK Overlay'!AL44</f>
        <v>No</v>
      </c>
      <c r="FS47" s="24" t="str">
        <f>'1.4-ATT&amp;CK Overlay'!AM44</f>
        <v>No</v>
      </c>
      <c r="FT47" s="24" t="str">
        <f>'1.4-ATT&amp;CK Overlay'!AN44</f>
        <v>No</v>
      </c>
      <c r="FU47" s="24" t="str">
        <f>'1.4-ATT&amp;CK Overlay'!AO44</f>
        <v>No</v>
      </c>
      <c r="FV47" s="24" t="str">
        <f>'1.4-ATT&amp;CK Overlay'!AP44</f>
        <v>No</v>
      </c>
      <c r="FW47" s="29" t="str">
        <f>'1.4-ATT&amp;CK Overlay'!AQ44</f>
        <v>No</v>
      </c>
      <c r="FX47" s="61" t="str">
        <f>'1.4-ATT&amp;CK Overlay'!AR44</f>
        <v>No</v>
      </c>
      <c r="FY47" s="24" t="str">
        <f>'1.4-ATT&amp;CK Overlay'!AS44</f>
        <v>Yes</v>
      </c>
      <c r="FZ47" s="24" t="str">
        <f>'1.4-ATT&amp;CK Overlay'!AT44</f>
        <v>Yes</v>
      </c>
      <c r="GA47" s="24" t="str">
        <f>'1.4-ATT&amp;CK Overlay'!AU44</f>
        <v>No</v>
      </c>
      <c r="GB47" s="24" t="str">
        <f>'1.4-ATT&amp;CK Overlay'!AV44</f>
        <v>No</v>
      </c>
      <c r="GC47" s="24" t="str">
        <f>'1.4-ATT&amp;CK Overlay'!AW44</f>
        <v>No</v>
      </c>
      <c r="GD47" s="24" t="str">
        <f>'1.4-ATT&amp;CK Overlay'!AX44</f>
        <v>Yes</v>
      </c>
      <c r="GE47" s="24" t="str">
        <f>'1.4-ATT&amp;CK Overlay'!AY44</f>
        <v>No</v>
      </c>
      <c r="GF47" s="24" t="str">
        <f>'1.4-ATT&amp;CK Overlay'!AZ44</f>
        <v>No</v>
      </c>
      <c r="GG47" s="28" t="str">
        <f>'1.4-ATT&amp;CK Overlay'!BA44</f>
        <v>No</v>
      </c>
      <c r="GH47" s="24" t="str">
        <f>'1.4-ATT&amp;CK Overlay'!BB44</f>
        <v>No</v>
      </c>
      <c r="GI47" s="24" t="str">
        <f>'1.4-ATT&amp;CK Overlay'!BC44</f>
        <v>Yes</v>
      </c>
      <c r="GJ47" s="29" t="str">
        <f>'1.4-ATT&amp;CK Overlay'!BD44</f>
        <v>Yes</v>
      </c>
      <c r="GK47" s="28" t="str">
        <f>'1.4-ATT&amp;CK Overlay'!BE44</f>
        <v>No</v>
      </c>
      <c r="GL47" s="24" t="str">
        <f>'1.4-ATT&amp;CK Overlay'!BF44</f>
        <v>No</v>
      </c>
      <c r="GM47" s="24" t="str">
        <f>'1.4-ATT&amp;CK Overlay'!BG44</f>
        <v>No</v>
      </c>
      <c r="GN47" s="24" t="str">
        <f>'1.4-ATT&amp;CK Overlay'!BH44</f>
        <v>Yes</v>
      </c>
      <c r="GO47" s="29" t="str">
        <f>'1.4-ATT&amp;CK Overlay'!BI44</f>
        <v>No</v>
      </c>
      <c r="GP47" s="28" t="str">
        <f>'1.4-ATT&amp;CK Overlay'!BJ44</f>
        <v>No</v>
      </c>
      <c r="GQ47" s="24" t="str">
        <f>'1.4-ATT&amp;CK Overlay'!BK44</f>
        <v>No</v>
      </c>
      <c r="GR47" s="24" t="str">
        <f>'1.4-ATT&amp;CK Overlay'!BL44</f>
        <v>No</v>
      </c>
      <c r="GS47" s="24" t="str">
        <f>'1.4-ATT&amp;CK Overlay'!BM44</f>
        <v>No</v>
      </c>
      <c r="GT47" s="24" t="str">
        <f>'1.4-ATT&amp;CK Overlay'!BN44</f>
        <v>No</v>
      </c>
      <c r="GU47" s="24" t="str">
        <f>'1.4-ATT&amp;CK Overlay'!BO44</f>
        <v>No</v>
      </c>
      <c r="GV47" s="24" t="str">
        <f>'1.4-ATT&amp;CK Overlay'!BP44</f>
        <v>No</v>
      </c>
      <c r="GX47" s="152">
        <f>'2.1b-OriginalProduct Visibility'!D43</f>
        <v>0</v>
      </c>
      <c r="GY47" s="153">
        <f>'2.1b-OriginalProduct Visibility'!E43</f>
        <v>0</v>
      </c>
      <c r="GZ47" s="140" t="str">
        <f>'2.1b-OriginalProduct Visibility'!F43</f>
        <v>Yes</v>
      </c>
      <c r="HA47" s="140" t="str">
        <f>'2.1b-OriginalProduct Visibility'!G43</f>
        <v>Yes</v>
      </c>
      <c r="HB47" s="140">
        <f>'2.1b-OriginalProduct Visibility'!H43</f>
        <v>0</v>
      </c>
      <c r="HC47" s="140">
        <f>'2.1b-OriginalProduct Visibility'!I43</f>
        <v>0</v>
      </c>
      <c r="HD47" s="140">
        <f>'2.1b-OriginalProduct Visibility'!J43</f>
        <v>0</v>
      </c>
      <c r="HE47" s="140">
        <f>'2.1b-OriginalProduct Visibility'!K43</f>
        <v>0</v>
      </c>
      <c r="HF47" s="140">
        <f>'2.1b-OriginalProduct Visibility'!L43</f>
        <v>0</v>
      </c>
      <c r="HG47" s="140">
        <f>'2.1b-OriginalProduct Visibility'!M43</f>
        <v>0</v>
      </c>
      <c r="HH47" s="140">
        <f>'2.1b-OriginalProduct Visibility'!N43</f>
        <v>0</v>
      </c>
      <c r="HI47" s="154">
        <f>'2.1b-OriginalProduct Visibility'!O43</f>
        <v>0</v>
      </c>
      <c r="HK47" s="171">
        <f>'2.1a-Agency Visibility'!D43</f>
        <v>0</v>
      </c>
      <c r="HL47" s="172">
        <f>'2.1a-Agency Visibility'!E43</f>
        <v>0</v>
      </c>
      <c r="HM47" s="145" t="str">
        <f>'2.1a-Agency Visibility'!F43</f>
        <v>Yes</v>
      </c>
      <c r="HN47" s="145">
        <f>'2.1a-Agency Visibility'!G43</f>
        <v>0</v>
      </c>
      <c r="HO47" s="145">
        <f>'2.1a-Agency Visibility'!H43</f>
        <v>0</v>
      </c>
      <c r="HP47" s="145">
        <f>'2.1a-Agency Visibility'!I43</f>
        <v>0</v>
      </c>
      <c r="HQ47" s="145">
        <f>'2.1a-Agency Visibility'!J43</f>
        <v>0</v>
      </c>
      <c r="HR47" s="145">
        <f>'2.1a-Agency Visibility'!K43</f>
        <v>0</v>
      </c>
      <c r="HS47" s="145">
        <f>'2.1a-Agency Visibility'!L43</f>
        <v>0</v>
      </c>
      <c r="HT47" s="145">
        <f>'2.1a-Agency Visibility'!M43</f>
        <v>0</v>
      </c>
      <c r="HU47" s="145">
        <f>'2.1a-Agency Visibility'!N43</f>
        <v>0</v>
      </c>
      <c r="HV47" s="173">
        <f>'2.1a-Agency Visibility'!O43</f>
        <v>0</v>
      </c>
      <c r="HY47" s="116"/>
      <c r="HZ47" s="116"/>
      <c r="IA47" s="116"/>
    </row>
    <row r="48" spans="1:235" ht="15" customHeight="1" x14ac:dyDescent="0.4">
      <c r="A48" s="595">
        <f>'1.2-Visibility Data'!A42</f>
        <v>0</v>
      </c>
      <c r="B48" s="66" t="str">
        <f>'1.2-Visibility Data'!B42</f>
        <v>Anomalous Search Activity</v>
      </c>
      <c r="C48" s="37" t="str">
        <f>'1.2-Visibility Data'!C42</f>
        <v>All</v>
      </c>
      <c r="D48" s="116"/>
      <c r="E48" s="137">
        <f t="shared" si="132"/>
        <v>0</v>
      </c>
      <c r="F48" s="137">
        <f t="shared" si="132"/>
        <v>2</v>
      </c>
      <c r="G48" s="137">
        <f t="shared" si="132"/>
        <v>0</v>
      </c>
      <c r="H48" s="137">
        <f t="shared" si="132"/>
        <v>0</v>
      </c>
      <c r="I48" s="137">
        <f t="shared" si="132"/>
        <v>0</v>
      </c>
      <c r="J48" s="137">
        <f t="shared" si="132"/>
        <v>2</v>
      </c>
      <c r="K48" s="137">
        <f t="shared" si="132"/>
        <v>2</v>
      </c>
      <c r="L48" s="137">
        <f t="shared" si="132"/>
        <v>0</v>
      </c>
      <c r="M48" s="137">
        <f t="shared" si="132"/>
        <v>2</v>
      </c>
      <c r="N48" s="137">
        <f t="shared" si="132"/>
        <v>2</v>
      </c>
      <c r="O48" s="137">
        <f t="shared" si="133"/>
        <v>0</v>
      </c>
      <c r="P48" s="137">
        <f t="shared" si="133"/>
        <v>0</v>
      </c>
      <c r="Q48" s="137">
        <f t="shared" si="133"/>
        <v>0</v>
      </c>
      <c r="R48" s="137">
        <f t="shared" si="133"/>
        <v>0</v>
      </c>
      <c r="S48" s="137">
        <f t="shared" si="133"/>
        <v>0</v>
      </c>
      <c r="T48" s="137">
        <f t="shared" si="133"/>
        <v>2</v>
      </c>
      <c r="U48" s="137">
        <f t="shared" si="133"/>
        <v>0</v>
      </c>
      <c r="V48" s="137">
        <f t="shared" si="133"/>
        <v>0</v>
      </c>
      <c r="W48" s="137">
        <f t="shared" si="133"/>
        <v>1</v>
      </c>
      <c r="X48" s="137">
        <f t="shared" si="133"/>
        <v>0</v>
      </c>
      <c r="Y48" s="137">
        <f t="shared" si="134"/>
        <v>0</v>
      </c>
      <c r="Z48" s="137">
        <f t="shared" si="134"/>
        <v>2</v>
      </c>
      <c r="AA48" s="137">
        <f t="shared" si="134"/>
        <v>0</v>
      </c>
      <c r="AB48" s="137">
        <f t="shared" si="134"/>
        <v>1</v>
      </c>
      <c r="AC48" s="137">
        <f t="shared" si="134"/>
        <v>0</v>
      </c>
      <c r="AD48" s="137">
        <f t="shared" si="134"/>
        <v>0</v>
      </c>
      <c r="AE48" s="116"/>
      <c r="AF48" s="142" t="str">
        <f t="shared" si="135"/>
        <v/>
      </c>
      <c r="AG48" s="142">
        <f t="shared" si="136"/>
        <v>1</v>
      </c>
      <c r="AH48" s="142" t="str">
        <f t="shared" si="137"/>
        <v/>
      </c>
      <c r="AI48" s="142" t="str">
        <f t="shared" si="138"/>
        <v/>
      </c>
      <c r="AJ48" s="142" t="str">
        <f t="shared" si="139"/>
        <v/>
      </c>
      <c r="AK48" s="142">
        <f t="shared" si="140"/>
        <v>1</v>
      </c>
      <c r="AL48" s="142">
        <f t="shared" si="141"/>
        <v>1</v>
      </c>
      <c r="AM48" s="142" t="str">
        <f t="shared" si="142"/>
        <v/>
      </c>
      <c r="AN48" s="142">
        <f t="shared" si="143"/>
        <v>1</v>
      </c>
      <c r="AO48" s="142">
        <f t="shared" si="144"/>
        <v>1</v>
      </c>
      <c r="AP48" s="142" t="str">
        <f t="shared" si="145"/>
        <v/>
      </c>
      <c r="AQ48" s="142" t="str">
        <f t="shared" si="146"/>
        <v/>
      </c>
      <c r="AR48" s="142" t="str">
        <f t="shared" si="147"/>
        <v/>
      </c>
      <c r="AS48" s="142" t="str">
        <f t="shared" si="148"/>
        <v/>
      </c>
      <c r="AT48" s="142" t="str">
        <f t="shared" si="149"/>
        <v/>
      </c>
      <c r="AU48" s="142">
        <f t="shared" si="150"/>
        <v>1</v>
      </c>
      <c r="AV48" s="142" t="str">
        <f t="shared" si="151"/>
        <v/>
      </c>
      <c r="AW48" s="142" t="str">
        <f t="shared" si="152"/>
        <v/>
      </c>
      <c r="AX48" s="142">
        <f t="shared" si="153"/>
        <v>1</v>
      </c>
      <c r="AY48" s="142" t="str">
        <f t="shared" si="154"/>
        <v/>
      </c>
      <c r="AZ48" s="142" t="str">
        <f t="shared" si="155"/>
        <v/>
      </c>
      <c r="BA48" s="142">
        <f t="shared" si="156"/>
        <v>1</v>
      </c>
      <c r="BB48" s="142" t="str">
        <f t="shared" si="157"/>
        <v/>
      </c>
      <c r="BC48" s="142">
        <f t="shared" si="158"/>
        <v>1</v>
      </c>
      <c r="BD48" s="142" t="str">
        <f t="shared" si="159"/>
        <v/>
      </c>
      <c r="BE48" s="142" t="str">
        <f t="shared" si="160"/>
        <v/>
      </c>
      <c r="BF48" s="116"/>
      <c r="BG48" s="193" t="str">
        <f t="shared" si="161"/>
        <v/>
      </c>
      <c r="BH48" s="193">
        <f t="shared" si="162"/>
        <v>0</v>
      </c>
      <c r="BI48" s="193" t="str">
        <f t="shared" si="163"/>
        <v/>
      </c>
      <c r="BJ48" s="193" t="str">
        <f t="shared" si="164"/>
        <v/>
      </c>
      <c r="BK48" s="193" t="str">
        <f t="shared" si="165"/>
        <v/>
      </c>
      <c r="BL48" s="193">
        <f t="shared" si="166"/>
        <v>0</v>
      </c>
      <c r="BM48" s="193">
        <f t="shared" si="167"/>
        <v>0</v>
      </c>
      <c r="BN48" s="193" t="str">
        <f t="shared" si="168"/>
        <v/>
      </c>
      <c r="BO48" s="193">
        <f t="shared" si="169"/>
        <v>0</v>
      </c>
      <c r="BP48" s="193">
        <f t="shared" si="170"/>
        <v>0</v>
      </c>
      <c r="BQ48" s="193" t="str">
        <f t="shared" si="171"/>
        <v/>
      </c>
      <c r="BR48" s="193" t="str">
        <f t="shared" si="172"/>
        <v/>
      </c>
      <c r="BS48" s="193" t="str">
        <f t="shared" si="173"/>
        <v/>
      </c>
      <c r="BT48" s="193" t="str">
        <f t="shared" si="174"/>
        <v/>
      </c>
      <c r="BU48" s="193" t="str">
        <f t="shared" si="175"/>
        <v/>
      </c>
      <c r="BV48" s="193">
        <f t="shared" si="176"/>
        <v>0</v>
      </c>
      <c r="BW48" s="193" t="str">
        <f t="shared" si="177"/>
        <v/>
      </c>
      <c r="BX48" s="193" t="str">
        <f t="shared" si="178"/>
        <v/>
      </c>
      <c r="BY48" s="193">
        <f t="shared" si="179"/>
        <v>0</v>
      </c>
      <c r="BZ48" s="193" t="str">
        <f t="shared" si="180"/>
        <v/>
      </c>
      <c r="CA48" s="193" t="str">
        <f t="shared" si="181"/>
        <v/>
      </c>
      <c r="CB48" s="193">
        <f t="shared" si="182"/>
        <v>0</v>
      </c>
      <c r="CC48" s="193" t="str">
        <f t="shared" si="183"/>
        <v/>
      </c>
      <c r="CD48" s="193">
        <f t="shared" si="184"/>
        <v>0</v>
      </c>
      <c r="CE48" s="193" t="str">
        <f t="shared" si="185"/>
        <v/>
      </c>
      <c r="CF48" s="193" t="str">
        <f t="shared" si="186"/>
        <v/>
      </c>
      <c r="CG48" s="116"/>
      <c r="CH48" s="199" t="str">
        <f t="shared" si="187"/>
        <v/>
      </c>
      <c r="CI48" s="199" t="str">
        <f t="shared" si="188"/>
        <v/>
      </c>
      <c r="CJ48" s="199" t="str">
        <f t="shared" si="189"/>
        <v/>
      </c>
      <c r="CK48" s="199" t="str">
        <f t="shared" si="190"/>
        <v/>
      </c>
      <c r="CL48" s="199" t="str">
        <f t="shared" si="191"/>
        <v/>
      </c>
      <c r="CM48" s="199" t="str">
        <f t="shared" si="192"/>
        <v/>
      </c>
      <c r="CN48" s="199" t="str">
        <f t="shared" si="193"/>
        <v/>
      </c>
      <c r="CO48" s="199" t="str">
        <f t="shared" si="194"/>
        <v/>
      </c>
      <c r="CP48" s="199" t="str">
        <f t="shared" si="195"/>
        <v/>
      </c>
      <c r="CQ48" s="199" t="str">
        <f t="shared" si="196"/>
        <v/>
      </c>
      <c r="CR48" s="199" t="str">
        <f t="shared" si="197"/>
        <v/>
      </c>
      <c r="CS48" s="199" t="str">
        <f t="shared" si="198"/>
        <v/>
      </c>
      <c r="CT48" s="199" t="str">
        <f t="shared" si="199"/>
        <v/>
      </c>
      <c r="CU48" s="199" t="str">
        <f t="shared" si="200"/>
        <v/>
      </c>
      <c r="CV48" s="199" t="str">
        <f t="shared" si="201"/>
        <v/>
      </c>
      <c r="CW48" s="199" t="str">
        <f t="shared" si="202"/>
        <v/>
      </c>
      <c r="CX48" s="199" t="str">
        <f t="shared" si="203"/>
        <v/>
      </c>
      <c r="CY48" s="199" t="str">
        <f t="shared" si="204"/>
        <v/>
      </c>
      <c r="CZ48" s="199" t="str">
        <f t="shared" si="205"/>
        <v/>
      </c>
      <c r="DA48" s="199" t="str">
        <f t="shared" si="206"/>
        <v/>
      </c>
      <c r="DB48" s="199" t="str">
        <f t="shared" si="207"/>
        <v/>
      </c>
      <c r="DC48" s="199" t="str">
        <f t="shared" si="208"/>
        <v/>
      </c>
      <c r="DD48" s="199" t="str">
        <f t="shared" si="209"/>
        <v/>
      </c>
      <c r="DE48" s="199" t="str">
        <f t="shared" si="210"/>
        <v/>
      </c>
      <c r="DF48" s="199" t="str">
        <f t="shared" si="211"/>
        <v/>
      </c>
      <c r="DG48" s="199" t="str">
        <f t="shared" si="212"/>
        <v/>
      </c>
      <c r="DH48" s="116"/>
      <c r="DI48" s="147" t="str">
        <f t="shared" si="125"/>
        <v/>
      </c>
      <c r="DJ48" s="147">
        <f t="shared" si="100"/>
        <v>0</v>
      </c>
      <c r="DK48" s="147" t="str">
        <f t="shared" si="101"/>
        <v/>
      </c>
      <c r="DL48" s="147" t="str">
        <f t="shared" si="102"/>
        <v/>
      </c>
      <c r="DM48" s="147" t="str">
        <f t="shared" si="103"/>
        <v/>
      </c>
      <c r="DN48" s="147">
        <f t="shared" si="104"/>
        <v>0</v>
      </c>
      <c r="DO48" s="147">
        <f t="shared" si="105"/>
        <v>0</v>
      </c>
      <c r="DP48" s="147" t="str">
        <f t="shared" si="106"/>
        <v/>
      </c>
      <c r="DQ48" s="147">
        <f t="shared" si="107"/>
        <v>0</v>
      </c>
      <c r="DR48" s="147">
        <f t="shared" si="108"/>
        <v>0</v>
      </c>
      <c r="DS48" s="147" t="str">
        <f t="shared" si="109"/>
        <v/>
      </c>
      <c r="DT48" s="147" t="str">
        <f t="shared" si="110"/>
        <v/>
      </c>
      <c r="DU48" s="147" t="str">
        <f t="shared" si="111"/>
        <v/>
      </c>
      <c r="DV48" s="147" t="str">
        <f t="shared" si="112"/>
        <v/>
      </c>
      <c r="DW48" s="147" t="str">
        <f t="shared" si="113"/>
        <v/>
      </c>
      <c r="DX48" s="147">
        <f t="shared" si="114"/>
        <v>0</v>
      </c>
      <c r="DY48" s="147" t="str">
        <f t="shared" si="115"/>
        <v/>
      </c>
      <c r="DZ48" s="147" t="str">
        <f t="shared" si="116"/>
        <v/>
      </c>
      <c r="EA48" s="147">
        <f t="shared" si="117"/>
        <v>0</v>
      </c>
      <c r="EB48" s="147" t="str">
        <f t="shared" si="118"/>
        <v/>
      </c>
      <c r="EC48" s="147" t="str">
        <f t="shared" si="119"/>
        <v/>
      </c>
      <c r="ED48" s="147">
        <f t="shared" si="120"/>
        <v>0</v>
      </c>
      <c r="EE48" s="147" t="str">
        <f t="shared" si="121"/>
        <v/>
      </c>
      <c r="EF48" s="147">
        <f t="shared" si="122"/>
        <v>0</v>
      </c>
      <c r="EG48" s="147" t="str">
        <f t="shared" si="123"/>
        <v/>
      </c>
      <c r="EH48" s="147" t="str">
        <f t="shared" si="124"/>
        <v/>
      </c>
      <c r="EI48" s="116"/>
      <c r="EJ48" s="28" t="str">
        <f>'1.4-ATT&amp;CK Overlay'!D45</f>
        <v>No</v>
      </c>
      <c r="EK48" s="24" t="str">
        <f>'1.4-ATT&amp;CK Overlay'!E45</f>
        <v>No</v>
      </c>
      <c r="EL48" s="29" t="str">
        <f>'1.4-ATT&amp;CK Overlay'!F45</f>
        <v>No</v>
      </c>
      <c r="EM48" s="29" t="str">
        <f>'1.4-ATT&amp;CK Overlay'!G45</f>
        <v>Yes</v>
      </c>
      <c r="EN48" s="29" t="str">
        <f>'1.4-ATT&amp;CK Overlay'!H45</f>
        <v>Yes</v>
      </c>
      <c r="EO48" s="28" t="str">
        <f>'1.4-ATT&amp;CK Overlay'!I45</f>
        <v>No</v>
      </c>
      <c r="EP48" s="24" t="str">
        <f>'1.4-ATT&amp;CK Overlay'!J45</f>
        <v>No</v>
      </c>
      <c r="EQ48" s="24" t="str">
        <f>'1.4-ATT&amp;CK Overlay'!K45</f>
        <v>No</v>
      </c>
      <c r="ER48" s="24" t="str">
        <f>'1.4-ATT&amp;CK Overlay'!L45</f>
        <v>No</v>
      </c>
      <c r="ES48" s="24" t="str">
        <f>'1.4-ATT&amp;CK Overlay'!M45</f>
        <v>No</v>
      </c>
      <c r="ET48" s="24" t="str">
        <f>'1.4-ATT&amp;CK Overlay'!N45</f>
        <v>No</v>
      </c>
      <c r="EU48" s="24" t="str">
        <f>'1.4-ATT&amp;CK Overlay'!O45</f>
        <v>No</v>
      </c>
      <c r="EV48" s="24" t="str">
        <f>'1.4-ATT&amp;CK Overlay'!P45</f>
        <v>No</v>
      </c>
      <c r="EW48" s="24" t="str">
        <f>'1.4-ATT&amp;CK Overlay'!Q45</f>
        <v>No</v>
      </c>
      <c r="EX48" s="24" t="str">
        <f>'1.4-ATT&amp;CK Overlay'!R45</f>
        <v>No</v>
      </c>
      <c r="EY48" s="24" t="str">
        <f>'1.4-ATT&amp;CK Overlay'!S45</f>
        <v>No</v>
      </c>
      <c r="EZ48" s="24" t="str">
        <f>'1.4-ATT&amp;CK Overlay'!T45</f>
        <v>No</v>
      </c>
      <c r="FA48" s="24" t="str">
        <f>'1.4-ATT&amp;CK Overlay'!U45</f>
        <v>No</v>
      </c>
      <c r="FB48" s="24" t="str">
        <f>'1.4-ATT&amp;CK Overlay'!V45</f>
        <v>Yes</v>
      </c>
      <c r="FC48" s="29" t="str">
        <f>'1.4-ATT&amp;CK Overlay'!W45</f>
        <v>Yes</v>
      </c>
      <c r="FD48" s="28" t="str">
        <f>'1.4-ATT&amp;CK Overlay'!X45</f>
        <v>No</v>
      </c>
      <c r="FE48" s="24" t="str">
        <f>'1.4-ATT&amp;CK Overlay'!Y45</f>
        <v>Yes</v>
      </c>
      <c r="FF48" s="29" t="str">
        <f>'1.4-ATT&amp;CK Overlay'!Z45</f>
        <v>Yes</v>
      </c>
      <c r="FG48" s="28" t="str">
        <f>'1.4-ATT&amp;CK Overlay'!AA45</f>
        <v>No</v>
      </c>
      <c r="FH48" s="24" t="str">
        <f>'1.4-ATT&amp;CK Overlay'!AB45</f>
        <v>No</v>
      </c>
      <c r="FI48" s="24" t="str">
        <f>'1.4-ATT&amp;CK Overlay'!AC45</f>
        <v>Yes</v>
      </c>
      <c r="FJ48" s="24" t="str">
        <f>'1.4-ATT&amp;CK Overlay'!AD45</f>
        <v>Yes</v>
      </c>
      <c r="FK48" s="24" t="str">
        <f>'1.4-ATT&amp;CK Overlay'!AE45</f>
        <v>No</v>
      </c>
      <c r="FL48" s="24" t="str">
        <f>'1.4-ATT&amp;CK Overlay'!AF45</f>
        <v>Yes</v>
      </c>
      <c r="FM48" s="71" t="str">
        <f>'1.4-ATT&amp;CK Overlay'!AG45</f>
        <v>Yes</v>
      </c>
      <c r="FN48" s="28" t="str">
        <f>'1.4-ATT&amp;CK Overlay'!AH45</f>
        <v>No</v>
      </c>
      <c r="FO48" s="24" t="str">
        <f>'1.4-ATT&amp;CK Overlay'!AI45</f>
        <v>No</v>
      </c>
      <c r="FP48" s="24" t="str">
        <f>'1.4-ATT&amp;CK Overlay'!AJ45</f>
        <v>No</v>
      </c>
      <c r="FQ48" s="24" t="str">
        <f>'1.4-ATT&amp;CK Overlay'!AK45</f>
        <v>No</v>
      </c>
      <c r="FR48" s="24" t="str">
        <f>'1.4-ATT&amp;CK Overlay'!AL45</f>
        <v>No</v>
      </c>
      <c r="FS48" s="24" t="str">
        <f>'1.4-ATT&amp;CK Overlay'!AM45</f>
        <v>No</v>
      </c>
      <c r="FT48" s="24" t="str">
        <f>'1.4-ATT&amp;CK Overlay'!AN45</f>
        <v>No</v>
      </c>
      <c r="FU48" s="24" t="str">
        <f>'1.4-ATT&amp;CK Overlay'!AO45</f>
        <v>No</v>
      </c>
      <c r="FV48" s="24" t="str">
        <f>'1.4-ATT&amp;CK Overlay'!AP45</f>
        <v>No</v>
      </c>
      <c r="FW48" s="29" t="str">
        <f>'1.4-ATT&amp;CK Overlay'!AQ45</f>
        <v>No</v>
      </c>
      <c r="FX48" s="61" t="str">
        <f>'1.4-ATT&amp;CK Overlay'!AR45</f>
        <v>No</v>
      </c>
      <c r="FY48" s="24" t="str">
        <f>'1.4-ATT&amp;CK Overlay'!AS45</f>
        <v>Yes</v>
      </c>
      <c r="FZ48" s="24" t="str">
        <f>'1.4-ATT&amp;CK Overlay'!AT45</f>
        <v>Yes</v>
      </c>
      <c r="GA48" s="24" t="str">
        <f>'1.4-ATT&amp;CK Overlay'!AU45</f>
        <v>No</v>
      </c>
      <c r="GB48" s="24" t="str">
        <f>'1.4-ATT&amp;CK Overlay'!AV45</f>
        <v>No</v>
      </c>
      <c r="GC48" s="24" t="str">
        <f>'1.4-ATT&amp;CK Overlay'!AW45</f>
        <v>No</v>
      </c>
      <c r="GD48" s="24" t="str">
        <f>'1.4-ATT&amp;CK Overlay'!AX45</f>
        <v>Yes</v>
      </c>
      <c r="GE48" s="24" t="str">
        <f>'1.4-ATT&amp;CK Overlay'!AY45</f>
        <v>No</v>
      </c>
      <c r="GF48" s="24" t="str">
        <f>'1.4-ATT&amp;CK Overlay'!AZ45</f>
        <v>No</v>
      </c>
      <c r="GG48" s="28" t="str">
        <f>'1.4-ATT&amp;CK Overlay'!BA45</f>
        <v>No</v>
      </c>
      <c r="GH48" s="24" t="str">
        <f>'1.4-ATT&amp;CK Overlay'!BB45</f>
        <v>No</v>
      </c>
      <c r="GI48" s="24" t="str">
        <f>'1.4-ATT&amp;CK Overlay'!BC45</f>
        <v>Yes</v>
      </c>
      <c r="GJ48" s="29" t="str">
        <f>'1.4-ATT&amp;CK Overlay'!BD45</f>
        <v>Yes</v>
      </c>
      <c r="GK48" s="28" t="str">
        <f>'1.4-ATT&amp;CK Overlay'!BE45</f>
        <v>No</v>
      </c>
      <c r="GL48" s="24" t="str">
        <f>'1.4-ATT&amp;CK Overlay'!BF45</f>
        <v>No</v>
      </c>
      <c r="GM48" s="24" t="str">
        <f>'1.4-ATT&amp;CK Overlay'!BG45</f>
        <v>No</v>
      </c>
      <c r="GN48" s="24" t="str">
        <f>'1.4-ATT&amp;CK Overlay'!BH45</f>
        <v>Yes</v>
      </c>
      <c r="GO48" s="29" t="str">
        <f>'1.4-ATT&amp;CK Overlay'!BI45</f>
        <v>No</v>
      </c>
      <c r="GP48" s="28" t="str">
        <f>'1.4-ATT&amp;CK Overlay'!BJ45</f>
        <v>No</v>
      </c>
      <c r="GQ48" s="24" t="str">
        <f>'1.4-ATT&amp;CK Overlay'!BK45</f>
        <v>No</v>
      </c>
      <c r="GR48" s="24" t="str">
        <f>'1.4-ATT&amp;CK Overlay'!BL45</f>
        <v>No</v>
      </c>
      <c r="GS48" s="24" t="str">
        <f>'1.4-ATT&amp;CK Overlay'!BM45</f>
        <v>No</v>
      </c>
      <c r="GT48" s="24" t="str">
        <f>'1.4-ATT&amp;CK Overlay'!BN45</f>
        <v>No</v>
      </c>
      <c r="GU48" s="24" t="str">
        <f>'1.4-ATT&amp;CK Overlay'!BO45</f>
        <v>No</v>
      </c>
      <c r="GV48" s="24" t="str">
        <f>'1.4-ATT&amp;CK Overlay'!BP45</f>
        <v>No</v>
      </c>
      <c r="GX48" s="152">
        <f>'2.1b-OriginalProduct Visibility'!D44</f>
        <v>0</v>
      </c>
      <c r="GY48" s="153">
        <f>'2.1b-OriginalProduct Visibility'!E44</f>
        <v>0</v>
      </c>
      <c r="GZ48" s="140">
        <f>'2.1b-OriginalProduct Visibility'!F44</f>
        <v>0</v>
      </c>
      <c r="HA48" s="140" t="str">
        <f>'2.1b-OriginalProduct Visibility'!G44</f>
        <v>Yes</v>
      </c>
      <c r="HB48" s="140">
        <f>'2.1b-OriginalProduct Visibility'!H44</f>
        <v>0</v>
      </c>
      <c r="HC48" s="140">
        <f>'2.1b-OriginalProduct Visibility'!I44</f>
        <v>0</v>
      </c>
      <c r="HD48" s="140">
        <f>'2.1b-OriginalProduct Visibility'!J44</f>
        <v>0</v>
      </c>
      <c r="HE48" s="140">
        <f>'2.1b-OriginalProduct Visibility'!K44</f>
        <v>0</v>
      </c>
      <c r="HF48" s="140">
        <f>'2.1b-OriginalProduct Visibility'!L44</f>
        <v>0</v>
      </c>
      <c r="HG48" s="140">
        <f>'2.1b-OriginalProduct Visibility'!M44</f>
        <v>0</v>
      </c>
      <c r="HH48" s="140">
        <f>'2.1b-OriginalProduct Visibility'!N44</f>
        <v>0</v>
      </c>
      <c r="HI48" s="154">
        <f>'2.1b-OriginalProduct Visibility'!O44</f>
        <v>0</v>
      </c>
      <c r="HK48" s="171">
        <f>'2.1a-Agency Visibility'!D44</f>
        <v>0</v>
      </c>
      <c r="HL48" s="172">
        <f>'2.1a-Agency Visibility'!E44</f>
        <v>0</v>
      </c>
      <c r="HM48" s="145">
        <f>'2.1a-Agency Visibility'!F44</f>
        <v>0</v>
      </c>
      <c r="HN48" s="145">
        <f>'2.1a-Agency Visibility'!G44</f>
        <v>0</v>
      </c>
      <c r="HO48" s="145">
        <f>'2.1a-Agency Visibility'!H44</f>
        <v>0</v>
      </c>
      <c r="HP48" s="145">
        <f>'2.1a-Agency Visibility'!I44</f>
        <v>0</v>
      </c>
      <c r="HQ48" s="145">
        <f>'2.1a-Agency Visibility'!J44</f>
        <v>0</v>
      </c>
      <c r="HR48" s="145">
        <f>'2.1a-Agency Visibility'!K44</f>
        <v>0</v>
      </c>
      <c r="HS48" s="145">
        <f>'2.1a-Agency Visibility'!L44</f>
        <v>0</v>
      </c>
      <c r="HT48" s="145">
        <f>'2.1a-Agency Visibility'!M44</f>
        <v>0</v>
      </c>
      <c r="HU48" s="145">
        <f>'2.1a-Agency Visibility'!N44</f>
        <v>0</v>
      </c>
      <c r="HV48" s="173">
        <f>'2.1a-Agency Visibility'!O44</f>
        <v>0</v>
      </c>
      <c r="HY48" s="116"/>
      <c r="HZ48" s="116"/>
      <c r="IA48" s="116"/>
    </row>
    <row r="49" spans="1:235" ht="15" customHeight="1" x14ac:dyDescent="0.4">
      <c r="A49" s="595">
        <f>'1.2-Visibility Data'!A43</f>
        <v>0</v>
      </c>
      <c r="B49" s="66" t="str">
        <f>'1.2-Visibility Data'!B43</f>
        <v>Mailbox Modifications</v>
      </c>
      <c r="C49" s="37" t="str">
        <f>'1.2-Visibility Data'!C43</f>
        <v>All</v>
      </c>
      <c r="D49" s="116"/>
      <c r="E49" s="137">
        <f t="shared" ref="E49:N58" si="213">COUNTIFS($EJ49:$GV49,"Yes",$EJ$7:$GV$7,E$5)</f>
        <v>0</v>
      </c>
      <c r="F49" s="137">
        <f t="shared" si="213"/>
        <v>2</v>
      </c>
      <c r="G49" s="137">
        <f t="shared" si="213"/>
        <v>2</v>
      </c>
      <c r="H49" s="137">
        <f t="shared" si="213"/>
        <v>0</v>
      </c>
      <c r="I49" s="137">
        <f t="shared" si="213"/>
        <v>3</v>
      </c>
      <c r="J49" s="137">
        <f t="shared" si="213"/>
        <v>2</v>
      </c>
      <c r="K49" s="137">
        <f t="shared" si="213"/>
        <v>2</v>
      </c>
      <c r="L49" s="137">
        <f t="shared" si="213"/>
        <v>1</v>
      </c>
      <c r="M49" s="137">
        <f t="shared" si="213"/>
        <v>2</v>
      </c>
      <c r="N49" s="137">
        <f t="shared" si="213"/>
        <v>2</v>
      </c>
      <c r="O49" s="137">
        <f t="shared" ref="O49:X58" si="214">COUNTIFS($EJ49:$GV49,"Yes",$EJ$7:$GV$7,O$5)</f>
        <v>0</v>
      </c>
      <c r="P49" s="137">
        <f t="shared" si="214"/>
        <v>0</v>
      </c>
      <c r="Q49" s="137">
        <f t="shared" si="214"/>
        <v>0</v>
      </c>
      <c r="R49" s="137">
        <f t="shared" si="214"/>
        <v>0</v>
      </c>
      <c r="S49" s="137">
        <f t="shared" si="214"/>
        <v>0</v>
      </c>
      <c r="T49" s="137">
        <f t="shared" si="214"/>
        <v>0</v>
      </c>
      <c r="U49" s="137">
        <f t="shared" si="214"/>
        <v>0</v>
      </c>
      <c r="V49" s="137">
        <f t="shared" si="214"/>
        <v>0</v>
      </c>
      <c r="W49" s="137">
        <f t="shared" si="214"/>
        <v>0</v>
      </c>
      <c r="X49" s="137">
        <f t="shared" si="214"/>
        <v>0</v>
      </c>
      <c r="Y49" s="137">
        <f t="shared" ref="Y49:AD58" si="215">COUNTIFS($EJ49:$GV49,"Yes",$EJ$7:$GV$7,Y$5)</f>
        <v>0</v>
      </c>
      <c r="Z49" s="137">
        <f t="shared" si="215"/>
        <v>2</v>
      </c>
      <c r="AA49" s="137">
        <f t="shared" si="215"/>
        <v>0</v>
      </c>
      <c r="AB49" s="137">
        <f t="shared" si="215"/>
        <v>1</v>
      </c>
      <c r="AC49" s="137">
        <f t="shared" si="215"/>
        <v>0</v>
      </c>
      <c r="AD49" s="137">
        <f t="shared" si="215"/>
        <v>0</v>
      </c>
      <c r="AE49" s="116"/>
      <c r="AF49" s="142" t="str">
        <f t="shared" si="135"/>
        <v/>
      </c>
      <c r="AG49" s="142">
        <f t="shared" si="136"/>
        <v>2</v>
      </c>
      <c r="AH49" s="142">
        <f t="shared" si="137"/>
        <v>2</v>
      </c>
      <c r="AI49" s="142" t="str">
        <f t="shared" si="138"/>
        <v/>
      </c>
      <c r="AJ49" s="142">
        <f t="shared" si="139"/>
        <v>2</v>
      </c>
      <c r="AK49" s="142">
        <f t="shared" si="140"/>
        <v>2</v>
      </c>
      <c r="AL49" s="142">
        <f t="shared" si="141"/>
        <v>2</v>
      </c>
      <c r="AM49" s="142">
        <f t="shared" si="142"/>
        <v>2</v>
      </c>
      <c r="AN49" s="142">
        <f t="shared" si="143"/>
        <v>2</v>
      </c>
      <c r="AO49" s="142">
        <f t="shared" si="144"/>
        <v>2</v>
      </c>
      <c r="AP49" s="142" t="str">
        <f t="shared" si="145"/>
        <v/>
      </c>
      <c r="AQ49" s="142" t="str">
        <f t="shared" si="146"/>
        <v/>
      </c>
      <c r="AR49" s="142" t="str">
        <f t="shared" si="147"/>
        <v/>
      </c>
      <c r="AS49" s="142" t="str">
        <f t="shared" si="148"/>
        <v/>
      </c>
      <c r="AT49" s="142" t="str">
        <f t="shared" si="149"/>
        <v/>
      </c>
      <c r="AU49" s="142" t="str">
        <f t="shared" si="150"/>
        <v/>
      </c>
      <c r="AV49" s="142" t="str">
        <f t="shared" si="151"/>
        <v/>
      </c>
      <c r="AW49" s="142" t="str">
        <f t="shared" si="152"/>
        <v/>
      </c>
      <c r="AX49" s="142" t="str">
        <f t="shared" si="153"/>
        <v/>
      </c>
      <c r="AY49" s="142" t="str">
        <f t="shared" si="154"/>
        <v/>
      </c>
      <c r="AZ49" s="142" t="str">
        <f t="shared" si="155"/>
        <v/>
      </c>
      <c r="BA49" s="142">
        <f t="shared" si="156"/>
        <v>2</v>
      </c>
      <c r="BB49" s="142" t="str">
        <f t="shared" si="157"/>
        <v/>
      </c>
      <c r="BC49" s="142">
        <f t="shared" si="158"/>
        <v>2</v>
      </c>
      <c r="BD49" s="142" t="str">
        <f t="shared" si="159"/>
        <v/>
      </c>
      <c r="BE49" s="142" t="str">
        <f t="shared" si="160"/>
        <v/>
      </c>
      <c r="BF49" s="116"/>
      <c r="BG49" s="193" t="str">
        <f t="shared" si="161"/>
        <v/>
      </c>
      <c r="BH49" s="193">
        <f t="shared" si="162"/>
        <v>0</v>
      </c>
      <c r="BI49" s="193">
        <f t="shared" si="163"/>
        <v>0</v>
      </c>
      <c r="BJ49" s="193" t="str">
        <f t="shared" si="164"/>
        <v/>
      </c>
      <c r="BK49" s="193">
        <f t="shared" si="165"/>
        <v>0</v>
      </c>
      <c r="BL49" s="193">
        <f t="shared" si="166"/>
        <v>0</v>
      </c>
      <c r="BM49" s="193">
        <f t="shared" si="167"/>
        <v>0</v>
      </c>
      <c r="BN49" s="193">
        <f t="shared" si="168"/>
        <v>0</v>
      </c>
      <c r="BO49" s="193">
        <f t="shared" si="169"/>
        <v>0</v>
      </c>
      <c r="BP49" s="193">
        <f t="shared" si="170"/>
        <v>0</v>
      </c>
      <c r="BQ49" s="193" t="str">
        <f t="shared" si="171"/>
        <v/>
      </c>
      <c r="BR49" s="193" t="str">
        <f t="shared" si="172"/>
        <v/>
      </c>
      <c r="BS49" s="193" t="str">
        <f t="shared" si="173"/>
        <v/>
      </c>
      <c r="BT49" s="193" t="str">
        <f t="shared" si="174"/>
        <v/>
      </c>
      <c r="BU49" s="193" t="str">
        <f t="shared" si="175"/>
        <v/>
      </c>
      <c r="BV49" s="193" t="str">
        <f t="shared" si="176"/>
        <v/>
      </c>
      <c r="BW49" s="193" t="str">
        <f t="shared" si="177"/>
        <v/>
      </c>
      <c r="BX49" s="193" t="str">
        <f t="shared" si="178"/>
        <v/>
      </c>
      <c r="BY49" s="193" t="str">
        <f t="shared" si="179"/>
        <v/>
      </c>
      <c r="BZ49" s="193" t="str">
        <f t="shared" si="180"/>
        <v/>
      </c>
      <c r="CA49" s="193" t="str">
        <f t="shared" si="181"/>
        <v/>
      </c>
      <c r="CB49" s="193">
        <f t="shared" si="182"/>
        <v>0</v>
      </c>
      <c r="CC49" s="193" t="str">
        <f t="shared" si="183"/>
        <v/>
      </c>
      <c r="CD49" s="193">
        <f t="shared" si="184"/>
        <v>0</v>
      </c>
      <c r="CE49" s="193" t="str">
        <f t="shared" si="185"/>
        <v/>
      </c>
      <c r="CF49" s="193" t="str">
        <f t="shared" si="186"/>
        <v/>
      </c>
      <c r="CG49" s="116"/>
      <c r="CH49" s="199" t="str">
        <f t="shared" si="187"/>
        <v/>
      </c>
      <c r="CI49" s="199" t="str">
        <f t="shared" si="188"/>
        <v/>
      </c>
      <c r="CJ49" s="199" t="str">
        <f t="shared" si="189"/>
        <v/>
      </c>
      <c r="CK49" s="199" t="str">
        <f t="shared" si="190"/>
        <v/>
      </c>
      <c r="CL49" s="199" t="str">
        <f t="shared" si="191"/>
        <v/>
      </c>
      <c r="CM49" s="199" t="str">
        <f t="shared" si="192"/>
        <v/>
      </c>
      <c r="CN49" s="199" t="str">
        <f t="shared" si="193"/>
        <v/>
      </c>
      <c r="CO49" s="199" t="str">
        <f t="shared" si="194"/>
        <v/>
      </c>
      <c r="CP49" s="199" t="str">
        <f t="shared" si="195"/>
        <v/>
      </c>
      <c r="CQ49" s="199" t="str">
        <f t="shared" si="196"/>
        <v/>
      </c>
      <c r="CR49" s="199" t="str">
        <f t="shared" si="197"/>
        <v/>
      </c>
      <c r="CS49" s="199" t="str">
        <f t="shared" si="198"/>
        <v/>
      </c>
      <c r="CT49" s="199" t="str">
        <f t="shared" si="199"/>
        <v/>
      </c>
      <c r="CU49" s="199" t="str">
        <f t="shared" si="200"/>
        <v/>
      </c>
      <c r="CV49" s="199" t="str">
        <f t="shared" si="201"/>
        <v/>
      </c>
      <c r="CW49" s="199" t="str">
        <f t="shared" si="202"/>
        <v/>
      </c>
      <c r="CX49" s="199" t="str">
        <f t="shared" si="203"/>
        <v/>
      </c>
      <c r="CY49" s="199" t="str">
        <f t="shared" si="204"/>
        <v/>
      </c>
      <c r="CZ49" s="199" t="str">
        <f t="shared" si="205"/>
        <v/>
      </c>
      <c r="DA49" s="199" t="str">
        <f t="shared" si="206"/>
        <v/>
      </c>
      <c r="DB49" s="199" t="str">
        <f t="shared" si="207"/>
        <v/>
      </c>
      <c r="DC49" s="199" t="str">
        <f t="shared" si="208"/>
        <v/>
      </c>
      <c r="DD49" s="199" t="str">
        <f t="shared" si="209"/>
        <v/>
      </c>
      <c r="DE49" s="199" t="str">
        <f t="shared" si="210"/>
        <v/>
      </c>
      <c r="DF49" s="199" t="str">
        <f t="shared" si="211"/>
        <v/>
      </c>
      <c r="DG49" s="199" t="str">
        <f t="shared" si="212"/>
        <v/>
      </c>
      <c r="DH49" s="116"/>
      <c r="DI49" s="147" t="str">
        <f t="shared" si="125"/>
        <v/>
      </c>
      <c r="DJ49" s="147">
        <f t="shared" si="100"/>
        <v>0</v>
      </c>
      <c r="DK49" s="147">
        <f t="shared" si="101"/>
        <v>0</v>
      </c>
      <c r="DL49" s="147" t="str">
        <f t="shared" si="102"/>
        <v/>
      </c>
      <c r="DM49" s="147">
        <f t="shared" si="103"/>
        <v>0</v>
      </c>
      <c r="DN49" s="147">
        <f t="shared" si="104"/>
        <v>0</v>
      </c>
      <c r="DO49" s="147">
        <f t="shared" si="105"/>
        <v>0</v>
      </c>
      <c r="DP49" s="147">
        <f t="shared" si="106"/>
        <v>0</v>
      </c>
      <c r="DQ49" s="147">
        <f t="shared" si="107"/>
        <v>0</v>
      </c>
      <c r="DR49" s="147">
        <f t="shared" si="108"/>
        <v>0</v>
      </c>
      <c r="DS49" s="147" t="str">
        <f t="shared" si="109"/>
        <v/>
      </c>
      <c r="DT49" s="147" t="str">
        <f t="shared" si="110"/>
        <v/>
      </c>
      <c r="DU49" s="147" t="str">
        <f t="shared" si="111"/>
        <v/>
      </c>
      <c r="DV49" s="147" t="str">
        <f t="shared" si="112"/>
        <v/>
      </c>
      <c r="DW49" s="147" t="str">
        <f t="shared" si="113"/>
        <v/>
      </c>
      <c r="DX49" s="147" t="str">
        <f t="shared" si="114"/>
        <v/>
      </c>
      <c r="DY49" s="147" t="str">
        <f t="shared" si="115"/>
        <v/>
      </c>
      <c r="DZ49" s="147" t="str">
        <f t="shared" si="116"/>
        <v/>
      </c>
      <c r="EA49" s="147" t="str">
        <f t="shared" si="117"/>
        <v/>
      </c>
      <c r="EB49" s="147" t="str">
        <f t="shared" si="118"/>
        <v/>
      </c>
      <c r="EC49" s="147" t="str">
        <f t="shared" si="119"/>
        <v/>
      </c>
      <c r="ED49" s="147">
        <f t="shared" si="120"/>
        <v>0</v>
      </c>
      <c r="EE49" s="147" t="str">
        <f t="shared" si="121"/>
        <v/>
      </c>
      <c r="EF49" s="147">
        <f t="shared" si="122"/>
        <v>0</v>
      </c>
      <c r="EG49" s="147" t="str">
        <f t="shared" si="123"/>
        <v/>
      </c>
      <c r="EH49" s="147" t="str">
        <f t="shared" si="124"/>
        <v/>
      </c>
      <c r="EI49" s="116"/>
      <c r="EJ49" s="28" t="str">
        <f>'1.4-ATT&amp;CK Overlay'!D46</f>
        <v>No</v>
      </c>
      <c r="EK49" s="24" t="str">
        <f>'1.4-ATT&amp;CK Overlay'!E46</f>
        <v>No</v>
      </c>
      <c r="EL49" s="29" t="str">
        <f>'1.4-ATT&amp;CK Overlay'!F46</f>
        <v>No</v>
      </c>
      <c r="EM49" s="29" t="str">
        <f>'1.4-ATT&amp;CK Overlay'!G46</f>
        <v>Yes</v>
      </c>
      <c r="EN49" s="29" t="str">
        <f>'1.4-ATT&amp;CK Overlay'!H46</f>
        <v>Yes</v>
      </c>
      <c r="EO49" s="28" t="str">
        <f>'1.4-ATT&amp;CK Overlay'!I46</f>
        <v>No</v>
      </c>
      <c r="EP49" s="24" t="str">
        <f>'1.4-ATT&amp;CK Overlay'!J46</f>
        <v>Yes</v>
      </c>
      <c r="EQ49" s="24" t="str">
        <f>'1.4-ATT&amp;CK Overlay'!K46</f>
        <v>Yes</v>
      </c>
      <c r="ER49" s="24" t="str">
        <f>'1.4-ATT&amp;CK Overlay'!L46</f>
        <v>No</v>
      </c>
      <c r="ES49" s="24" t="str">
        <f>'1.4-ATT&amp;CK Overlay'!M46</f>
        <v>No</v>
      </c>
      <c r="ET49" s="24" t="str">
        <f>'1.4-ATT&amp;CK Overlay'!N46</f>
        <v>No</v>
      </c>
      <c r="EU49" s="24" t="str">
        <f>'1.4-ATT&amp;CK Overlay'!O46</f>
        <v>No</v>
      </c>
      <c r="EV49" s="24" t="str">
        <f>'1.4-ATT&amp;CK Overlay'!P46</f>
        <v>No</v>
      </c>
      <c r="EW49" s="24" t="str">
        <f>'1.4-ATT&amp;CK Overlay'!Q46</f>
        <v>Yes</v>
      </c>
      <c r="EX49" s="24" t="str">
        <f>'1.4-ATT&amp;CK Overlay'!R46</f>
        <v>Yes</v>
      </c>
      <c r="EY49" s="24" t="str">
        <f>'1.4-ATT&amp;CK Overlay'!S46</f>
        <v>Yes</v>
      </c>
      <c r="EZ49" s="24" t="str">
        <f>'1.4-ATT&amp;CK Overlay'!T46</f>
        <v>No</v>
      </c>
      <c r="FA49" s="24" t="str">
        <f>'1.4-ATT&amp;CK Overlay'!U46</f>
        <v>No</v>
      </c>
      <c r="FB49" s="24" t="str">
        <f>'1.4-ATT&amp;CK Overlay'!V46</f>
        <v>Yes</v>
      </c>
      <c r="FC49" s="29" t="str">
        <f>'1.4-ATT&amp;CK Overlay'!W46</f>
        <v>Yes</v>
      </c>
      <c r="FD49" s="28" t="str">
        <f>'1.4-ATT&amp;CK Overlay'!X46</f>
        <v>No</v>
      </c>
      <c r="FE49" s="24" t="str">
        <f>'1.4-ATT&amp;CK Overlay'!Y46</f>
        <v>Yes</v>
      </c>
      <c r="FF49" s="29" t="str">
        <f>'1.4-ATT&amp;CK Overlay'!Z46</f>
        <v>Yes</v>
      </c>
      <c r="FG49" s="28" t="str">
        <f>'1.4-ATT&amp;CK Overlay'!AA46</f>
        <v>Yes</v>
      </c>
      <c r="FH49" s="24" t="str">
        <f>'1.4-ATT&amp;CK Overlay'!AB46</f>
        <v>No</v>
      </c>
      <c r="FI49" s="24" t="str">
        <f>'1.4-ATT&amp;CK Overlay'!AC46</f>
        <v>Yes</v>
      </c>
      <c r="FJ49" s="24" t="str">
        <f>'1.4-ATT&amp;CK Overlay'!AD46</f>
        <v>Yes</v>
      </c>
      <c r="FK49" s="24" t="str">
        <f>'1.4-ATT&amp;CK Overlay'!AE46</f>
        <v>No</v>
      </c>
      <c r="FL49" s="24" t="str">
        <f>'1.4-ATT&amp;CK Overlay'!AF46</f>
        <v>Yes</v>
      </c>
      <c r="FM49" s="71" t="str">
        <f>'1.4-ATT&amp;CK Overlay'!AG46</f>
        <v>Yes</v>
      </c>
      <c r="FN49" s="28" t="str">
        <f>'1.4-ATT&amp;CK Overlay'!AH46</f>
        <v>No</v>
      </c>
      <c r="FO49" s="24" t="str">
        <f>'1.4-ATT&amp;CK Overlay'!AI46</f>
        <v>No</v>
      </c>
      <c r="FP49" s="24" t="str">
        <f>'1.4-ATT&amp;CK Overlay'!AJ46</f>
        <v>No</v>
      </c>
      <c r="FQ49" s="24" t="str">
        <f>'1.4-ATT&amp;CK Overlay'!AK46</f>
        <v>No</v>
      </c>
      <c r="FR49" s="24" t="str">
        <f>'1.4-ATT&amp;CK Overlay'!AL46</f>
        <v>No</v>
      </c>
      <c r="FS49" s="24" t="str">
        <f>'1.4-ATT&amp;CK Overlay'!AM46</f>
        <v>No</v>
      </c>
      <c r="FT49" s="24" t="str">
        <f>'1.4-ATT&amp;CK Overlay'!AN46</f>
        <v>No</v>
      </c>
      <c r="FU49" s="24" t="str">
        <f>'1.4-ATT&amp;CK Overlay'!AO46</f>
        <v>No</v>
      </c>
      <c r="FV49" s="24" t="str">
        <f>'1.4-ATT&amp;CK Overlay'!AP46</f>
        <v>No</v>
      </c>
      <c r="FW49" s="29" t="str">
        <f>'1.4-ATT&amp;CK Overlay'!AQ46</f>
        <v>No</v>
      </c>
      <c r="FX49" s="61" t="str">
        <f>'1.4-ATT&amp;CK Overlay'!AR46</f>
        <v>No</v>
      </c>
      <c r="FY49" s="24" t="str">
        <f>'1.4-ATT&amp;CK Overlay'!AS46</f>
        <v>No</v>
      </c>
      <c r="FZ49" s="24" t="str">
        <f>'1.4-ATT&amp;CK Overlay'!AT46</f>
        <v>No</v>
      </c>
      <c r="GA49" s="24" t="str">
        <f>'1.4-ATT&amp;CK Overlay'!AU46</f>
        <v>No</v>
      </c>
      <c r="GB49" s="24" t="str">
        <f>'1.4-ATT&amp;CK Overlay'!AV46</f>
        <v>No</v>
      </c>
      <c r="GC49" s="24" t="str">
        <f>'1.4-ATT&amp;CK Overlay'!AW46</f>
        <v>No</v>
      </c>
      <c r="GD49" s="24" t="str">
        <f>'1.4-ATT&amp;CK Overlay'!AX46</f>
        <v>No</v>
      </c>
      <c r="GE49" s="24" t="str">
        <f>'1.4-ATT&amp;CK Overlay'!AY46</f>
        <v>No</v>
      </c>
      <c r="GF49" s="24" t="str">
        <f>'1.4-ATT&amp;CK Overlay'!AZ46</f>
        <v>No</v>
      </c>
      <c r="GG49" s="28" t="str">
        <f>'1.4-ATT&amp;CK Overlay'!BA46</f>
        <v>No</v>
      </c>
      <c r="GH49" s="24" t="str">
        <f>'1.4-ATT&amp;CK Overlay'!BB46</f>
        <v>No</v>
      </c>
      <c r="GI49" s="24" t="str">
        <f>'1.4-ATT&amp;CK Overlay'!BC46</f>
        <v>Yes</v>
      </c>
      <c r="GJ49" s="29" t="str">
        <f>'1.4-ATT&amp;CK Overlay'!BD46</f>
        <v>Yes</v>
      </c>
      <c r="GK49" s="28" t="str">
        <f>'1.4-ATT&amp;CK Overlay'!BE46</f>
        <v>No</v>
      </c>
      <c r="GL49" s="24" t="str">
        <f>'1.4-ATT&amp;CK Overlay'!BF46</f>
        <v>No</v>
      </c>
      <c r="GM49" s="24" t="str">
        <f>'1.4-ATT&amp;CK Overlay'!BG46</f>
        <v>No</v>
      </c>
      <c r="GN49" s="24" t="str">
        <f>'1.4-ATT&amp;CK Overlay'!BH46</f>
        <v>No</v>
      </c>
      <c r="GO49" s="29" t="str">
        <f>'1.4-ATT&amp;CK Overlay'!BI46</f>
        <v>Yes</v>
      </c>
      <c r="GP49" s="28" t="str">
        <f>'1.4-ATT&amp;CK Overlay'!BJ46</f>
        <v>No</v>
      </c>
      <c r="GQ49" s="24" t="str">
        <f>'1.4-ATT&amp;CK Overlay'!BK46</f>
        <v>No</v>
      </c>
      <c r="GR49" s="24" t="str">
        <f>'1.4-ATT&amp;CK Overlay'!BL46</f>
        <v>No</v>
      </c>
      <c r="GS49" s="24" t="str">
        <f>'1.4-ATT&amp;CK Overlay'!BM46</f>
        <v>No</v>
      </c>
      <c r="GT49" s="24" t="str">
        <f>'1.4-ATT&amp;CK Overlay'!BN46</f>
        <v>No</v>
      </c>
      <c r="GU49" s="24" t="str">
        <f>'1.4-ATT&amp;CK Overlay'!BO46</f>
        <v>No</v>
      </c>
      <c r="GV49" s="24" t="str">
        <f>'1.4-ATT&amp;CK Overlay'!BP46</f>
        <v>No</v>
      </c>
      <c r="GX49" s="152">
        <f>'2.1b-OriginalProduct Visibility'!D45</f>
        <v>0</v>
      </c>
      <c r="GY49" s="153">
        <f>'2.1b-OriginalProduct Visibility'!E45</f>
        <v>0</v>
      </c>
      <c r="GZ49" s="140">
        <f>'2.1b-OriginalProduct Visibility'!F45</f>
        <v>0</v>
      </c>
      <c r="HA49" s="140">
        <f>'2.1b-OriginalProduct Visibility'!G45</f>
        <v>0</v>
      </c>
      <c r="HB49" s="140">
        <f>'2.1b-OriginalProduct Visibility'!H45</f>
        <v>0</v>
      </c>
      <c r="HC49" s="140">
        <f>'2.1b-OriginalProduct Visibility'!I45</f>
        <v>0</v>
      </c>
      <c r="HD49" s="140" t="str">
        <f>'2.1b-OriginalProduct Visibility'!J45</f>
        <v>Yes</v>
      </c>
      <c r="HE49" s="140" t="str">
        <f>'2.1b-OriginalProduct Visibility'!K45</f>
        <v>Yes</v>
      </c>
      <c r="HF49" s="140">
        <f>'2.1b-OriginalProduct Visibility'!L45</f>
        <v>0</v>
      </c>
      <c r="HG49" s="140">
        <f>'2.1b-OriginalProduct Visibility'!M45</f>
        <v>0</v>
      </c>
      <c r="HH49" s="140">
        <f>'2.1b-OriginalProduct Visibility'!N45</f>
        <v>0</v>
      </c>
      <c r="HI49" s="154">
        <f>'2.1b-OriginalProduct Visibility'!O45</f>
        <v>0</v>
      </c>
      <c r="HK49" s="171">
        <f>'2.1a-Agency Visibility'!D45</f>
        <v>0</v>
      </c>
      <c r="HL49" s="172">
        <f>'2.1a-Agency Visibility'!E45</f>
        <v>0</v>
      </c>
      <c r="HM49" s="145">
        <f>'2.1a-Agency Visibility'!F45</f>
        <v>0</v>
      </c>
      <c r="HN49" s="145">
        <f>'2.1a-Agency Visibility'!G45</f>
        <v>0</v>
      </c>
      <c r="HO49" s="145">
        <f>'2.1a-Agency Visibility'!H45</f>
        <v>0</v>
      </c>
      <c r="HP49" s="145">
        <f>'2.1a-Agency Visibility'!I45</f>
        <v>0</v>
      </c>
      <c r="HQ49" s="145">
        <f>'2.1a-Agency Visibility'!J45</f>
        <v>0</v>
      </c>
      <c r="HR49" s="145">
        <f>'2.1a-Agency Visibility'!K45</f>
        <v>0</v>
      </c>
      <c r="HS49" s="145">
        <f>'2.1a-Agency Visibility'!L45</f>
        <v>0</v>
      </c>
      <c r="HT49" s="145">
        <f>'2.1a-Agency Visibility'!M45</f>
        <v>0</v>
      </c>
      <c r="HU49" s="145">
        <f>'2.1a-Agency Visibility'!N45</f>
        <v>0</v>
      </c>
      <c r="HV49" s="173">
        <f>'2.1a-Agency Visibility'!O45</f>
        <v>0</v>
      </c>
      <c r="HY49" s="116"/>
      <c r="HZ49" s="116"/>
      <c r="IA49" s="116"/>
    </row>
    <row r="50" spans="1:235" ht="15" customHeight="1" x14ac:dyDescent="0.4">
      <c r="A50" s="595">
        <f>'1.2-Visibility Data'!A44</f>
        <v>0</v>
      </c>
      <c r="B50" s="66" t="str">
        <f>'1.2-Visibility Data'!B44</f>
        <v>Mailbox Read</v>
      </c>
      <c r="C50" s="37" t="str">
        <f>'1.2-Visibility Data'!C44</f>
        <v>All</v>
      </c>
      <c r="D50" s="116"/>
      <c r="E50" s="137">
        <f t="shared" si="213"/>
        <v>2</v>
      </c>
      <c r="F50" s="137">
        <f t="shared" si="213"/>
        <v>2</v>
      </c>
      <c r="G50" s="137">
        <f t="shared" si="213"/>
        <v>0</v>
      </c>
      <c r="H50" s="137">
        <f t="shared" si="213"/>
        <v>0</v>
      </c>
      <c r="I50" s="137">
        <f t="shared" si="213"/>
        <v>0</v>
      </c>
      <c r="J50" s="137">
        <f t="shared" si="213"/>
        <v>0</v>
      </c>
      <c r="K50" s="137">
        <f t="shared" si="213"/>
        <v>0</v>
      </c>
      <c r="L50" s="137">
        <f t="shared" si="213"/>
        <v>0</v>
      </c>
      <c r="M50" s="137">
        <f t="shared" si="213"/>
        <v>0</v>
      </c>
      <c r="N50" s="137">
        <f t="shared" si="213"/>
        <v>0</v>
      </c>
      <c r="O50" s="137">
        <f t="shared" si="214"/>
        <v>0</v>
      </c>
      <c r="P50" s="137">
        <f t="shared" si="214"/>
        <v>0</v>
      </c>
      <c r="Q50" s="137">
        <f t="shared" si="214"/>
        <v>0</v>
      </c>
      <c r="R50" s="137">
        <f t="shared" si="214"/>
        <v>0</v>
      </c>
      <c r="S50" s="137">
        <f t="shared" si="214"/>
        <v>0</v>
      </c>
      <c r="T50" s="137">
        <f t="shared" si="214"/>
        <v>0</v>
      </c>
      <c r="U50" s="137">
        <f t="shared" si="214"/>
        <v>0</v>
      </c>
      <c r="V50" s="137">
        <f t="shared" si="214"/>
        <v>0</v>
      </c>
      <c r="W50" s="137">
        <f t="shared" si="214"/>
        <v>0</v>
      </c>
      <c r="X50" s="137">
        <f t="shared" si="214"/>
        <v>0</v>
      </c>
      <c r="Y50" s="137">
        <f t="shared" si="215"/>
        <v>0</v>
      </c>
      <c r="Z50" s="137">
        <f t="shared" si="215"/>
        <v>0</v>
      </c>
      <c r="AA50" s="137">
        <f t="shared" si="215"/>
        <v>0</v>
      </c>
      <c r="AB50" s="137">
        <f t="shared" si="215"/>
        <v>1</v>
      </c>
      <c r="AC50" s="137">
        <f t="shared" si="215"/>
        <v>0</v>
      </c>
      <c r="AD50" s="137">
        <f t="shared" si="215"/>
        <v>0</v>
      </c>
      <c r="AE50" s="116"/>
      <c r="AF50" s="142">
        <f t="shared" si="135"/>
        <v>2</v>
      </c>
      <c r="AG50" s="142">
        <f t="shared" si="136"/>
        <v>2</v>
      </c>
      <c r="AH50" s="142" t="str">
        <f t="shared" si="137"/>
        <v/>
      </c>
      <c r="AI50" s="142" t="str">
        <f t="shared" si="138"/>
        <v/>
      </c>
      <c r="AJ50" s="142" t="str">
        <f t="shared" si="139"/>
        <v/>
      </c>
      <c r="AK50" s="142" t="str">
        <f t="shared" si="140"/>
        <v/>
      </c>
      <c r="AL50" s="142" t="str">
        <f t="shared" si="141"/>
        <v/>
      </c>
      <c r="AM50" s="142" t="str">
        <f t="shared" si="142"/>
        <v/>
      </c>
      <c r="AN50" s="142" t="str">
        <f t="shared" si="143"/>
        <v/>
      </c>
      <c r="AO50" s="142" t="str">
        <f t="shared" si="144"/>
        <v/>
      </c>
      <c r="AP50" s="142" t="str">
        <f t="shared" si="145"/>
        <v/>
      </c>
      <c r="AQ50" s="142" t="str">
        <f t="shared" si="146"/>
        <v/>
      </c>
      <c r="AR50" s="142" t="str">
        <f t="shared" si="147"/>
        <v/>
      </c>
      <c r="AS50" s="142" t="str">
        <f t="shared" si="148"/>
        <v/>
      </c>
      <c r="AT50" s="142" t="str">
        <f t="shared" si="149"/>
        <v/>
      </c>
      <c r="AU50" s="142" t="str">
        <f t="shared" si="150"/>
        <v/>
      </c>
      <c r="AV50" s="142" t="str">
        <f t="shared" si="151"/>
        <v/>
      </c>
      <c r="AW50" s="142" t="str">
        <f t="shared" si="152"/>
        <v/>
      </c>
      <c r="AX50" s="142" t="str">
        <f t="shared" si="153"/>
        <v/>
      </c>
      <c r="AY50" s="142" t="str">
        <f t="shared" si="154"/>
        <v/>
      </c>
      <c r="AZ50" s="142" t="str">
        <f t="shared" si="155"/>
        <v/>
      </c>
      <c r="BA50" s="142" t="str">
        <f t="shared" si="156"/>
        <v/>
      </c>
      <c r="BB50" s="142" t="str">
        <f t="shared" si="157"/>
        <v/>
      </c>
      <c r="BC50" s="142">
        <f t="shared" si="158"/>
        <v>2</v>
      </c>
      <c r="BD50" s="142" t="str">
        <f t="shared" si="159"/>
        <v/>
      </c>
      <c r="BE50" s="142" t="str">
        <f t="shared" si="160"/>
        <v/>
      </c>
      <c r="BF50" s="116"/>
      <c r="BG50" s="193">
        <f t="shared" si="161"/>
        <v>0</v>
      </c>
      <c r="BH50" s="193">
        <f t="shared" si="162"/>
        <v>0</v>
      </c>
      <c r="BI50" s="193" t="str">
        <f t="shared" si="163"/>
        <v/>
      </c>
      <c r="BJ50" s="193" t="str">
        <f t="shared" si="164"/>
        <v/>
      </c>
      <c r="BK50" s="193" t="str">
        <f t="shared" si="165"/>
        <v/>
      </c>
      <c r="BL50" s="193" t="str">
        <f t="shared" si="166"/>
        <v/>
      </c>
      <c r="BM50" s="193" t="str">
        <f t="shared" si="167"/>
        <v/>
      </c>
      <c r="BN50" s="193" t="str">
        <f t="shared" si="168"/>
        <v/>
      </c>
      <c r="BO50" s="193" t="str">
        <f t="shared" si="169"/>
        <v/>
      </c>
      <c r="BP50" s="193" t="str">
        <f t="shared" si="170"/>
        <v/>
      </c>
      <c r="BQ50" s="193" t="str">
        <f t="shared" si="171"/>
        <v/>
      </c>
      <c r="BR50" s="193" t="str">
        <f t="shared" si="172"/>
        <v/>
      </c>
      <c r="BS50" s="193" t="str">
        <f t="shared" si="173"/>
        <v/>
      </c>
      <c r="BT50" s="193" t="str">
        <f t="shared" si="174"/>
        <v/>
      </c>
      <c r="BU50" s="193" t="str">
        <f t="shared" si="175"/>
        <v/>
      </c>
      <c r="BV50" s="193" t="str">
        <f t="shared" si="176"/>
        <v/>
      </c>
      <c r="BW50" s="193" t="str">
        <f t="shared" si="177"/>
        <v/>
      </c>
      <c r="BX50" s="193" t="str">
        <f t="shared" si="178"/>
        <v/>
      </c>
      <c r="BY50" s="193" t="str">
        <f t="shared" si="179"/>
        <v/>
      </c>
      <c r="BZ50" s="193" t="str">
        <f t="shared" si="180"/>
        <v/>
      </c>
      <c r="CA50" s="193" t="str">
        <f t="shared" si="181"/>
        <v/>
      </c>
      <c r="CB50" s="193" t="str">
        <f t="shared" si="182"/>
        <v/>
      </c>
      <c r="CC50" s="193" t="str">
        <f t="shared" si="183"/>
        <v/>
      </c>
      <c r="CD50" s="193">
        <f t="shared" si="184"/>
        <v>0</v>
      </c>
      <c r="CE50" s="193" t="str">
        <f t="shared" si="185"/>
        <v/>
      </c>
      <c r="CF50" s="193" t="str">
        <f t="shared" si="186"/>
        <v/>
      </c>
      <c r="CG50" s="116"/>
      <c r="CH50" s="199" t="str">
        <f t="shared" si="187"/>
        <v/>
      </c>
      <c r="CI50" s="199" t="str">
        <f t="shared" si="188"/>
        <v/>
      </c>
      <c r="CJ50" s="199" t="str">
        <f t="shared" si="189"/>
        <v/>
      </c>
      <c r="CK50" s="199" t="str">
        <f t="shared" si="190"/>
        <v/>
      </c>
      <c r="CL50" s="199" t="str">
        <f t="shared" si="191"/>
        <v/>
      </c>
      <c r="CM50" s="199" t="str">
        <f t="shared" si="192"/>
        <v/>
      </c>
      <c r="CN50" s="199" t="str">
        <f t="shared" si="193"/>
        <v/>
      </c>
      <c r="CO50" s="199" t="str">
        <f t="shared" si="194"/>
        <v/>
      </c>
      <c r="CP50" s="199" t="str">
        <f t="shared" si="195"/>
        <v/>
      </c>
      <c r="CQ50" s="199" t="str">
        <f t="shared" si="196"/>
        <v/>
      </c>
      <c r="CR50" s="199" t="str">
        <f t="shared" si="197"/>
        <v/>
      </c>
      <c r="CS50" s="199" t="str">
        <f t="shared" si="198"/>
        <v/>
      </c>
      <c r="CT50" s="199" t="str">
        <f t="shared" si="199"/>
        <v/>
      </c>
      <c r="CU50" s="199" t="str">
        <f t="shared" si="200"/>
        <v/>
      </c>
      <c r="CV50" s="199" t="str">
        <f t="shared" si="201"/>
        <v/>
      </c>
      <c r="CW50" s="199" t="str">
        <f t="shared" si="202"/>
        <v/>
      </c>
      <c r="CX50" s="199" t="str">
        <f t="shared" si="203"/>
        <v/>
      </c>
      <c r="CY50" s="199" t="str">
        <f t="shared" si="204"/>
        <v/>
      </c>
      <c r="CZ50" s="199" t="str">
        <f t="shared" si="205"/>
        <v/>
      </c>
      <c r="DA50" s="199" t="str">
        <f t="shared" si="206"/>
        <v/>
      </c>
      <c r="DB50" s="199" t="str">
        <f t="shared" si="207"/>
        <v/>
      </c>
      <c r="DC50" s="199" t="str">
        <f t="shared" si="208"/>
        <v/>
      </c>
      <c r="DD50" s="199" t="str">
        <f t="shared" si="209"/>
        <v/>
      </c>
      <c r="DE50" s="199" t="str">
        <f t="shared" si="210"/>
        <v/>
      </c>
      <c r="DF50" s="199" t="str">
        <f t="shared" si="211"/>
        <v/>
      </c>
      <c r="DG50" s="199" t="str">
        <f t="shared" si="212"/>
        <v/>
      </c>
      <c r="DH50" s="116"/>
      <c r="DI50" s="147">
        <f t="shared" si="125"/>
        <v>0</v>
      </c>
      <c r="DJ50" s="147">
        <f t="shared" si="100"/>
        <v>0</v>
      </c>
      <c r="DK50" s="147" t="str">
        <f t="shared" si="101"/>
        <v/>
      </c>
      <c r="DL50" s="147" t="str">
        <f t="shared" si="102"/>
        <v/>
      </c>
      <c r="DM50" s="147" t="str">
        <f t="shared" si="103"/>
        <v/>
      </c>
      <c r="DN50" s="147" t="str">
        <f t="shared" si="104"/>
        <v/>
      </c>
      <c r="DO50" s="147" t="str">
        <f t="shared" si="105"/>
        <v/>
      </c>
      <c r="DP50" s="147" t="str">
        <f t="shared" si="106"/>
        <v/>
      </c>
      <c r="DQ50" s="147" t="str">
        <f t="shared" si="107"/>
        <v/>
      </c>
      <c r="DR50" s="147" t="str">
        <f t="shared" si="108"/>
        <v/>
      </c>
      <c r="DS50" s="147" t="str">
        <f t="shared" si="109"/>
        <v/>
      </c>
      <c r="DT50" s="147" t="str">
        <f t="shared" si="110"/>
        <v/>
      </c>
      <c r="DU50" s="147" t="str">
        <f t="shared" si="111"/>
        <v/>
      </c>
      <c r="DV50" s="147" t="str">
        <f t="shared" si="112"/>
        <v/>
      </c>
      <c r="DW50" s="147" t="str">
        <f t="shared" si="113"/>
        <v/>
      </c>
      <c r="DX50" s="147" t="str">
        <f t="shared" si="114"/>
        <v/>
      </c>
      <c r="DY50" s="147" t="str">
        <f t="shared" si="115"/>
        <v/>
      </c>
      <c r="DZ50" s="147" t="str">
        <f t="shared" si="116"/>
        <v/>
      </c>
      <c r="EA50" s="147" t="str">
        <f t="shared" si="117"/>
        <v/>
      </c>
      <c r="EB50" s="147" t="str">
        <f t="shared" si="118"/>
        <v/>
      </c>
      <c r="EC50" s="147" t="str">
        <f t="shared" si="119"/>
        <v/>
      </c>
      <c r="ED50" s="147" t="str">
        <f t="shared" si="120"/>
        <v/>
      </c>
      <c r="EE50" s="147" t="str">
        <f t="shared" si="121"/>
        <v/>
      </c>
      <c r="EF50" s="147">
        <f t="shared" si="122"/>
        <v>0</v>
      </c>
      <c r="EG50" s="147" t="str">
        <f t="shared" si="123"/>
        <v/>
      </c>
      <c r="EH50" s="147" t="str">
        <f t="shared" si="124"/>
        <v/>
      </c>
      <c r="EI50" s="116"/>
      <c r="EJ50" s="28" t="str">
        <f>'1.4-ATT&amp;CK Overlay'!D47</f>
        <v>Yes</v>
      </c>
      <c r="EK50" s="24" t="str">
        <f>'1.4-ATT&amp;CK Overlay'!E47</f>
        <v>Yes</v>
      </c>
      <c r="EL50" s="29" t="str">
        <f>'1.4-ATT&amp;CK Overlay'!F47</f>
        <v>No</v>
      </c>
      <c r="EM50" s="29" t="str">
        <f>'1.4-ATT&amp;CK Overlay'!G47</f>
        <v>Yes</v>
      </c>
      <c r="EN50" s="29" t="str">
        <f>'1.4-ATT&amp;CK Overlay'!H47</f>
        <v>Yes</v>
      </c>
      <c r="EO50" s="28" t="str">
        <f>'1.4-ATT&amp;CK Overlay'!I47</f>
        <v>No</v>
      </c>
      <c r="EP50" s="24" t="str">
        <f>'1.4-ATT&amp;CK Overlay'!J47</f>
        <v>No</v>
      </c>
      <c r="EQ50" s="24" t="str">
        <f>'1.4-ATT&amp;CK Overlay'!K47</f>
        <v>No</v>
      </c>
      <c r="ER50" s="24" t="str">
        <f>'1.4-ATT&amp;CK Overlay'!L47</f>
        <v>No</v>
      </c>
      <c r="ES50" s="24" t="str">
        <f>'1.4-ATT&amp;CK Overlay'!M47</f>
        <v>No</v>
      </c>
      <c r="ET50" s="24" t="str">
        <f>'1.4-ATT&amp;CK Overlay'!N47</f>
        <v>No</v>
      </c>
      <c r="EU50" s="24" t="str">
        <f>'1.4-ATT&amp;CK Overlay'!O47</f>
        <v>No</v>
      </c>
      <c r="EV50" s="24" t="str">
        <f>'1.4-ATT&amp;CK Overlay'!P47</f>
        <v>No</v>
      </c>
      <c r="EW50" s="24" t="str">
        <f>'1.4-ATT&amp;CK Overlay'!Q47</f>
        <v>No</v>
      </c>
      <c r="EX50" s="24" t="str">
        <f>'1.4-ATT&amp;CK Overlay'!R47</f>
        <v>No</v>
      </c>
      <c r="EY50" s="24" t="str">
        <f>'1.4-ATT&amp;CK Overlay'!S47</f>
        <v>No</v>
      </c>
      <c r="EZ50" s="24" t="str">
        <f>'1.4-ATT&amp;CK Overlay'!T47</f>
        <v>No</v>
      </c>
      <c r="FA50" s="24" t="str">
        <f>'1.4-ATT&amp;CK Overlay'!U47</f>
        <v>No</v>
      </c>
      <c r="FB50" s="24" t="str">
        <f>'1.4-ATT&amp;CK Overlay'!V47</f>
        <v>No</v>
      </c>
      <c r="FC50" s="29" t="str">
        <f>'1.4-ATT&amp;CK Overlay'!W47</f>
        <v>No</v>
      </c>
      <c r="FD50" s="28" t="str">
        <f>'1.4-ATT&amp;CK Overlay'!X47</f>
        <v>No</v>
      </c>
      <c r="FE50" s="24" t="str">
        <f>'1.4-ATT&amp;CK Overlay'!Y47</f>
        <v>No</v>
      </c>
      <c r="FF50" s="29" t="str">
        <f>'1.4-ATT&amp;CK Overlay'!Z47</f>
        <v>No</v>
      </c>
      <c r="FG50" s="28" t="str">
        <f>'1.4-ATT&amp;CK Overlay'!AA47</f>
        <v>No</v>
      </c>
      <c r="FH50" s="24" t="str">
        <f>'1.4-ATT&amp;CK Overlay'!AB47</f>
        <v>No</v>
      </c>
      <c r="FI50" s="24" t="str">
        <f>'1.4-ATT&amp;CK Overlay'!AC47</f>
        <v>No</v>
      </c>
      <c r="FJ50" s="24" t="str">
        <f>'1.4-ATT&amp;CK Overlay'!AD47</f>
        <v>No</v>
      </c>
      <c r="FK50" s="24" t="str">
        <f>'1.4-ATT&amp;CK Overlay'!AE47</f>
        <v>No</v>
      </c>
      <c r="FL50" s="24" t="str">
        <f>'1.4-ATT&amp;CK Overlay'!AF47</f>
        <v>No</v>
      </c>
      <c r="FM50" s="71" t="str">
        <f>'1.4-ATT&amp;CK Overlay'!AG47</f>
        <v>No</v>
      </c>
      <c r="FN50" s="28" t="str">
        <f>'1.4-ATT&amp;CK Overlay'!AH47</f>
        <v>No</v>
      </c>
      <c r="FO50" s="24" t="str">
        <f>'1.4-ATT&amp;CK Overlay'!AI47</f>
        <v>No</v>
      </c>
      <c r="FP50" s="24" t="str">
        <f>'1.4-ATT&amp;CK Overlay'!AJ47</f>
        <v>No</v>
      </c>
      <c r="FQ50" s="24" t="str">
        <f>'1.4-ATT&amp;CK Overlay'!AK47</f>
        <v>No</v>
      </c>
      <c r="FR50" s="24" t="str">
        <f>'1.4-ATT&amp;CK Overlay'!AL47</f>
        <v>No</v>
      </c>
      <c r="FS50" s="24" t="str">
        <f>'1.4-ATT&amp;CK Overlay'!AM47</f>
        <v>No</v>
      </c>
      <c r="FT50" s="24" t="str">
        <f>'1.4-ATT&amp;CK Overlay'!AN47</f>
        <v>No</v>
      </c>
      <c r="FU50" s="24" t="str">
        <f>'1.4-ATT&amp;CK Overlay'!AO47</f>
        <v>No</v>
      </c>
      <c r="FV50" s="24" t="str">
        <f>'1.4-ATT&amp;CK Overlay'!AP47</f>
        <v>No</v>
      </c>
      <c r="FW50" s="29" t="str">
        <f>'1.4-ATT&amp;CK Overlay'!AQ47</f>
        <v>No</v>
      </c>
      <c r="FX50" s="61" t="str">
        <f>'1.4-ATT&amp;CK Overlay'!AR47</f>
        <v>No</v>
      </c>
      <c r="FY50" s="24" t="str">
        <f>'1.4-ATT&amp;CK Overlay'!AS47</f>
        <v>No</v>
      </c>
      <c r="FZ50" s="24" t="str">
        <f>'1.4-ATT&amp;CK Overlay'!AT47</f>
        <v>No</v>
      </c>
      <c r="GA50" s="24" t="str">
        <f>'1.4-ATT&amp;CK Overlay'!AU47</f>
        <v>No</v>
      </c>
      <c r="GB50" s="24" t="str">
        <f>'1.4-ATT&amp;CK Overlay'!AV47</f>
        <v>No</v>
      </c>
      <c r="GC50" s="24" t="str">
        <f>'1.4-ATT&amp;CK Overlay'!AW47</f>
        <v>No</v>
      </c>
      <c r="GD50" s="24" t="str">
        <f>'1.4-ATT&amp;CK Overlay'!AX47</f>
        <v>No</v>
      </c>
      <c r="GE50" s="24" t="str">
        <f>'1.4-ATT&amp;CK Overlay'!AY47</f>
        <v>No</v>
      </c>
      <c r="GF50" s="24" t="str">
        <f>'1.4-ATT&amp;CK Overlay'!AZ47</f>
        <v>No</v>
      </c>
      <c r="GG50" s="28" t="str">
        <f>'1.4-ATT&amp;CK Overlay'!BA47</f>
        <v>No</v>
      </c>
      <c r="GH50" s="24" t="str">
        <f>'1.4-ATT&amp;CK Overlay'!BB47</f>
        <v>No</v>
      </c>
      <c r="GI50" s="24" t="str">
        <f>'1.4-ATT&amp;CK Overlay'!BC47</f>
        <v>No</v>
      </c>
      <c r="GJ50" s="29" t="str">
        <f>'1.4-ATT&amp;CK Overlay'!BD47</f>
        <v>No</v>
      </c>
      <c r="GK50" s="28" t="str">
        <f>'1.4-ATT&amp;CK Overlay'!BE47</f>
        <v>No</v>
      </c>
      <c r="GL50" s="24" t="str">
        <f>'1.4-ATT&amp;CK Overlay'!BF47</f>
        <v>No</v>
      </c>
      <c r="GM50" s="24" t="str">
        <f>'1.4-ATT&amp;CK Overlay'!BG47</f>
        <v>No</v>
      </c>
      <c r="GN50" s="24" t="str">
        <f>'1.4-ATT&amp;CK Overlay'!BH47</f>
        <v>Yes</v>
      </c>
      <c r="GO50" s="29" t="str">
        <f>'1.4-ATT&amp;CK Overlay'!BI47</f>
        <v>No</v>
      </c>
      <c r="GP50" s="28" t="str">
        <f>'1.4-ATT&amp;CK Overlay'!BJ47</f>
        <v>No</v>
      </c>
      <c r="GQ50" s="24" t="str">
        <f>'1.4-ATT&amp;CK Overlay'!BK47</f>
        <v>No</v>
      </c>
      <c r="GR50" s="24" t="str">
        <f>'1.4-ATT&amp;CK Overlay'!BL47</f>
        <v>No</v>
      </c>
      <c r="GS50" s="24" t="str">
        <f>'1.4-ATT&amp;CK Overlay'!BM47</f>
        <v>No</v>
      </c>
      <c r="GT50" s="24" t="str">
        <f>'1.4-ATT&amp;CK Overlay'!BN47</f>
        <v>No</v>
      </c>
      <c r="GU50" s="24" t="str">
        <f>'1.4-ATT&amp;CK Overlay'!BO47</f>
        <v>No</v>
      </c>
      <c r="GV50" s="24" t="str">
        <f>'1.4-ATT&amp;CK Overlay'!BP47</f>
        <v>No</v>
      </c>
      <c r="GX50" s="152">
        <f>'2.1b-OriginalProduct Visibility'!D46</f>
        <v>0</v>
      </c>
      <c r="GY50" s="153">
        <f>'2.1b-OriginalProduct Visibility'!E46</f>
        <v>0</v>
      </c>
      <c r="GZ50" s="140">
        <f>'2.1b-OriginalProduct Visibility'!F46</f>
        <v>0</v>
      </c>
      <c r="HA50" s="140">
        <f>'2.1b-OriginalProduct Visibility'!G46</f>
        <v>0</v>
      </c>
      <c r="HB50" s="140">
        <f>'2.1b-OriginalProduct Visibility'!H46</f>
        <v>0</v>
      </c>
      <c r="HC50" s="140">
        <f>'2.1b-OriginalProduct Visibility'!I46</f>
        <v>0</v>
      </c>
      <c r="HD50" s="140">
        <f>'2.1b-OriginalProduct Visibility'!J46</f>
        <v>0</v>
      </c>
      <c r="HE50" s="140" t="str">
        <f>'2.1b-OriginalProduct Visibility'!K46</f>
        <v>Yes</v>
      </c>
      <c r="HF50" s="140">
        <f>'2.1b-OriginalProduct Visibility'!L46</f>
        <v>0</v>
      </c>
      <c r="HG50" s="140" t="str">
        <f>'2.1b-OriginalProduct Visibility'!M46</f>
        <v>Yes</v>
      </c>
      <c r="HH50" s="140">
        <f>'2.1b-OriginalProduct Visibility'!N46</f>
        <v>0</v>
      </c>
      <c r="HI50" s="154">
        <f>'2.1b-OriginalProduct Visibility'!O46</f>
        <v>0</v>
      </c>
      <c r="HK50" s="171">
        <f>'2.1a-Agency Visibility'!D46</f>
        <v>0</v>
      </c>
      <c r="HL50" s="172">
        <f>'2.1a-Agency Visibility'!E46</f>
        <v>0</v>
      </c>
      <c r="HM50" s="145">
        <f>'2.1a-Agency Visibility'!F46</f>
        <v>0</v>
      </c>
      <c r="HN50" s="145">
        <f>'2.1a-Agency Visibility'!G46</f>
        <v>0</v>
      </c>
      <c r="HO50" s="145">
        <f>'2.1a-Agency Visibility'!H46</f>
        <v>0</v>
      </c>
      <c r="HP50" s="145">
        <f>'2.1a-Agency Visibility'!I46</f>
        <v>0</v>
      </c>
      <c r="HQ50" s="145">
        <f>'2.1a-Agency Visibility'!J46</f>
        <v>0</v>
      </c>
      <c r="HR50" s="145">
        <f>'2.1a-Agency Visibility'!K46</f>
        <v>0</v>
      </c>
      <c r="HS50" s="145">
        <f>'2.1a-Agency Visibility'!L46</f>
        <v>0</v>
      </c>
      <c r="HT50" s="145">
        <f>'2.1a-Agency Visibility'!M46</f>
        <v>0</v>
      </c>
      <c r="HU50" s="145">
        <f>'2.1a-Agency Visibility'!N46</f>
        <v>0</v>
      </c>
      <c r="HV50" s="173">
        <f>'2.1a-Agency Visibility'!O46</f>
        <v>0</v>
      </c>
      <c r="HY50" s="116"/>
      <c r="HZ50" s="116"/>
      <c r="IA50" s="116"/>
    </row>
    <row r="51" spans="1:235" ht="15" customHeight="1" x14ac:dyDescent="0.4">
      <c r="A51" s="595">
        <f>'1.2-Visibility Data'!A45</f>
        <v>0</v>
      </c>
      <c r="B51" s="66" t="str">
        <f>'1.2-Visibility Data'!B45</f>
        <v>File Malware Detected</v>
      </c>
      <c r="C51" s="37" t="str">
        <f>'1.2-Visibility Data'!C45</f>
        <v>All</v>
      </c>
      <c r="D51" s="116"/>
      <c r="E51" s="137">
        <f t="shared" si="213"/>
        <v>1</v>
      </c>
      <c r="F51" s="137">
        <f t="shared" si="213"/>
        <v>0</v>
      </c>
      <c r="G51" s="137">
        <f t="shared" si="213"/>
        <v>0</v>
      </c>
      <c r="H51" s="137">
        <f t="shared" si="213"/>
        <v>0</v>
      </c>
      <c r="I51" s="137">
        <f t="shared" si="213"/>
        <v>0</v>
      </c>
      <c r="J51" s="137">
        <f t="shared" si="213"/>
        <v>0</v>
      </c>
      <c r="K51" s="137">
        <f t="shared" si="213"/>
        <v>0</v>
      </c>
      <c r="L51" s="137">
        <f t="shared" si="213"/>
        <v>0</v>
      </c>
      <c r="M51" s="137">
        <f t="shared" si="213"/>
        <v>0</v>
      </c>
      <c r="N51" s="137">
        <f t="shared" si="213"/>
        <v>0</v>
      </c>
      <c r="O51" s="137">
        <f t="shared" si="214"/>
        <v>0</v>
      </c>
      <c r="P51" s="137">
        <f t="shared" si="214"/>
        <v>0</v>
      </c>
      <c r="Q51" s="137">
        <f t="shared" si="214"/>
        <v>0</v>
      </c>
      <c r="R51" s="137">
        <f t="shared" si="214"/>
        <v>0</v>
      </c>
      <c r="S51" s="137">
        <f t="shared" si="214"/>
        <v>0</v>
      </c>
      <c r="T51" s="137">
        <f t="shared" si="214"/>
        <v>0</v>
      </c>
      <c r="U51" s="137">
        <f t="shared" si="214"/>
        <v>0</v>
      </c>
      <c r="V51" s="137">
        <f t="shared" si="214"/>
        <v>0</v>
      </c>
      <c r="W51" s="137">
        <f t="shared" si="214"/>
        <v>0</v>
      </c>
      <c r="X51" s="137">
        <f t="shared" si="214"/>
        <v>0</v>
      </c>
      <c r="Y51" s="137">
        <f t="shared" si="215"/>
        <v>1</v>
      </c>
      <c r="Z51" s="137">
        <f t="shared" si="215"/>
        <v>0</v>
      </c>
      <c r="AA51" s="137">
        <f t="shared" si="215"/>
        <v>0</v>
      </c>
      <c r="AB51" s="137">
        <f t="shared" si="215"/>
        <v>0</v>
      </c>
      <c r="AC51" s="137">
        <f t="shared" si="215"/>
        <v>0</v>
      </c>
      <c r="AD51" s="137">
        <f t="shared" si="215"/>
        <v>0</v>
      </c>
      <c r="AE51" s="116"/>
      <c r="AF51" s="142">
        <f t="shared" si="135"/>
        <v>1</v>
      </c>
      <c r="AG51" s="142" t="str">
        <f t="shared" si="136"/>
        <v/>
      </c>
      <c r="AH51" s="142" t="str">
        <f t="shared" si="137"/>
        <v/>
      </c>
      <c r="AI51" s="142" t="str">
        <f t="shared" si="138"/>
        <v/>
      </c>
      <c r="AJ51" s="142" t="str">
        <f t="shared" si="139"/>
        <v/>
      </c>
      <c r="AK51" s="142" t="str">
        <f t="shared" si="140"/>
        <v/>
      </c>
      <c r="AL51" s="142" t="str">
        <f t="shared" si="141"/>
        <v/>
      </c>
      <c r="AM51" s="142" t="str">
        <f t="shared" si="142"/>
        <v/>
      </c>
      <c r="AN51" s="142" t="str">
        <f t="shared" si="143"/>
        <v/>
      </c>
      <c r="AO51" s="142" t="str">
        <f t="shared" si="144"/>
        <v/>
      </c>
      <c r="AP51" s="142" t="str">
        <f t="shared" si="145"/>
        <v/>
      </c>
      <c r="AQ51" s="142" t="str">
        <f t="shared" si="146"/>
        <v/>
      </c>
      <c r="AR51" s="142" t="str">
        <f t="shared" si="147"/>
        <v/>
      </c>
      <c r="AS51" s="142" t="str">
        <f t="shared" si="148"/>
        <v/>
      </c>
      <c r="AT51" s="142" t="str">
        <f t="shared" si="149"/>
        <v/>
      </c>
      <c r="AU51" s="142" t="str">
        <f t="shared" si="150"/>
        <v/>
      </c>
      <c r="AV51" s="142" t="str">
        <f t="shared" si="151"/>
        <v/>
      </c>
      <c r="AW51" s="142" t="str">
        <f t="shared" si="152"/>
        <v/>
      </c>
      <c r="AX51" s="142" t="str">
        <f t="shared" si="153"/>
        <v/>
      </c>
      <c r="AY51" s="142" t="str">
        <f t="shared" si="154"/>
        <v/>
      </c>
      <c r="AZ51" s="142">
        <f t="shared" si="155"/>
        <v>1</v>
      </c>
      <c r="BA51" s="142" t="str">
        <f t="shared" si="156"/>
        <v/>
      </c>
      <c r="BB51" s="142" t="str">
        <f t="shared" si="157"/>
        <v/>
      </c>
      <c r="BC51" s="142" t="str">
        <f t="shared" si="158"/>
        <v/>
      </c>
      <c r="BD51" s="142" t="str">
        <f t="shared" si="159"/>
        <v/>
      </c>
      <c r="BE51" s="142" t="str">
        <f t="shared" si="160"/>
        <v/>
      </c>
      <c r="BF51" s="116"/>
      <c r="BG51" s="193">
        <f t="shared" si="161"/>
        <v>1</v>
      </c>
      <c r="BH51" s="193" t="str">
        <f t="shared" si="162"/>
        <v/>
      </c>
      <c r="BI51" s="193" t="str">
        <f t="shared" si="163"/>
        <v/>
      </c>
      <c r="BJ51" s="193" t="str">
        <f t="shared" si="164"/>
        <v/>
      </c>
      <c r="BK51" s="193" t="str">
        <f t="shared" si="165"/>
        <v/>
      </c>
      <c r="BL51" s="193" t="str">
        <f t="shared" si="166"/>
        <v/>
      </c>
      <c r="BM51" s="193" t="str">
        <f t="shared" si="167"/>
        <v/>
      </c>
      <c r="BN51" s="193" t="str">
        <f t="shared" si="168"/>
        <v/>
      </c>
      <c r="BO51" s="193" t="str">
        <f t="shared" si="169"/>
        <v/>
      </c>
      <c r="BP51" s="193" t="str">
        <f t="shared" si="170"/>
        <v/>
      </c>
      <c r="BQ51" s="193" t="str">
        <f t="shared" si="171"/>
        <v/>
      </c>
      <c r="BR51" s="193" t="str">
        <f t="shared" si="172"/>
        <v/>
      </c>
      <c r="BS51" s="193" t="str">
        <f t="shared" si="173"/>
        <v/>
      </c>
      <c r="BT51" s="193" t="str">
        <f t="shared" si="174"/>
        <v/>
      </c>
      <c r="BU51" s="193" t="str">
        <f t="shared" si="175"/>
        <v/>
      </c>
      <c r="BV51" s="193" t="str">
        <f t="shared" si="176"/>
        <v/>
      </c>
      <c r="BW51" s="193" t="str">
        <f t="shared" si="177"/>
        <v/>
      </c>
      <c r="BX51" s="193" t="str">
        <f t="shared" si="178"/>
        <v/>
      </c>
      <c r="BY51" s="193" t="str">
        <f t="shared" si="179"/>
        <v/>
      </c>
      <c r="BZ51" s="193" t="str">
        <f t="shared" si="180"/>
        <v/>
      </c>
      <c r="CA51" s="193">
        <f t="shared" si="181"/>
        <v>1</v>
      </c>
      <c r="CB51" s="193" t="str">
        <f t="shared" si="182"/>
        <v/>
      </c>
      <c r="CC51" s="193" t="str">
        <f t="shared" si="183"/>
        <v/>
      </c>
      <c r="CD51" s="193" t="str">
        <f t="shared" si="184"/>
        <v/>
      </c>
      <c r="CE51" s="193" t="str">
        <f t="shared" si="185"/>
        <v/>
      </c>
      <c r="CF51" s="193" t="str">
        <f t="shared" si="186"/>
        <v/>
      </c>
      <c r="CG51" s="116"/>
      <c r="CH51" s="199">
        <f t="shared" si="187"/>
        <v>1</v>
      </c>
      <c r="CI51" s="199" t="str">
        <f t="shared" si="188"/>
        <v/>
      </c>
      <c r="CJ51" s="199" t="str">
        <f t="shared" si="189"/>
        <v/>
      </c>
      <c r="CK51" s="199" t="str">
        <f t="shared" si="190"/>
        <v/>
      </c>
      <c r="CL51" s="199" t="str">
        <f t="shared" si="191"/>
        <v/>
      </c>
      <c r="CM51" s="199" t="str">
        <f t="shared" si="192"/>
        <v/>
      </c>
      <c r="CN51" s="199" t="str">
        <f t="shared" si="193"/>
        <v/>
      </c>
      <c r="CO51" s="199" t="str">
        <f t="shared" si="194"/>
        <v/>
      </c>
      <c r="CP51" s="199" t="str">
        <f t="shared" si="195"/>
        <v/>
      </c>
      <c r="CQ51" s="199" t="str">
        <f t="shared" si="196"/>
        <v/>
      </c>
      <c r="CR51" s="199" t="str">
        <f t="shared" si="197"/>
        <v/>
      </c>
      <c r="CS51" s="199" t="str">
        <f t="shared" si="198"/>
        <v/>
      </c>
      <c r="CT51" s="199" t="str">
        <f t="shared" si="199"/>
        <v/>
      </c>
      <c r="CU51" s="199" t="str">
        <f t="shared" si="200"/>
        <v/>
      </c>
      <c r="CV51" s="199" t="str">
        <f t="shared" si="201"/>
        <v/>
      </c>
      <c r="CW51" s="199" t="str">
        <f t="shared" si="202"/>
        <v/>
      </c>
      <c r="CX51" s="199" t="str">
        <f t="shared" si="203"/>
        <v/>
      </c>
      <c r="CY51" s="199" t="str">
        <f t="shared" si="204"/>
        <v/>
      </c>
      <c r="CZ51" s="199" t="str">
        <f t="shared" si="205"/>
        <v/>
      </c>
      <c r="DA51" s="199" t="str">
        <f t="shared" si="206"/>
        <v/>
      </c>
      <c r="DB51" s="199">
        <f t="shared" si="207"/>
        <v>1</v>
      </c>
      <c r="DC51" s="199" t="str">
        <f t="shared" si="208"/>
        <v/>
      </c>
      <c r="DD51" s="199" t="str">
        <f t="shared" si="209"/>
        <v/>
      </c>
      <c r="DE51" s="199" t="str">
        <f t="shared" si="210"/>
        <v/>
      </c>
      <c r="DF51" s="199" t="str">
        <f t="shared" si="211"/>
        <v/>
      </c>
      <c r="DG51" s="199" t="str">
        <f t="shared" si="212"/>
        <v/>
      </c>
      <c r="DH51" s="116"/>
      <c r="DI51" s="147">
        <f t="shared" si="125"/>
        <v>1</v>
      </c>
      <c r="DJ51" s="147" t="str">
        <f t="shared" si="100"/>
        <v/>
      </c>
      <c r="DK51" s="147" t="str">
        <f t="shared" si="101"/>
        <v/>
      </c>
      <c r="DL51" s="147" t="str">
        <f t="shared" si="102"/>
        <v/>
      </c>
      <c r="DM51" s="147" t="str">
        <f t="shared" si="103"/>
        <v/>
      </c>
      <c r="DN51" s="147" t="str">
        <f t="shared" si="104"/>
        <v/>
      </c>
      <c r="DO51" s="147" t="str">
        <f t="shared" si="105"/>
        <v/>
      </c>
      <c r="DP51" s="147" t="str">
        <f t="shared" si="106"/>
        <v/>
      </c>
      <c r="DQ51" s="147" t="str">
        <f t="shared" si="107"/>
        <v/>
      </c>
      <c r="DR51" s="147" t="str">
        <f t="shared" si="108"/>
        <v/>
      </c>
      <c r="DS51" s="147" t="str">
        <f t="shared" si="109"/>
        <v/>
      </c>
      <c r="DT51" s="147" t="str">
        <f t="shared" si="110"/>
        <v/>
      </c>
      <c r="DU51" s="147" t="str">
        <f t="shared" si="111"/>
        <v/>
      </c>
      <c r="DV51" s="147" t="str">
        <f t="shared" si="112"/>
        <v/>
      </c>
      <c r="DW51" s="147" t="str">
        <f t="shared" si="113"/>
        <v/>
      </c>
      <c r="DX51" s="147" t="str">
        <f t="shared" si="114"/>
        <v/>
      </c>
      <c r="DY51" s="147" t="str">
        <f t="shared" si="115"/>
        <v/>
      </c>
      <c r="DZ51" s="147" t="str">
        <f t="shared" si="116"/>
        <v/>
      </c>
      <c r="EA51" s="147" t="str">
        <f t="shared" si="117"/>
        <v/>
      </c>
      <c r="EB51" s="147" t="str">
        <f t="shared" si="118"/>
        <v/>
      </c>
      <c r="EC51" s="147">
        <f t="shared" si="119"/>
        <v>1</v>
      </c>
      <c r="ED51" s="147" t="str">
        <f t="shared" si="120"/>
        <v/>
      </c>
      <c r="EE51" s="147" t="str">
        <f t="shared" si="121"/>
        <v/>
      </c>
      <c r="EF51" s="147" t="str">
        <f t="shared" si="122"/>
        <v/>
      </c>
      <c r="EG51" s="147" t="str">
        <f t="shared" si="123"/>
        <v/>
      </c>
      <c r="EH51" s="147" t="str">
        <f t="shared" si="124"/>
        <v/>
      </c>
      <c r="EI51" s="116"/>
      <c r="EJ51" s="28" t="str">
        <f>'1.4-ATT&amp;CK Overlay'!D48</f>
        <v>Yes</v>
      </c>
      <c r="EK51" s="24" t="str">
        <f>'1.4-ATT&amp;CK Overlay'!E48</f>
        <v>No</v>
      </c>
      <c r="EL51" s="29" t="str">
        <f>'1.4-ATT&amp;CK Overlay'!F48</f>
        <v>No</v>
      </c>
      <c r="EM51" s="29" t="str">
        <f>'1.4-ATT&amp;CK Overlay'!G48</f>
        <v>No</v>
      </c>
      <c r="EN51" s="29" t="str">
        <f>'1.4-ATT&amp;CK Overlay'!H48</f>
        <v>No</v>
      </c>
      <c r="EO51" s="28" t="str">
        <f>'1.4-ATT&amp;CK Overlay'!I48</f>
        <v>No</v>
      </c>
      <c r="EP51" s="24" t="str">
        <f>'1.4-ATT&amp;CK Overlay'!J48</f>
        <v>No</v>
      </c>
      <c r="EQ51" s="24" t="str">
        <f>'1.4-ATT&amp;CK Overlay'!K48</f>
        <v>No</v>
      </c>
      <c r="ER51" s="24" t="str">
        <f>'1.4-ATT&amp;CK Overlay'!L48</f>
        <v>No</v>
      </c>
      <c r="ES51" s="24" t="str">
        <f>'1.4-ATT&amp;CK Overlay'!M48</f>
        <v>No</v>
      </c>
      <c r="ET51" s="24" t="str">
        <f>'1.4-ATT&amp;CK Overlay'!N48</f>
        <v>No</v>
      </c>
      <c r="EU51" s="24" t="str">
        <f>'1.4-ATT&amp;CK Overlay'!O48</f>
        <v>No</v>
      </c>
      <c r="EV51" s="24" t="str">
        <f>'1.4-ATT&amp;CK Overlay'!P48</f>
        <v>No</v>
      </c>
      <c r="EW51" s="24" t="str">
        <f>'1.4-ATT&amp;CK Overlay'!Q48</f>
        <v>No</v>
      </c>
      <c r="EX51" s="24" t="str">
        <f>'1.4-ATT&amp;CK Overlay'!R48</f>
        <v>No</v>
      </c>
      <c r="EY51" s="24" t="str">
        <f>'1.4-ATT&amp;CK Overlay'!S48</f>
        <v>No</v>
      </c>
      <c r="EZ51" s="24" t="str">
        <f>'1.4-ATT&amp;CK Overlay'!T48</f>
        <v>No</v>
      </c>
      <c r="FA51" s="24" t="str">
        <f>'1.4-ATT&amp;CK Overlay'!U48</f>
        <v>No</v>
      </c>
      <c r="FB51" s="24" t="str">
        <f>'1.4-ATT&amp;CK Overlay'!V48</f>
        <v>No</v>
      </c>
      <c r="FC51" s="29" t="str">
        <f>'1.4-ATT&amp;CK Overlay'!W48</f>
        <v>No</v>
      </c>
      <c r="FD51" s="28" t="str">
        <f>'1.4-ATT&amp;CK Overlay'!X48</f>
        <v>No</v>
      </c>
      <c r="FE51" s="24" t="str">
        <f>'1.4-ATT&amp;CK Overlay'!Y48</f>
        <v>No</v>
      </c>
      <c r="FF51" s="29" t="str">
        <f>'1.4-ATT&amp;CK Overlay'!Z48</f>
        <v>No</v>
      </c>
      <c r="FG51" s="28" t="str">
        <f>'1.4-ATT&amp;CK Overlay'!AA48</f>
        <v>No</v>
      </c>
      <c r="FH51" s="24" t="str">
        <f>'1.4-ATT&amp;CK Overlay'!AB48</f>
        <v>No</v>
      </c>
      <c r="FI51" s="24" t="str">
        <f>'1.4-ATT&amp;CK Overlay'!AC48</f>
        <v>No</v>
      </c>
      <c r="FJ51" s="24" t="str">
        <f>'1.4-ATT&amp;CK Overlay'!AD48</f>
        <v>No</v>
      </c>
      <c r="FK51" s="24" t="str">
        <f>'1.4-ATT&amp;CK Overlay'!AE48</f>
        <v>No</v>
      </c>
      <c r="FL51" s="24" t="str">
        <f>'1.4-ATT&amp;CK Overlay'!AF48</f>
        <v>No</v>
      </c>
      <c r="FM51" s="71" t="str">
        <f>'1.4-ATT&amp;CK Overlay'!AG48</f>
        <v>No</v>
      </c>
      <c r="FN51" s="28" t="str">
        <f>'1.4-ATT&amp;CK Overlay'!AH48</f>
        <v>No</v>
      </c>
      <c r="FO51" s="24" t="str">
        <f>'1.4-ATT&amp;CK Overlay'!AI48</f>
        <v>No</v>
      </c>
      <c r="FP51" s="24" t="str">
        <f>'1.4-ATT&amp;CK Overlay'!AJ48</f>
        <v>No</v>
      </c>
      <c r="FQ51" s="24" t="str">
        <f>'1.4-ATT&amp;CK Overlay'!AK48</f>
        <v>No</v>
      </c>
      <c r="FR51" s="24" t="str">
        <f>'1.4-ATT&amp;CK Overlay'!AL48</f>
        <v>No</v>
      </c>
      <c r="FS51" s="24" t="str">
        <f>'1.4-ATT&amp;CK Overlay'!AM48</f>
        <v>No</v>
      </c>
      <c r="FT51" s="24" t="str">
        <f>'1.4-ATT&amp;CK Overlay'!AN48</f>
        <v>No</v>
      </c>
      <c r="FU51" s="24" t="str">
        <f>'1.4-ATT&amp;CK Overlay'!AO48</f>
        <v>No</v>
      </c>
      <c r="FV51" s="24" t="str">
        <f>'1.4-ATT&amp;CK Overlay'!AP48</f>
        <v>No</v>
      </c>
      <c r="FW51" s="29" t="str">
        <f>'1.4-ATT&amp;CK Overlay'!AQ48</f>
        <v>No</v>
      </c>
      <c r="FX51" s="61" t="str">
        <f>'1.4-ATT&amp;CK Overlay'!AR48</f>
        <v>No</v>
      </c>
      <c r="FY51" s="24" t="str">
        <f>'1.4-ATT&amp;CK Overlay'!AS48</f>
        <v>No</v>
      </c>
      <c r="FZ51" s="24" t="str">
        <f>'1.4-ATT&amp;CK Overlay'!AT48</f>
        <v>No</v>
      </c>
      <c r="GA51" s="24" t="str">
        <f>'1.4-ATT&amp;CK Overlay'!AU48</f>
        <v>No</v>
      </c>
      <c r="GB51" s="24" t="str">
        <f>'1.4-ATT&amp;CK Overlay'!AV48</f>
        <v>No</v>
      </c>
      <c r="GC51" s="24" t="str">
        <f>'1.4-ATT&amp;CK Overlay'!AW48</f>
        <v>No</v>
      </c>
      <c r="GD51" s="24" t="str">
        <f>'1.4-ATT&amp;CK Overlay'!AX48</f>
        <v>No</v>
      </c>
      <c r="GE51" s="24" t="str">
        <f>'1.4-ATT&amp;CK Overlay'!AY48</f>
        <v>No</v>
      </c>
      <c r="GF51" s="24" t="str">
        <f>'1.4-ATT&amp;CK Overlay'!AZ48</f>
        <v>No</v>
      </c>
      <c r="GG51" s="28" t="str">
        <f>'1.4-ATT&amp;CK Overlay'!BA48</f>
        <v>Yes</v>
      </c>
      <c r="GH51" s="24" t="str">
        <f>'1.4-ATT&amp;CK Overlay'!BB48</f>
        <v>No</v>
      </c>
      <c r="GI51" s="24" t="str">
        <f>'1.4-ATT&amp;CK Overlay'!BC48</f>
        <v>No</v>
      </c>
      <c r="GJ51" s="29" t="str">
        <f>'1.4-ATT&amp;CK Overlay'!BD48</f>
        <v>No</v>
      </c>
      <c r="GK51" s="28" t="str">
        <f>'1.4-ATT&amp;CK Overlay'!BE48</f>
        <v>No</v>
      </c>
      <c r="GL51" s="24" t="str">
        <f>'1.4-ATT&amp;CK Overlay'!BF48</f>
        <v>No</v>
      </c>
      <c r="GM51" s="24" t="str">
        <f>'1.4-ATT&amp;CK Overlay'!BG48</f>
        <v>No</v>
      </c>
      <c r="GN51" s="24" t="str">
        <f>'1.4-ATT&amp;CK Overlay'!BH48</f>
        <v>No</v>
      </c>
      <c r="GO51" s="29" t="str">
        <f>'1.4-ATT&amp;CK Overlay'!BI48</f>
        <v>No</v>
      </c>
      <c r="GP51" s="28" t="str">
        <f>'1.4-ATT&amp;CK Overlay'!BJ48</f>
        <v>No</v>
      </c>
      <c r="GQ51" s="24" t="str">
        <f>'1.4-ATT&amp;CK Overlay'!BK48</f>
        <v>No</v>
      </c>
      <c r="GR51" s="24" t="str">
        <f>'1.4-ATT&amp;CK Overlay'!BL48</f>
        <v>No</v>
      </c>
      <c r="GS51" s="24" t="str">
        <f>'1.4-ATT&amp;CK Overlay'!BM48</f>
        <v>No</v>
      </c>
      <c r="GT51" s="24" t="str">
        <f>'1.4-ATT&amp;CK Overlay'!BN48</f>
        <v>No</v>
      </c>
      <c r="GU51" s="24" t="str">
        <f>'1.4-ATT&amp;CK Overlay'!BO48</f>
        <v>No</v>
      </c>
      <c r="GV51" s="24" t="str">
        <f>'1.4-ATT&amp;CK Overlay'!BP48</f>
        <v>No</v>
      </c>
      <c r="GX51" s="152">
        <f>'2.1b-OriginalProduct Visibility'!D47</f>
        <v>0</v>
      </c>
      <c r="GY51" s="153">
        <f>'2.1b-OriginalProduct Visibility'!E47</f>
        <v>0</v>
      </c>
      <c r="GZ51" s="140">
        <f>'2.1b-OriginalProduct Visibility'!F47</f>
        <v>0</v>
      </c>
      <c r="HA51" s="140">
        <f>'2.1b-OriginalProduct Visibility'!G47</f>
        <v>0</v>
      </c>
      <c r="HB51" s="140">
        <f>'2.1b-OriginalProduct Visibility'!H47</f>
        <v>0</v>
      </c>
      <c r="HC51" s="140" t="str">
        <f>'2.1b-OriginalProduct Visibility'!I47</f>
        <v>Yes</v>
      </c>
      <c r="HD51" s="140">
        <f>'2.1b-OriginalProduct Visibility'!J47</f>
        <v>0</v>
      </c>
      <c r="HE51" s="140">
        <f>'2.1b-OriginalProduct Visibility'!K47</f>
        <v>0</v>
      </c>
      <c r="HF51" s="140">
        <f>'2.1b-OriginalProduct Visibility'!L47</f>
        <v>0</v>
      </c>
      <c r="HG51" s="140">
        <f>'2.1b-OriginalProduct Visibility'!M47</f>
        <v>0</v>
      </c>
      <c r="HH51" s="140">
        <f>'2.1b-OriginalProduct Visibility'!N47</f>
        <v>0</v>
      </c>
      <c r="HI51" s="154">
        <f>'2.1b-OriginalProduct Visibility'!O47</f>
        <v>0</v>
      </c>
      <c r="HK51" s="171">
        <f>'2.1a-Agency Visibility'!D47</f>
        <v>0</v>
      </c>
      <c r="HL51" s="172">
        <f>'2.1a-Agency Visibility'!E47</f>
        <v>0</v>
      </c>
      <c r="HM51" s="145">
        <f>'2.1a-Agency Visibility'!F47</f>
        <v>0</v>
      </c>
      <c r="HN51" s="145">
        <f>'2.1a-Agency Visibility'!G47</f>
        <v>0</v>
      </c>
      <c r="HO51" s="145">
        <f>'2.1a-Agency Visibility'!H47</f>
        <v>0</v>
      </c>
      <c r="HP51" s="145" t="str">
        <f>'2.1a-Agency Visibility'!I47</f>
        <v>Yes</v>
      </c>
      <c r="HQ51" s="145">
        <f>'2.1a-Agency Visibility'!J47</f>
        <v>0</v>
      </c>
      <c r="HR51" s="145">
        <f>'2.1a-Agency Visibility'!K47</f>
        <v>0</v>
      </c>
      <c r="HS51" s="145">
        <f>'2.1a-Agency Visibility'!L47</f>
        <v>0</v>
      </c>
      <c r="HT51" s="145">
        <f>'2.1a-Agency Visibility'!M47</f>
        <v>0</v>
      </c>
      <c r="HU51" s="145">
        <f>'2.1a-Agency Visibility'!N47</f>
        <v>0</v>
      </c>
      <c r="HV51" s="173">
        <f>'2.1a-Agency Visibility'!O47</f>
        <v>0</v>
      </c>
      <c r="HY51" s="116"/>
      <c r="HZ51" s="116"/>
      <c r="IA51" s="116"/>
    </row>
    <row r="52" spans="1:235" ht="15" customHeight="1" x14ac:dyDescent="0.4">
      <c r="A52" s="595">
        <f>'1.2-Visibility Data'!A46</f>
        <v>0</v>
      </c>
      <c r="B52" s="66" t="str">
        <f>'1.2-Visibility Data'!B46</f>
        <v>File Malware Retrieved</v>
      </c>
      <c r="C52" s="37" t="str">
        <f>'1.2-Visibility Data'!C46</f>
        <v>All</v>
      </c>
      <c r="D52" s="116"/>
      <c r="E52" s="137">
        <f t="shared" si="213"/>
        <v>1</v>
      </c>
      <c r="F52" s="137">
        <f t="shared" si="213"/>
        <v>0</v>
      </c>
      <c r="G52" s="137">
        <f t="shared" si="213"/>
        <v>0</v>
      </c>
      <c r="H52" s="137">
        <f t="shared" si="213"/>
        <v>0</v>
      </c>
      <c r="I52" s="137">
        <f t="shared" si="213"/>
        <v>0</v>
      </c>
      <c r="J52" s="137">
        <f t="shared" si="213"/>
        <v>0</v>
      </c>
      <c r="K52" s="137">
        <f t="shared" si="213"/>
        <v>0</v>
      </c>
      <c r="L52" s="137">
        <f t="shared" si="213"/>
        <v>0</v>
      </c>
      <c r="M52" s="137">
        <f t="shared" si="213"/>
        <v>0</v>
      </c>
      <c r="N52" s="137">
        <f t="shared" si="213"/>
        <v>0</v>
      </c>
      <c r="O52" s="137">
        <f t="shared" si="214"/>
        <v>0</v>
      </c>
      <c r="P52" s="137">
        <f t="shared" si="214"/>
        <v>0</v>
      </c>
      <c r="Q52" s="137">
        <f t="shared" si="214"/>
        <v>0</v>
      </c>
      <c r="R52" s="137">
        <f t="shared" si="214"/>
        <v>0</v>
      </c>
      <c r="S52" s="137">
        <f t="shared" si="214"/>
        <v>0</v>
      </c>
      <c r="T52" s="137">
        <f t="shared" si="214"/>
        <v>0</v>
      </c>
      <c r="U52" s="137">
        <f t="shared" si="214"/>
        <v>0</v>
      </c>
      <c r="V52" s="137">
        <f t="shared" si="214"/>
        <v>0</v>
      </c>
      <c r="W52" s="137">
        <f t="shared" si="214"/>
        <v>0</v>
      </c>
      <c r="X52" s="137">
        <f t="shared" si="214"/>
        <v>0</v>
      </c>
      <c r="Y52" s="137">
        <f t="shared" si="215"/>
        <v>1</v>
      </c>
      <c r="Z52" s="137">
        <f t="shared" si="215"/>
        <v>0</v>
      </c>
      <c r="AA52" s="137">
        <f t="shared" si="215"/>
        <v>0</v>
      </c>
      <c r="AB52" s="137">
        <f t="shared" si="215"/>
        <v>0</v>
      </c>
      <c r="AC52" s="137">
        <f t="shared" si="215"/>
        <v>0</v>
      </c>
      <c r="AD52" s="137">
        <f t="shared" si="215"/>
        <v>0</v>
      </c>
      <c r="AE52" s="116"/>
      <c r="AF52" s="142">
        <f t="shared" si="135"/>
        <v>1</v>
      </c>
      <c r="AG52" s="142" t="str">
        <f t="shared" si="136"/>
        <v/>
      </c>
      <c r="AH52" s="142" t="str">
        <f t="shared" si="137"/>
        <v/>
      </c>
      <c r="AI52" s="142" t="str">
        <f t="shared" si="138"/>
        <v/>
      </c>
      <c r="AJ52" s="142" t="str">
        <f t="shared" si="139"/>
        <v/>
      </c>
      <c r="AK52" s="142" t="str">
        <f t="shared" si="140"/>
        <v/>
      </c>
      <c r="AL52" s="142" t="str">
        <f t="shared" si="141"/>
        <v/>
      </c>
      <c r="AM52" s="142" t="str">
        <f t="shared" si="142"/>
        <v/>
      </c>
      <c r="AN52" s="142" t="str">
        <f t="shared" si="143"/>
        <v/>
      </c>
      <c r="AO52" s="142" t="str">
        <f t="shared" si="144"/>
        <v/>
      </c>
      <c r="AP52" s="142" t="str">
        <f t="shared" si="145"/>
        <v/>
      </c>
      <c r="AQ52" s="142" t="str">
        <f t="shared" si="146"/>
        <v/>
      </c>
      <c r="AR52" s="142" t="str">
        <f t="shared" si="147"/>
        <v/>
      </c>
      <c r="AS52" s="142" t="str">
        <f t="shared" si="148"/>
        <v/>
      </c>
      <c r="AT52" s="142" t="str">
        <f t="shared" si="149"/>
        <v/>
      </c>
      <c r="AU52" s="142" t="str">
        <f t="shared" si="150"/>
        <v/>
      </c>
      <c r="AV52" s="142" t="str">
        <f t="shared" si="151"/>
        <v/>
      </c>
      <c r="AW52" s="142" t="str">
        <f t="shared" si="152"/>
        <v/>
      </c>
      <c r="AX52" s="142" t="str">
        <f t="shared" si="153"/>
        <v/>
      </c>
      <c r="AY52" s="142" t="str">
        <f t="shared" si="154"/>
        <v/>
      </c>
      <c r="AZ52" s="142">
        <f t="shared" si="155"/>
        <v>1</v>
      </c>
      <c r="BA52" s="142" t="str">
        <f t="shared" si="156"/>
        <v/>
      </c>
      <c r="BB52" s="142" t="str">
        <f t="shared" si="157"/>
        <v/>
      </c>
      <c r="BC52" s="142" t="str">
        <f t="shared" si="158"/>
        <v/>
      </c>
      <c r="BD52" s="142" t="str">
        <f t="shared" si="159"/>
        <v/>
      </c>
      <c r="BE52" s="142" t="str">
        <f t="shared" si="160"/>
        <v/>
      </c>
      <c r="BF52" s="116"/>
      <c r="BG52" s="193">
        <f t="shared" si="161"/>
        <v>1</v>
      </c>
      <c r="BH52" s="193" t="str">
        <f t="shared" si="162"/>
        <v/>
      </c>
      <c r="BI52" s="193" t="str">
        <f t="shared" si="163"/>
        <v/>
      </c>
      <c r="BJ52" s="193" t="str">
        <f t="shared" si="164"/>
        <v/>
      </c>
      <c r="BK52" s="193" t="str">
        <f t="shared" si="165"/>
        <v/>
      </c>
      <c r="BL52" s="193" t="str">
        <f t="shared" si="166"/>
        <v/>
      </c>
      <c r="BM52" s="193" t="str">
        <f t="shared" si="167"/>
        <v/>
      </c>
      <c r="BN52" s="193" t="str">
        <f t="shared" si="168"/>
        <v/>
      </c>
      <c r="BO52" s="193" t="str">
        <f t="shared" si="169"/>
        <v/>
      </c>
      <c r="BP52" s="193" t="str">
        <f t="shared" si="170"/>
        <v/>
      </c>
      <c r="BQ52" s="193" t="str">
        <f t="shared" si="171"/>
        <v/>
      </c>
      <c r="BR52" s="193" t="str">
        <f t="shared" si="172"/>
        <v/>
      </c>
      <c r="BS52" s="193" t="str">
        <f t="shared" si="173"/>
        <v/>
      </c>
      <c r="BT52" s="193" t="str">
        <f t="shared" si="174"/>
        <v/>
      </c>
      <c r="BU52" s="193" t="str">
        <f t="shared" si="175"/>
        <v/>
      </c>
      <c r="BV52" s="193" t="str">
        <f t="shared" si="176"/>
        <v/>
      </c>
      <c r="BW52" s="193" t="str">
        <f t="shared" si="177"/>
        <v/>
      </c>
      <c r="BX52" s="193" t="str">
        <f t="shared" si="178"/>
        <v/>
      </c>
      <c r="BY52" s="193" t="str">
        <f t="shared" si="179"/>
        <v/>
      </c>
      <c r="BZ52" s="193" t="str">
        <f t="shared" si="180"/>
        <v/>
      </c>
      <c r="CA52" s="193">
        <f t="shared" si="181"/>
        <v>1</v>
      </c>
      <c r="CB52" s="193" t="str">
        <f t="shared" si="182"/>
        <v/>
      </c>
      <c r="CC52" s="193" t="str">
        <f t="shared" si="183"/>
        <v/>
      </c>
      <c r="CD52" s="193" t="str">
        <f t="shared" si="184"/>
        <v/>
      </c>
      <c r="CE52" s="193" t="str">
        <f t="shared" si="185"/>
        <v/>
      </c>
      <c r="CF52" s="193" t="str">
        <f t="shared" si="186"/>
        <v/>
      </c>
      <c r="CG52" s="116"/>
      <c r="CH52" s="199">
        <f t="shared" si="187"/>
        <v>1</v>
      </c>
      <c r="CI52" s="199" t="str">
        <f t="shared" si="188"/>
        <v/>
      </c>
      <c r="CJ52" s="199" t="str">
        <f t="shared" si="189"/>
        <v/>
      </c>
      <c r="CK52" s="199" t="str">
        <f t="shared" si="190"/>
        <v/>
      </c>
      <c r="CL52" s="199" t="str">
        <f t="shared" si="191"/>
        <v/>
      </c>
      <c r="CM52" s="199" t="str">
        <f t="shared" si="192"/>
        <v/>
      </c>
      <c r="CN52" s="199" t="str">
        <f t="shared" si="193"/>
        <v/>
      </c>
      <c r="CO52" s="199" t="str">
        <f t="shared" si="194"/>
        <v/>
      </c>
      <c r="CP52" s="199" t="str">
        <f t="shared" si="195"/>
        <v/>
      </c>
      <c r="CQ52" s="199" t="str">
        <f t="shared" si="196"/>
        <v/>
      </c>
      <c r="CR52" s="199" t="str">
        <f t="shared" si="197"/>
        <v/>
      </c>
      <c r="CS52" s="199" t="str">
        <f t="shared" si="198"/>
        <v/>
      </c>
      <c r="CT52" s="199" t="str">
        <f t="shared" si="199"/>
        <v/>
      </c>
      <c r="CU52" s="199" t="str">
        <f t="shared" si="200"/>
        <v/>
      </c>
      <c r="CV52" s="199" t="str">
        <f t="shared" si="201"/>
        <v/>
      </c>
      <c r="CW52" s="199" t="str">
        <f t="shared" si="202"/>
        <v/>
      </c>
      <c r="CX52" s="199" t="str">
        <f t="shared" si="203"/>
        <v/>
      </c>
      <c r="CY52" s="199" t="str">
        <f t="shared" si="204"/>
        <v/>
      </c>
      <c r="CZ52" s="199" t="str">
        <f t="shared" si="205"/>
        <v/>
      </c>
      <c r="DA52" s="199" t="str">
        <f t="shared" si="206"/>
        <v/>
      </c>
      <c r="DB52" s="199">
        <f t="shared" si="207"/>
        <v>1</v>
      </c>
      <c r="DC52" s="199" t="str">
        <f t="shared" si="208"/>
        <v/>
      </c>
      <c r="DD52" s="199" t="str">
        <f t="shared" si="209"/>
        <v/>
      </c>
      <c r="DE52" s="199" t="str">
        <f t="shared" si="210"/>
        <v/>
      </c>
      <c r="DF52" s="199" t="str">
        <f t="shared" si="211"/>
        <v/>
      </c>
      <c r="DG52" s="199" t="str">
        <f t="shared" si="212"/>
        <v/>
      </c>
      <c r="DH52" s="116"/>
      <c r="DI52" s="147">
        <f t="shared" si="125"/>
        <v>1</v>
      </c>
      <c r="DJ52" s="147" t="str">
        <f t="shared" si="100"/>
        <v/>
      </c>
      <c r="DK52" s="147" t="str">
        <f t="shared" si="101"/>
        <v/>
      </c>
      <c r="DL52" s="147" t="str">
        <f t="shared" si="102"/>
        <v/>
      </c>
      <c r="DM52" s="147" t="str">
        <f t="shared" si="103"/>
        <v/>
      </c>
      <c r="DN52" s="147" t="str">
        <f t="shared" si="104"/>
        <v/>
      </c>
      <c r="DO52" s="147" t="str">
        <f t="shared" si="105"/>
        <v/>
      </c>
      <c r="DP52" s="147" t="str">
        <f t="shared" si="106"/>
        <v/>
      </c>
      <c r="DQ52" s="147" t="str">
        <f t="shared" si="107"/>
        <v/>
      </c>
      <c r="DR52" s="147" t="str">
        <f t="shared" si="108"/>
        <v/>
      </c>
      <c r="DS52" s="147" t="str">
        <f t="shared" si="109"/>
        <v/>
      </c>
      <c r="DT52" s="147" t="str">
        <f t="shared" si="110"/>
        <v/>
      </c>
      <c r="DU52" s="147" t="str">
        <f t="shared" si="111"/>
        <v/>
      </c>
      <c r="DV52" s="147" t="str">
        <f t="shared" si="112"/>
        <v/>
      </c>
      <c r="DW52" s="147" t="str">
        <f t="shared" si="113"/>
        <v/>
      </c>
      <c r="DX52" s="147" t="str">
        <f t="shared" si="114"/>
        <v/>
      </c>
      <c r="DY52" s="147" t="str">
        <f t="shared" si="115"/>
        <v/>
      </c>
      <c r="DZ52" s="147" t="str">
        <f t="shared" si="116"/>
        <v/>
      </c>
      <c r="EA52" s="147" t="str">
        <f t="shared" si="117"/>
        <v/>
      </c>
      <c r="EB52" s="147" t="str">
        <f t="shared" si="118"/>
        <v/>
      </c>
      <c r="EC52" s="147">
        <f t="shared" si="119"/>
        <v>1</v>
      </c>
      <c r="ED52" s="147" t="str">
        <f t="shared" si="120"/>
        <v/>
      </c>
      <c r="EE52" s="147" t="str">
        <f t="shared" si="121"/>
        <v/>
      </c>
      <c r="EF52" s="147" t="str">
        <f t="shared" si="122"/>
        <v/>
      </c>
      <c r="EG52" s="147" t="str">
        <f t="shared" si="123"/>
        <v/>
      </c>
      <c r="EH52" s="147" t="str">
        <f t="shared" si="124"/>
        <v/>
      </c>
      <c r="EI52" s="116"/>
      <c r="EJ52" s="28" t="str">
        <f>'1.4-ATT&amp;CK Overlay'!D49</f>
        <v>Yes</v>
      </c>
      <c r="EK52" s="24" t="str">
        <f>'1.4-ATT&amp;CK Overlay'!E49</f>
        <v>No</v>
      </c>
      <c r="EL52" s="29" t="str">
        <f>'1.4-ATT&amp;CK Overlay'!F49</f>
        <v>No</v>
      </c>
      <c r="EM52" s="29" t="str">
        <f>'1.4-ATT&amp;CK Overlay'!G49</f>
        <v>No</v>
      </c>
      <c r="EN52" s="29" t="str">
        <f>'1.4-ATT&amp;CK Overlay'!H49</f>
        <v>No</v>
      </c>
      <c r="EO52" s="28" t="str">
        <f>'1.4-ATT&amp;CK Overlay'!I49</f>
        <v>No</v>
      </c>
      <c r="EP52" s="24" t="str">
        <f>'1.4-ATT&amp;CK Overlay'!J49</f>
        <v>No</v>
      </c>
      <c r="EQ52" s="24" t="str">
        <f>'1.4-ATT&amp;CK Overlay'!K49</f>
        <v>No</v>
      </c>
      <c r="ER52" s="24" t="str">
        <f>'1.4-ATT&amp;CK Overlay'!L49</f>
        <v>No</v>
      </c>
      <c r="ES52" s="24" t="str">
        <f>'1.4-ATT&amp;CK Overlay'!M49</f>
        <v>No</v>
      </c>
      <c r="ET52" s="24" t="str">
        <f>'1.4-ATT&amp;CK Overlay'!N49</f>
        <v>No</v>
      </c>
      <c r="EU52" s="24" t="str">
        <f>'1.4-ATT&amp;CK Overlay'!O49</f>
        <v>No</v>
      </c>
      <c r="EV52" s="24" t="str">
        <f>'1.4-ATT&amp;CK Overlay'!P49</f>
        <v>No</v>
      </c>
      <c r="EW52" s="24" t="str">
        <f>'1.4-ATT&amp;CK Overlay'!Q49</f>
        <v>No</v>
      </c>
      <c r="EX52" s="24" t="str">
        <f>'1.4-ATT&amp;CK Overlay'!R49</f>
        <v>No</v>
      </c>
      <c r="EY52" s="24" t="str">
        <f>'1.4-ATT&amp;CK Overlay'!S49</f>
        <v>No</v>
      </c>
      <c r="EZ52" s="24" t="str">
        <f>'1.4-ATT&amp;CK Overlay'!T49</f>
        <v>No</v>
      </c>
      <c r="FA52" s="24" t="str">
        <f>'1.4-ATT&amp;CK Overlay'!U49</f>
        <v>No</v>
      </c>
      <c r="FB52" s="24" t="str">
        <f>'1.4-ATT&amp;CK Overlay'!V49</f>
        <v>No</v>
      </c>
      <c r="FC52" s="29" t="str">
        <f>'1.4-ATT&amp;CK Overlay'!W49</f>
        <v>No</v>
      </c>
      <c r="FD52" s="28" t="str">
        <f>'1.4-ATT&amp;CK Overlay'!X49</f>
        <v>No</v>
      </c>
      <c r="FE52" s="24" t="str">
        <f>'1.4-ATT&amp;CK Overlay'!Y49</f>
        <v>No</v>
      </c>
      <c r="FF52" s="29" t="str">
        <f>'1.4-ATT&amp;CK Overlay'!Z49</f>
        <v>No</v>
      </c>
      <c r="FG52" s="28" t="str">
        <f>'1.4-ATT&amp;CK Overlay'!AA49</f>
        <v>No</v>
      </c>
      <c r="FH52" s="24" t="str">
        <f>'1.4-ATT&amp;CK Overlay'!AB49</f>
        <v>No</v>
      </c>
      <c r="FI52" s="24" t="str">
        <f>'1.4-ATT&amp;CK Overlay'!AC49</f>
        <v>No</v>
      </c>
      <c r="FJ52" s="24" t="str">
        <f>'1.4-ATT&amp;CK Overlay'!AD49</f>
        <v>No</v>
      </c>
      <c r="FK52" s="24" t="str">
        <f>'1.4-ATT&amp;CK Overlay'!AE49</f>
        <v>No</v>
      </c>
      <c r="FL52" s="24" t="str">
        <f>'1.4-ATT&amp;CK Overlay'!AF49</f>
        <v>No</v>
      </c>
      <c r="FM52" s="71" t="str">
        <f>'1.4-ATT&amp;CK Overlay'!AG49</f>
        <v>No</v>
      </c>
      <c r="FN52" s="28" t="str">
        <f>'1.4-ATT&amp;CK Overlay'!AH49</f>
        <v>No</v>
      </c>
      <c r="FO52" s="24" t="str">
        <f>'1.4-ATT&amp;CK Overlay'!AI49</f>
        <v>No</v>
      </c>
      <c r="FP52" s="24" t="str">
        <f>'1.4-ATT&amp;CK Overlay'!AJ49</f>
        <v>No</v>
      </c>
      <c r="FQ52" s="24" t="str">
        <f>'1.4-ATT&amp;CK Overlay'!AK49</f>
        <v>No</v>
      </c>
      <c r="FR52" s="24" t="str">
        <f>'1.4-ATT&amp;CK Overlay'!AL49</f>
        <v>No</v>
      </c>
      <c r="FS52" s="24" t="str">
        <f>'1.4-ATT&amp;CK Overlay'!AM49</f>
        <v>No</v>
      </c>
      <c r="FT52" s="24" t="str">
        <f>'1.4-ATT&amp;CK Overlay'!AN49</f>
        <v>No</v>
      </c>
      <c r="FU52" s="24" t="str">
        <f>'1.4-ATT&amp;CK Overlay'!AO49</f>
        <v>No</v>
      </c>
      <c r="FV52" s="24" t="str">
        <f>'1.4-ATT&amp;CK Overlay'!AP49</f>
        <v>No</v>
      </c>
      <c r="FW52" s="29" t="str">
        <f>'1.4-ATT&amp;CK Overlay'!AQ49</f>
        <v>No</v>
      </c>
      <c r="FX52" s="61" t="str">
        <f>'1.4-ATT&amp;CK Overlay'!AR49</f>
        <v>No</v>
      </c>
      <c r="FY52" s="24" t="str">
        <f>'1.4-ATT&amp;CK Overlay'!AS49</f>
        <v>No</v>
      </c>
      <c r="FZ52" s="24" t="str">
        <f>'1.4-ATT&amp;CK Overlay'!AT49</f>
        <v>No</v>
      </c>
      <c r="GA52" s="24" t="str">
        <f>'1.4-ATT&amp;CK Overlay'!AU49</f>
        <v>No</v>
      </c>
      <c r="GB52" s="24" t="str">
        <f>'1.4-ATT&amp;CK Overlay'!AV49</f>
        <v>No</v>
      </c>
      <c r="GC52" s="24" t="str">
        <f>'1.4-ATT&amp;CK Overlay'!AW49</f>
        <v>No</v>
      </c>
      <c r="GD52" s="24" t="str">
        <f>'1.4-ATT&amp;CK Overlay'!AX49</f>
        <v>No</v>
      </c>
      <c r="GE52" s="24" t="str">
        <f>'1.4-ATT&amp;CK Overlay'!AY49</f>
        <v>No</v>
      </c>
      <c r="GF52" s="24" t="str">
        <f>'1.4-ATT&amp;CK Overlay'!AZ49</f>
        <v>No</v>
      </c>
      <c r="GG52" s="28" t="str">
        <f>'1.4-ATT&amp;CK Overlay'!BA49</f>
        <v>Yes</v>
      </c>
      <c r="GH52" s="24" t="str">
        <f>'1.4-ATT&amp;CK Overlay'!BB49</f>
        <v>No</v>
      </c>
      <c r="GI52" s="24" t="str">
        <f>'1.4-ATT&amp;CK Overlay'!BC49</f>
        <v>No</v>
      </c>
      <c r="GJ52" s="29" t="str">
        <f>'1.4-ATT&amp;CK Overlay'!BD49</f>
        <v>No</v>
      </c>
      <c r="GK52" s="28" t="str">
        <f>'1.4-ATT&amp;CK Overlay'!BE49</f>
        <v>No</v>
      </c>
      <c r="GL52" s="24" t="str">
        <f>'1.4-ATT&amp;CK Overlay'!BF49</f>
        <v>No</v>
      </c>
      <c r="GM52" s="24" t="str">
        <f>'1.4-ATT&amp;CK Overlay'!BG49</f>
        <v>No</v>
      </c>
      <c r="GN52" s="24" t="str">
        <f>'1.4-ATT&amp;CK Overlay'!BH49</f>
        <v>No</v>
      </c>
      <c r="GO52" s="29" t="str">
        <f>'1.4-ATT&amp;CK Overlay'!BI49</f>
        <v>No</v>
      </c>
      <c r="GP52" s="28" t="str">
        <f>'1.4-ATT&amp;CK Overlay'!BJ49</f>
        <v>No</v>
      </c>
      <c r="GQ52" s="24" t="str">
        <f>'1.4-ATT&amp;CK Overlay'!BK49</f>
        <v>No</v>
      </c>
      <c r="GR52" s="24" t="str">
        <f>'1.4-ATT&amp;CK Overlay'!BL49</f>
        <v>No</v>
      </c>
      <c r="GS52" s="24" t="str">
        <f>'1.4-ATT&amp;CK Overlay'!BM49</f>
        <v>No</v>
      </c>
      <c r="GT52" s="24" t="str">
        <f>'1.4-ATT&amp;CK Overlay'!BN49</f>
        <v>No</v>
      </c>
      <c r="GU52" s="24" t="str">
        <f>'1.4-ATT&amp;CK Overlay'!BO49</f>
        <v>No</v>
      </c>
      <c r="GV52" s="24" t="str">
        <f>'1.4-ATT&amp;CK Overlay'!BP49</f>
        <v>No</v>
      </c>
      <c r="GX52" s="152">
        <f>'2.1b-OriginalProduct Visibility'!D48</f>
        <v>0</v>
      </c>
      <c r="GY52" s="153">
        <f>'2.1b-OriginalProduct Visibility'!E48</f>
        <v>0</v>
      </c>
      <c r="GZ52" s="140">
        <f>'2.1b-OriginalProduct Visibility'!F48</f>
        <v>0</v>
      </c>
      <c r="HA52" s="140">
        <f>'2.1b-OriginalProduct Visibility'!G48</f>
        <v>0</v>
      </c>
      <c r="HB52" s="140">
        <f>'2.1b-OriginalProduct Visibility'!H48</f>
        <v>0</v>
      </c>
      <c r="HC52" s="140" t="str">
        <f>'2.1b-OriginalProduct Visibility'!I48</f>
        <v>Yes</v>
      </c>
      <c r="HD52" s="140">
        <f>'2.1b-OriginalProduct Visibility'!J48</f>
        <v>0</v>
      </c>
      <c r="HE52" s="140">
        <f>'2.1b-OriginalProduct Visibility'!K48</f>
        <v>0</v>
      </c>
      <c r="HF52" s="140">
        <f>'2.1b-OriginalProduct Visibility'!L48</f>
        <v>0</v>
      </c>
      <c r="HG52" s="140">
        <f>'2.1b-OriginalProduct Visibility'!M48</f>
        <v>0</v>
      </c>
      <c r="HH52" s="140">
        <f>'2.1b-OriginalProduct Visibility'!N48</f>
        <v>0</v>
      </c>
      <c r="HI52" s="154">
        <f>'2.1b-OriginalProduct Visibility'!O48</f>
        <v>0</v>
      </c>
      <c r="HK52" s="171">
        <f>'2.1a-Agency Visibility'!D48</f>
        <v>0</v>
      </c>
      <c r="HL52" s="172">
        <f>'2.1a-Agency Visibility'!E48</f>
        <v>0</v>
      </c>
      <c r="HM52" s="145">
        <f>'2.1a-Agency Visibility'!F48</f>
        <v>0</v>
      </c>
      <c r="HN52" s="145">
        <f>'2.1a-Agency Visibility'!G48</f>
        <v>0</v>
      </c>
      <c r="HO52" s="145">
        <f>'2.1a-Agency Visibility'!H48</f>
        <v>0</v>
      </c>
      <c r="HP52" s="145" t="str">
        <f>'2.1a-Agency Visibility'!I48</f>
        <v>Yes</v>
      </c>
      <c r="HQ52" s="145">
        <f>'2.1a-Agency Visibility'!J48</f>
        <v>0</v>
      </c>
      <c r="HR52" s="145">
        <f>'2.1a-Agency Visibility'!K48</f>
        <v>0</v>
      </c>
      <c r="HS52" s="145">
        <f>'2.1a-Agency Visibility'!L48</f>
        <v>0</v>
      </c>
      <c r="HT52" s="145">
        <f>'2.1a-Agency Visibility'!M48</f>
        <v>0</v>
      </c>
      <c r="HU52" s="145">
        <f>'2.1a-Agency Visibility'!N48</f>
        <v>0</v>
      </c>
      <c r="HV52" s="173">
        <f>'2.1a-Agency Visibility'!O48</f>
        <v>0</v>
      </c>
      <c r="HY52" s="116"/>
      <c r="HZ52" s="116"/>
      <c r="IA52" s="116"/>
    </row>
    <row r="53" spans="1:235" ht="15" customHeight="1" x14ac:dyDescent="0.4">
      <c r="A53" s="595">
        <f>'1.2-Visibility Data'!A47</f>
        <v>0</v>
      </c>
      <c r="B53" s="66" t="str">
        <f>'1.2-Visibility Data'!B47</f>
        <v>Malicious URL Detected</v>
      </c>
      <c r="C53" s="37" t="str">
        <f>'1.2-Visibility Data'!C47</f>
        <v>All</v>
      </c>
      <c r="D53" s="116"/>
      <c r="E53" s="137">
        <f t="shared" si="213"/>
        <v>1</v>
      </c>
      <c r="F53" s="137">
        <f t="shared" si="213"/>
        <v>0</v>
      </c>
      <c r="G53" s="137">
        <f t="shared" si="213"/>
        <v>0</v>
      </c>
      <c r="H53" s="137">
        <f t="shared" si="213"/>
        <v>0</v>
      </c>
      <c r="I53" s="137">
        <f t="shared" si="213"/>
        <v>0</v>
      </c>
      <c r="J53" s="137">
        <f t="shared" si="213"/>
        <v>0</v>
      </c>
      <c r="K53" s="137">
        <f t="shared" si="213"/>
        <v>0</v>
      </c>
      <c r="L53" s="137">
        <f t="shared" si="213"/>
        <v>0</v>
      </c>
      <c r="M53" s="137">
        <f t="shared" si="213"/>
        <v>0</v>
      </c>
      <c r="N53" s="137">
        <f t="shared" si="213"/>
        <v>0</v>
      </c>
      <c r="O53" s="137">
        <f t="shared" si="214"/>
        <v>0</v>
      </c>
      <c r="P53" s="137">
        <f t="shared" si="214"/>
        <v>0</v>
      </c>
      <c r="Q53" s="137">
        <f t="shared" si="214"/>
        <v>0</v>
      </c>
      <c r="R53" s="137">
        <f t="shared" si="214"/>
        <v>0</v>
      </c>
      <c r="S53" s="137">
        <f t="shared" si="214"/>
        <v>0</v>
      </c>
      <c r="T53" s="137">
        <f t="shared" si="214"/>
        <v>0</v>
      </c>
      <c r="U53" s="137">
        <f t="shared" si="214"/>
        <v>0</v>
      </c>
      <c r="V53" s="137">
        <f t="shared" si="214"/>
        <v>0</v>
      </c>
      <c r="W53" s="137">
        <f t="shared" si="214"/>
        <v>0</v>
      </c>
      <c r="X53" s="137">
        <f t="shared" si="214"/>
        <v>0</v>
      </c>
      <c r="Y53" s="137">
        <f t="shared" si="215"/>
        <v>1</v>
      </c>
      <c r="Z53" s="137">
        <f t="shared" si="215"/>
        <v>0</v>
      </c>
      <c r="AA53" s="137">
        <f t="shared" si="215"/>
        <v>0</v>
      </c>
      <c r="AB53" s="137">
        <f t="shared" si="215"/>
        <v>0</v>
      </c>
      <c r="AC53" s="137">
        <f t="shared" si="215"/>
        <v>0</v>
      </c>
      <c r="AD53" s="137">
        <f t="shared" si="215"/>
        <v>0</v>
      </c>
      <c r="AE53" s="116"/>
      <c r="AF53" s="142">
        <f t="shared" si="135"/>
        <v>2</v>
      </c>
      <c r="AG53" s="142" t="str">
        <f t="shared" si="136"/>
        <v/>
      </c>
      <c r="AH53" s="142" t="str">
        <f t="shared" si="137"/>
        <v/>
      </c>
      <c r="AI53" s="142" t="str">
        <f t="shared" si="138"/>
        <v/>
      </c>
      <c r="AJ53" s="142" t="str">
        <f t="shared" si="139"/>
        <v/>
      </c>
      <c r="AK53" s="142" t="str">
        <f t="shared" si="140"/>
        <v/>
      </c>
      <c r="AL53" s="142" t="str">
        <f t="shared" si="141"/>
        <v/>
      </c>
      <c r="AM53" s="142" t="str">
        <f t="shared" si="142"/>
        <v/>
      </c>
      <c r="AN53" s="142" t="str">
        <f t="shared" si="143"/>
        <v/>
      </c>
      <c r="AO53" s="142" t="str">
        <f t="shared" si="144"/>
        <v/>
      </c>
      <c r="AP53" s="142" t="str">
        <f t="shared" si="145"/>
        <v/>
      </c>
      <c r="AQ53" s="142" t="str">
        <f t="shared" si="146"/>
        <v/>
      </c>
      <c r="AR53" s="142" t="str">
        <f t="shared" si="147"/>
        <v/>
      </c>
      <c r="AS53" s="142" t="str">
        <f t="shared" si="148"/>
        <v/>
      </c>
      <c r="AT53" s="142" t="str">
        <f t="shared" si="149"/>
        <v/>
      </c>
      <c r="AU53" s="142" t="str">
        <f t="shared" si="150"/>
        <v/>
      </c>
      <c r="AV53" s="142" t="str">
        <f t="shared" si="151"/>
        <v/>
      </c>
      <c r="AW53" s="142" t="str">
        <f t="shared" si="152"/>
        <v/>
      </c>
      <c r="AX53" s="142" t="str">
        <f t="shared" si="153"/>
        <v/>
      </c>
      <c r="AY53" s="142" t="str">
        <f t="shared" si="154"/>
        <v/>
      </c>
      <c r="AZ53" s="142">
        <f t="shared" si="155"/>
        <v>2</v>
      </c>
      <c r="BA53" s="142" t="str">
        <f t="shared" si="156"/>
        <v/>
      </c>
      <c r="BB53" s="142" t="str">
        <f t="shared" si="157"/>
        <v/>
      </c>
      <c r="BC53" s="142" t="str">
        <f t="shared" si="158"/>
        <v/>
      </c>
      <c r="BD53" s="142" t="str">
        <f t="shared" si="159"/>
        <v/>
      </c>
      <c r="BE53" s="142" t="str">
        <f t="shared" si="160"/>
        <v/>
      </c>
      <c r="BF53" s="116"/>
      <c r="BG53" s="193">
        <f t="shared" si="161"/>
        <v>1</v>
      </c>
      <c r="BH53" s="193" t="str">
        <f t="shared" si="162"/>
        <v/>
      </c>
      <c r="BI53" s="193" t="str">
        <f t="shared" si="163"/>
        <v/>
      </c>
      <c r="BJ53" s="193" t="str">
        <f t="shared" si="164"/>
        <v/>
      </c>
      <c r="BK53" s="193" t="str">
        <f t="shared" si="165"/>
        <v/>
      </c>
      <c r="BL53" s="193" t="str">
        <f t="shared" si="166"/>
        <v/>
      </c>
      <c r="BM53" s="193" t="str">
        <f t="shared" si="167"/>
        <v/>
      </c>
      <c r="BN53" s="193" t="str">
        <f t="shared" si="168"/>
        <v/>
      </c>
      <c r="BO53" s="193" t="str">
        <f t="shared" si="169"/>
        <v/>
      </c>
      <c r="BP53" s="193" t="str">
        <f t="shared" si="170"/>
        <v/>
      </c>
      <c r="BQ53" s="193" t="str">
        <f t="shared" si="171"/>
        <v/>
      </c>
      <c r="BR53" s="193" t="str">
        <f t="shared" si="172"/>
        <v/>
      </c>
      <c r="BS53" s="193" t="str">
        <f t="shared" si="173"/>
        <v/>
      </c>
      <c r="BT53" s="193" t="str">
        <f t="shared" si="174"/>
        <v/>
      </c>
      <c r="BU53" s="193" t="str">
        <f t="shared" si="175"/>
        <v/>
      </c>
      <c r="BV53" s="193" t="str">
        <f t="shared" si="176"/>
        <v/>
      </c>
      <c r="BW53" s="193" t="str">
        <f t="shared" si="177"/>
        <v/>
      </c>
      <c r="BX53" s="193" t="str">
        <f t="shared" si="178"/>
        <v/>
      </c>
      <c r="BY53" s="193" t="str">
        <f t="shared" si="179"/>
        <v/>
      </c>
      <c r="BZ53" s="193" t="str">
        <f t="shared" si="180"/>
        <v/>
      </c>
      <c r="CA53" s="193">
        <f t="shared" si="181"/>
        <v>1</v>
      </c>
      <c r="CB53" s="193" t="str">
        <f t="shared" si="182"/>
        <v/>
      </c>
      <c r="CC53" s="193" t="str">
        <f t="shared" si="183"/>
        <v/>
      </c>
      <c r="CD53" s="193" t="str">
        <f t="shared" si="184"/>
        <v/>
      </c>
      <c r="CE53" s="193" t="str">
        <f t="shared" si="185"/>
        <v/>
      </c>
      <c r="CF53" s="193" t="str">
        <f t="shared" si="186"/>
        <v/>
      </c>
      <c r="CG53" s="116"/>
      <c r="CH53" s="199">
        <f t="shared" si="187"/>
        <v>1</v>
      </c>
      <c r="CI53" s="199" t="str">
        <f t="shared" si="188"/>
        <v/>
      </c>
      <c r="CJ53" s="199" t="str">
        <f t="shared" si="189"/>
        <v/>
      </c>
      <c r="CK53" s="199" t="str">
        <f t="shared" si="190"/>
        <v/>
      </c>
      <c r="CL53" s="199" t="str">
        <f t="shared" si="191"/>
        <v/>
      </c>
      <c r="CM53" s="199" t="str">
        <f t="shared" si="192"/>
        <v/>
      </c>
      <c r="CN53" s="199" t="str">
        <f t="shared" si="193"/>
        <v/>
      </c>
      <c r="CO53" s="199" t="str">
        <f t="shared" si="194"/>
        <v/>
      </c>
      <c r="CP53" s="199" t="str">
        <f t="shared" si="195"/>
        <v/>
      </c>
      <c r="CQ53" s="199" t="str">
        <f t="shared" si="196"/>
        <v/>
      </c>
      <c r="CR53" s="199" t="str">
        <f t="shared" si="197"/>
        <v/>
      </c>
      <c r="CS53" s="199" t="str">
        <f t="shared" si="198"/>
        <v/>
      </c>
      <c r="CT53" s="199" t="str">
        <f t="shared" si="199"/>
        <v/>
      </c>
      <c r="CU53" s="199" t="str">
        <f t="shared" si="200"/>
        <v/>
      </c>
      <c r="CV53" s="199" t="str">
        <f t="shared" si="201"/>
        <v/>
      </c>
      <c r="CW53" s="199" t="str">
        <f t="shared" si="202"/>
        <v/>
      </c>
      <c r="CX53" s="199" t="str">
        <f t="shared" si="203"/>
        <v/>
      </c>
      <c r="CY53" s="199" t="str">
        <f t="shared" si="204"/>
        <v/>
      </c>
      <c r="CZ53" s="199" t="str">
        <f t="shared" si="205"/>
        <v/>
      </c>
      <c r="DA53" s="199" t="str">
        <f t="shared" si="206"/>
        <v/>
      </c>
      <c r="DB53" s="199">
        <f t="shared" si="207"/>
        <v>1</v>
      </c>
      <c r="DC53" s="199" t="str">
        <f t="shared" si="208"/>
        <v/>
      </c>
      <c r="DD53" s="199" t="str">
        <f t="shared" si="209"/>
        <v/>
      </c>
      <c r="DE53" s="199" t="str">
        <f t="shared" si="210"/>
        <v/>
      </c>
      <c r="DF53" s="199" t="str">
        <f t="shared" si="211"/>
        <v/>
      </c>
      <c r="DG53" s="199" t="str">
        <f t="shared" si="212"/>
        <v/>
      </c>
      <c r="DH53" s="116"/>
      <c r="DI53" s="147">
        <f t="shared" si="125"/>
        <v>1</v>
      </c>
      <c r="DJ53" s="147" t="str">
        <f t="shared" si="100"/>
        <v/>
      </c>
      <c r="DK53" s="147" t="str">
        <f t="shared" si="101"/>
        <v/>
      </c>
      <c r="DL53" s="147" t="str">
        <f t="shared" si="102"/>
        <v/>
      </c>
      <c r="DM53" s="147" t="str">
        <f t="shared" si="103"/>
        <v/>
      </c>
      <c r="DN53" s="147" t="str">
        <f t="shared" si="104"/>
        <v/>
      </c>
      <c r="DO53" s="147" t="str">
        <f t="shared" si="105"/>
        <v/>
      </c>
      <c r="DP53" s="147" t="str">
        <f t="shared" si="106"/>
        <v/>
      </c>
      <c r="DQ53" s="147" t="str">
        <f t="shared" si="107"/>
        <v/>
      </c>
      <c r="DR53" s="147" t="str">
        <f t="shared" si="108"/>
        <v/>
      </c>
      <c r="DS53" s="147" t="str">
        <f t="shared" si="109"/>
        <v/>
      </c>
      <c r="DT53" s="147" t="str">
        <f t="shared" si="110"/>
        <v/>
      </c>
      <c r="DU53" s="147" t="str">
        <f t="shared" si="111"/>
        <v/>
      </c>
      <c r="DV53" s="147" t="str">
        <f t="shared" si="112"/>
        <v/>
      </c>
      <c r="DW53" s="147" t="str">
        <f t="shared" si="113"/>
        <v/>
      </c>
      <c r="DX53" s="147" t="str">
        <f t="shared" si="114"/>
        <v/>
      </c>
      <c r="DY53" s="147" t="str">
        <f t="shared" si="115"/>
        <v/>
      </c>
      <c r="DZ53" s="147" t="str">
        <f t="shared" si="116"/>
        <v/>
      </c>
      <c r="EA53" s="147" t="str">
        <f t="shared" si="117"/>
        <v/>
      </c>
      <c r="EB53" s="147" t="str">
        <f t="shared" si="118"/>
        <v/>
      </c>
      <c r="EC53" s="147">
        <f t="shared" si="119"/>
        <v>1</v>
      </c>
      <c r="ED53" s="147" t="str">
        <f t="shared" si="120"/>
        <v/>
      </c>
      <c r="EE53" s="147" t="str">
        <f t="shared" si="121"/>
        <v/>
      </c>
      <c r="EF53" s="147" t="str">
        <f t="shared" si="122"/>
        <v/>
      </c>
      <c r="EG53" s="147" t="str">
        <f t="shared" si="123"/>
        <v/>
      </c>
      <c r="EH53" s="147" t="str">
        <f t="shared" si="124"/>
        <v/>
      </c>
      <c r="EI53" s="116"/>
      <c r="EJ53" s="28" t="str">
        <f>'1.4-ATT&amp;CK Overlay'!D50</f>
        <v>No</v>
      </c>
      <c r="EK53" s="24" t="str">
        <f>'1.4-ATT&amp;CK Overlay'!E50</f>
        <v>Yes</v>
      </c>
      <c r="EL53" s="29" t="str">
        <f>'1.4-ATT&amp;CK Overlay'!F50</f>
        <v>No</v>
      </c>
      <c r="EM53" s="29" t="str">
        <f>'1.4-ATT&amp;CK Overlay'!G50</f>
        <v>No</v>
      </c>
      <c r="EN53" s="29" t="str">
        <f>'1.4-ATT&amp;CK Overlay'!H50</f>
        <v>No</v>
      </c>
      <c r="EO53" s="28" t="str">
        <f>'1.4-ATT&amp;CK Overlay'!I50</f>
        <v>No</v>
      </c>
      <c r="EP53" s="24" t="str">
        <f>'1.4-ATT&amp;CK Overlay'!J50</f>
        <v>No</v>
      </c>
      <c r="EQ53" s="24" t="str">
        <f>'1.4-ATT&amp;CK Overlay'!K50</f>
        <v>No</v>
      </c>
      <c r="ER53" s="24" t="str">
        <f>'1.4-ATT&amp;CK Overlay'!L50</f>
        <v>No</v>
      </c>
      <c r="ES53" s="24" t="str">
        <f>'1.4-ATT&amp;CK Overlay'!M50</f>
        <v>No</v>
      </c>
      <c r="ET53" s="24" t="str">
        <f>'1.4-ATT&amp;CK Overlay'!N50</f>
        <v>No</v>
      </c>
      <c r="EU53" s="24" t="str">
        <f>'1.4-ATT&amp;CK Overlay'!O50</f>
        <v>No</v>
      </c>
      <c r="EV53" s="24" t="str">
        <f>'1.4-ATT&amp;CK Overlay'!P50</f>
        <v>No</v>
      </c>
      <c r="EW53" s="24" t="str">
        <f>'1.4-ATT&amp;CK Overlay'!Q50</f>
        <v>No</v>
      </c>
      <c r="EX53" s="24" t="str">
        <f>'1.4-ATT&amp;CK Overlay'!R50</f>
        <v>No</v>
      </c>
      <c r="EY53" s="24" t="str">
        <f>'1.4-ATT&amp;CK Overlay'!S50</f>
        <v>No</v>
      </c>
      <c r="EZ53" s="24" t="str">
        <f>'1.4-ATT&amp;CK Overlay'!T50</f>
        <v>No</v>
      </c>
      <c r="FA53" s="24" t="str">
        <f>'1.4-ATT&amp;CK Overlay'!U50</f>
        <v>No</v>
      </c>
      <c r="FB53" s="24" t="str">
        <f>'1.4-ATT&amp;CK Overlay'!V50</f>
        <v>No</v>
      </c>
      <c r="FC53" s="29" t="str">
        <f>'1.4-ATT&amp;CK Overlay'!W50</f>
        <v>No</v>
      </c>
      <c r="FD53" s="28" t="str">
        <f>'1.4-ATT&amp;CK Overlay'!X50</f>
        <v>No</v>
      </c>
      <c r="FE53" s="24" t="str">
        <f>'1.4-ATT&amp;CK Overlay'!Y50</f>
        <v>No</v>
      </c>
      <c r="FF53" s="29" t="str">
        <f>'1.4-ATT&amp;CK Overlay'!Z50</f>
        <v>No</v>
      </c>
      <c r="FG53" s="28" t="str">
        <f>'1.4-ATT&amp;CK Overlay'!AA50</f>
        <v>No</v>
      </c>
      <c r="FH53" s="24" t="str">
        <f>'1.4-ATT&amp;CK Overlay'!AB50</f>
        <v>No</v>
      </c>
      <c r="FI53" s="24" t="str">
        <f>'1.4-ATT&amp;CK Overlay'!AC50</f>
        <v>No</v>
      </c>
      <c r="FJ53" s="24" t="str">
        <f>'1.4-ATT&amp;CK Overlay'!AD50</f>
        <v>No</v>
      </c>
      <c r="FK53" s="24" t="str">
        <f>'1.4-ATT&amp;CK Overlay'!AE50</f>
        <v>No</v>
      </c>
      <c r="FL53" s="24" t="str">
        <f>'1.4-ATT&amp;CK Overlay'!AF50</f>
        <v>No</v>
      </c>
      <c r="FM53" s="71" t="str">
        <f>'1.4-ATT&amp;CK Overlay'!AG50</f>
        <v>No</v>
      </c>
      <c r="FN53" s="28" t="str">
        <f>'1.4-ATT&amp;CK Overlay'!AH50</f>
        <v>No</v>
      </c>
      <c r="FO53" s="24" t="str">
        <f>'1.4-ATT&amp;CK Overlay'!AI50</f>
        <v>No</v>
      </c>
      <c r="FP53" s="24" t="str">
        <f>'1.4-ATT&amp;CK Overlay'!AJ50</f>
        <v>No</v>
      </c>
      <c r="FQ53" s="24" t="str">
        <f>'1.4-ATT&amp;CK Overlay'!AK50</f>
        <v>No</v>
      </c>
      <c r="FR53" s="24" t="str">
        <f>'1.4-ATT&amp;CK Overlay'!AL50</f>
        <v>No</v>
      </c>
      <c r="FS53" s="24" t="str">
        <f>'1.4-ATT&amp;CK Overlay'!AM50</f>
        <v>No</v>
      </c>
      <c r="FT53" s="24" t="str">
        <f>'1.4-ATT&amp;CK Overlay'!AN50</f>
        <v>No</v>
      </c>
      <c r="FU53" s="24" t="str">
        <f>'1.4-ATT&amp;CK Overlay'!AO50</f>
        <v>No</v>
      </c>
      <c r="FV53" s="24" t="str">
        <f>'1.4-ATT&amp;CK Overlay'!AP50</f>
        <v>No</v>
      </c>
      <c r="FW53" s="29" t="str">
        <f>'1.4-ATT&amp;CK Overlay'!AQ50</f>
        <v>No</v>
      </c>
      <c r="FX53" s="61" t="str">
        <f>'1.4-ATT&amp;CK Overlay'!AR50</f>
        <v>No</v>
      </c>
      <c r="FY53" s="24" t="str">
        <f>'1.4-ATT&amp;CK Overlay'!AS50</f>
        <v>No</v>
      </c>
      <c r="FZ53" s="24" t="str">
        <f>'1.4-ATT&amp;CK Overlay'!AT50</f>
        <v>No</v>
      </c>
      <c r="GA53" s="24" t="str">
        <f>'1.4-ATT&amp;CK Overlay'!AU50</f>
        <v>No</v>
      </c>
      <c r="GB53" s="24" t="str">
        <f>'1.4-ATT&amp;CK Overlay'!AV50</f>
        <v>No</v>
      </c>
      <c r="GC53" s="24" t="str">
        <f>'1.4-ATT&amp;CK Overlay'!AW50</f>
        <v>No</v>
      </c>
      <c r="GD53" s="24" t="str">
        <f>'1.4-ATT&amp;CK Overlay'!AX50</f>
        <v>No</v>
      </c>
      <c r="GE53" s="24" t="str">
        <f>'1.4-ATT&amp;CK Overlay'!AY50</f>
        <v>No</v>
      </c>
      <c r="GF53" s="24" t="str">
        <f>'1.4-ATT&amp;CK Overlay'!AZ50</f>
        <v>No</v>
      </c>
      <c r="GG53" s="28" t="str">
        <f>'1.4-ATT&amp;CK Overlay'!BA50</f>
        <v>Yes</v>
      </c>
      <c r="GH53" s="24" t="str">
        <f>'1.4-ATT&amp;CK Overlay'!BB50</f>
        <v>No</v>
      </c>
      <c r="GI53" s="24" t="str">
        <f>'1.4-ATT&amp;CK Overlay'!BC50</f>
        <v>No</v>
      </c>
      <c r="GJ53" s="29" t="str">
        <f>'1.4-ATT&amp;CK Overlay'!BD50</f>
        <v>No</v>
      </c>
      <c r="GK53" s="28" t="str">
        <f>'1.4-ATT&amp;CK Overlay'!BE50</f>
        <v>No</v>
      </c>
      <c r="GL53" s="24" t="str">
        <f>'1.4-ATT&amp;CK Overlay'!BF50</f>
        <v>No</v>
      </c>
      <c r="GM53" s="24" t="str">
        <f>'1.4-ATT&amp;CK Overlay'!BG50</f>
        <v>No</v>
      </c>
      <c r="GN53" s="24" t="str">
        <f>'1.4-ATT&amp;CK Overlay'!BH50</f>
        <v>No</v>
      </c>
      <c r="GO53" s="29" t="str">
        <f>'1.4-ATT&amp;CK Overlay'!BI50</f>
        <v>No</v>
      </c>
      <c r="GP53" s="28" t="str">
        <f>'1.4-ATT&amp;CK Overlay'!BJ50</f>
        <v>No</v>
      </c>
      <c r="GQ53" s="24" t="str">
        <f>'1.4-ATT&amp;CK Overlay'!BK50</f>
        <v>No</v>
      </c>
      <c r="GR53" s="24" t="str">
        <f>'1.4-ATT&amp;CK Overlay'!BL50</f>
        <v>No</v>
      </c>
      <c r="GS53" s="24" t="str">
        <f>'1.4-ATT&amp;CK Overlay'!BM50</f>
        <v>No</v>
      </c>
      <c r="GT53" s="24" t="str">
        <f>'1.4-ATT&amp;CK Overlay'!BN50</f>
        <v>No</v>
      </c>
      <c r="GU53" s="24" t="str">
        <f>'1.4-ATT&amp;CK Overlay'!BO50</f>
        <v>No</v>
      </c>
      <c r="GV53" s="24" t="str">
        <f>'1.4-ATT&amp;CK Overlay'!BP50</f>
        <v>No</v>
      </c>
      <c r="GX53" s="152">
        <f>'2.1b-OriginalProduct Visibility'!D49</f>
        <v>0</v>
      </c>
      <c r="GY53" s="153">
        <f>'2.1b-OriginalProduct Visibility'!E49</f>
        <v>0</v>
      </c>
      <c r="GZ53" s="140" t="str">
        <f>'2.1b-OriginalProduct Visibility'!F49</f>
        <v>Yes</v>
      </c>
      <c r="HA53" s="140" t="str">
        <f>'2.1b-OriginalProduct Visibility'!G49</f>
        <v>Yes</v>
      </c>
      <c r="HB53" s="140">
        <f>'2.1b-OriginalProduct Visibility'!H49</f>
        <v>0</v>
      </c>
      <c r="HC53" s="140">
        <f>'2.1b-OriginalProduct Visibility'!I49</f>
        <v>0</v>
      </c>
      <c r="HD53" s="140">
        <f>'2.1b-OriginalProduct Visibility'!J49</f>
        <v>0</v>
      </c>
      <c r="HE53" s="140">
        <f>'2.1b-OriginalProduct Visibility'!K49</f>
        <v>0</v>
      </c>
      <c r="HF53" s="140">
        <f>'2.1b-OriginalProduct Visibility'!L49</f>
        <v>0</v>
      </c>
      <c r="HG53" s="140">
        <f>'2.1b-OriginalProduct Visibility'!M49</f>
        <v>0</v>
      </c>
      <c r="HH53" s="140">
        <f>'2.1b-OriginalProduct Visibility'!N49</f>
        <v>0</v>
      </c>
      <c r="HI53" s="154">
        <f>'2.1b-OriginalProduct Visibility'!O49</f>
        <v>0</v>
      </c>
      <c r="HK53" s="171">
        <f>'2.1a-Agency Visibility'!D49</f>
        <v>0</v>
      </c>
      <c r="HL53" s="172">
        <f>'2.1a-Agency Visibility'!E49</f>
        <v>0</v>
      </c>
      <c r="HM53" s="145" t="str">
        <f>'2.1a-Agency Visibility'!F49</f>
        <v>Yes</v>
      </c>
      <c r="HN53" s="145">
        <f>'2.1a-Agency Visibility'!G49</f>
        <v>0</v>
      </c>
      <c r="HO53" s="145">
        <f>'2.1a-Agency Visibility'!H49</f>
        <v>0</v>
      </c>
      <c r="HP53" s="145">
        <f>'2.1a-Agency Visibility'!I49</f>
        <v>0</v>
      </c>
      <c r="HQ53" s="145">
        <f>'2.1a-Agency Visibility'!J49</f>
        <v>0</v>
      </c>
      <c r="HR53" s="145">
        <f>'2.1a-Agency Visibility'!K49</f>
        <v>0</v>
      </c>
      <c r="HS53" s="145">
        <f>'2.1a-Agency Visibility'!L49</f>
        <v>0</v>
      </c>
      <c r="HT53" s="145">
        <f>'2.1a-Agency Visibility'!M49</f>
        <v>0</v>
      </c>
      <c r="HU53" s="145">
        <f>'2.1a-Agency Visibility'!N49</f>
        <v>0</v>
      </c>
      <c r="HV53" s="173">
        <f>'2.1a-Agency Visibility'!O49</f>
        <v>0</v>
      </c>
      <c r="HY53" s="116"/>
      <c r="HZ53" s="116"/>
      <c r="IA53" s="116"/>
    </row>
    <row r="54" spans="1:235" ht="15" customHeight="1" x14ac:dyDescent="0.4">
      <c r="A54" s="595">
        <f>'1.2-Visibility Data'!A48</f>
        <v>0</v>
      </c>
      <c r="B54" s="66" t="str">
        <f>'1.2-Visibility Data'!B48</f>
        <v>Malicious URL Clicked</v>
      </c>
      <c r="C54" s="37" t="str">
        <f>'1.2-Visibility Data'!C48</f>
        <v>All</v>
      </c>
      <c r="D54" s="116"/>
      <c r="E54" s="137">
        <f t="shared" si="213"/>
        <v>1</v>
      </c>
      <c r="F54" s="137">
        <f t="shared" si="213"/>
        <v>0</v>
      </c>
      <c r="G54" s="137">
        <f t="shared" si="213"/>
        <v>0</v>
      </c>
      <c r="H54" s="137">
        <f t="shared" si="213"/>
        <v>0</v>
      </c>
      <c r="I54" s="137">
        <f t="shared" si="213"/>
        <v>0</v>
      </c>
      <c r="J54" s="137">
        <f t="shared" si="213"/>
        <v>0</v>
      </c>
      <c r="K54" s="137">
        <f t="shared" si="213"/>
        <v>0</v>
      </c>
      <c r="L54" s="137">
        <f t="shared" si="213"/>
        <v>0</v>
      </c>
      <c r="M54" s="137">
        <f t="shared" si="213"/>
        <v>0</v>
      </c>
      <c r="N54" s="137">
        <f t="shared" si="213"/>
        <v>0</v>
      </c>
      <c r="O54" s="137">
        <f t="shared" si="214"/>
        <v>0</v>
      </c>
      <c r="P54" s="137">
        <f t="shared" si="214"/>
        <v>0</v>
      </c>
      <c r="Q54" s="137">
        <f t="shared" si="214"/>
        <v>0</v>
      </c>
      <c r="R54" s="137">
        <f t="shared" si="214"/>
        <v>0</v>
      </c>
      <c r="S54" s="137">
        <f t="shared" si="214"/>
        <v>0</v>
      </c>
      <c r="T54" s="137">
        <f t="shared" si="214"/>
        <v>0</v>
      </c>
      <c r="U54" s="137">
        <f t="shared" si="214"/>
        <v>0</v>
      </c>
      <c r="V54" s="137">
        <f t="shared" si="214"/>
        <v>0</v>
      </c>
      <c r="W54" s="137">
        <f t="shared" si="214"/>
        <v>0</v>
      </c>
      <c r="X54" s="137">
        <f t="shared" si="214"/>
        <v>0</v>
      </c>
      <c r="Y54" s="137">
        <f t="shared" si="215"/>
        <v>1</v>
      </c>
      <c r="Z54" s="137">
        <f t="shared" si="215"/>
        <v>0</v>
      </c>
      <c r="AA54" s="137">
        <f t="shared" si="215"/>
        <v>0</v>
      </c>
      <c r="AB54" s="137">
        <f t="shared" si="215"/>
        <v>0</v>
      </c>
      <c r="AC54" s="137">
        <f t="shared" si="215"/>
        <v>0</v>
      </c>
      <c r="AD54" s="137">
        <f t="shared" si="215"/>
        <v>0</v>
      </c>
      <c r="AE54" s="116"/>
      <c r="AF54" s="142">
        <f t="shared" si="135"/>
        <v>2</v>
      </c>
      <c r="AG54" s="142" t="str">
        <f t="shared" si="136"/>
        <v/>
      </c>
      <c r="AH54" s="142" t="str">
        <f t="shared" si="137"/>
        <v/>
      </c>
      <c r="AI54" s="142" t="str">
        <f t="shared" si="138"/>
        <v/>
      </c>
      <c r="AJ54" s="142" t="str">
        <f t="shared" si="139"/>
        <v/>
      </c>
      <c r="AK54" s="142" t="str">
        <f t="shared" si="140"/>
        <v/>
      </c>
      <c r="AL54" s="142" t="str">
        <f t="shared" si="141"/>
        <v/>
      </c>
      <c r="AM54" s="142" t="str">
        <f t="shared" si="142"/>
        <v/>
      </c>
      <c r="AN54" s="142" t="str">
        <f t="shared" si="143"/>
        <v/>
      </c>
      <c r="AO54" s="142" t="str">
        <f t="shared" si="144"/>
        <v/>
      </c>
      <c r="AP54" s="142" t="str">
        <f t="shared" si="145"/>
        <v/>
      </c>
      <c r="AQ54" s="142" t="str">
        <f t="shared" si="146"/>
        <v/>
      </c>
      <c r="AR54" s="142" t="str">
        <f t="shared" si="147"/>
        <v/>
      </c>
      <c r="AS54" s="142" t="str">
        <f t="shared" si="148"/>
        <v/>
      </c>
      <c r="AT54" s="142" t="str">
        <f t="shared" si="149"/>
        <v/>
      </c>
      <c r="AU54" s="142" t="str">
        <f t="shared" si="150"/>
        <v/>
      </c>
      <c r="AV54" s="142" t="str">
        <f t="shared" si="151"/>
        <v/>
      </c>
      <c r="AW54" s="142" t="str">
        <f t="shared" si="152"/>
        <v/>
      </c>
      <c r="AX54" s="142" t="str">
        <f t="shared" si="153"/>
        <v/>
      </c>
      <c r="AY54" s="142" t="str">
        <f t="shared" si="154"/>
        <v/>
      </c>
      <c r="AZ54" s="142">
        <f t="shared" si="155"/>
        <v>2</v>
      </c>
      <c r="BA54" s="142" t="str">
        <f t="shared" si="156"/>
        <v/>
      </c>
      <c r="BB54" s="142" t="str">
        <f t="shared" si="157"/>
        <v/>
      </c>
      <c r="BC54" s="142" t="str">
        <f t="shared" si="158"/>
        <v/>
      </c>
      <c r="BD54" s="142" t="str">
        <f t="shared" si="159"/>
        <v/>
      </c>
      <c r="BE54" s="142" t="str">
        <f t="shared" si="160"/>
        <v/>
      </c>
      <c r="BF54" s="116"/>
      <c r="BG54" s="193">
        <f t="shared" si="161"/>
        <v>1</v>
      </c>
      <c r="BH54" s="193" t="str">
        <f t="shared" si="162"/>
        <v/>
      </c>
      <c r="BI54" s="193" t="str">
        <f t="shared" si="163"/>
        <v/>
      </c>
      <c r="BJ54" s="193" t="str">
        <f t="shared" si="164"/>
        <v/>
      </c>
      <c r="BK54" s="193" t="str">
        <f t="shared" si="165"/>
        <v/>
      </c>
      <c r="BL54" s="193" t="str">
        <f t="shared" si="166"/>
        <v/>
      </c>
      <c r="BM54" s="193" t="str">
        <f t="shared" si="167"/>
        <v/>
      </c>
      <c r="BN54" s="193" t="str">
        <f t="shared" si="168"/>
        <v/>
      </c>
      <c r="BO54" s="193" t="str">
        <f t="shared" si="169"/>
        <v/>
      </c>
      <c r="BP54" s="193" t="str">
        <f t="shared" si="170"/>
        <v/>
      </c>
      <c r="BQ54" s="193" t="str">
        <f t="shared" si="171"/>
        <v/>
      </c>
      <c r="BR54" s="193" t="str">
        <f t="shared" si="172"/>
        <v/>
      </c>
      <c r="BS54" s="193" t="str">
        <f t="shared" si="173"/>
        <v/>
      </c>
      <c r="BT54" s="193" t="str">
        <f t="shared" si="174"/>
        <v/>
      </c>
      <c r="BU54" s="193" t="str">
        <f t="shared" si="175"/>
        <v/>
      </c>
      <c r="BV54" s="193" t="str">
        <f t="shared" si="176"/>
        <v/>
      </c>
      <c r="BW54" s="193" t="str">
        <f t="shared" si="177"/>
        <v/>
      </c>
      <c r="BX54" s="193" t="str">
        <f t="shared" si="178"/>
        <v/>
      </c>
      <c r="BY54" s="193" t="str">
        <f t="shared" si="179"/>
        <v/>
      </c>
      <c r="BZ54" s="193" t="str">
        <f t="shared" si="180"/>
        <v/>
      </c>
      <c r="CA54" s="193">
        <f t="shared" si="181"/>
        <v>1</v>
      </c>
      <c r="CB54" s="193" t="str">
        <f t="shared" si="182"/>
        <v/>
      </c>
      <c r="CC54" s="193" t="str">
        <f t="shared" si="183"/>
        <v/>
      </c>
      <c r="CD54" s="193" t="str">
        <f t="shared" si="184"/>
        <v/>
      </c>
      <c r="CE54" s="193" t="str">
        <f t="shared" si="185"/>
        <v/>
      </c>
      <c r="CF54" s="193" t="str">
        <f t="shared" si="186"/>
        <v/>
      </c>
      <c r="CG54" s="116"/>
      <c r="CH54" s="199">
        <f t="shared" si="187"/>
        <v>1</v>
      </c>
      <c r="CI54" s="199" t="str">
        <f t="shared" si="188"/>
        <v/>
      </c>
      <c r="CJ54" s="199" t="str">
        <f t="shared" si="189"/>
        <v/>
      </c>
      <c r="CK54" s="199" t="str">
        <f t="shared" si="190"/>
        <v/>
      </c>
      <c r="CL54" s="199" t="str">
        <f t="shared" si="191"/>
        <v/>
      </c>
      <c r="CM54" s="199" t="str">
        <f t="shared" si="192"/>
        <v/>
      </c>
      <c r="CN54" s="199" t="str">
        <f t="shared" si="193"/>
        <v/>
      </c>
      <c r="CO54" s="199" t="str">
        <f t="shared" si="194"/>
        <v/>
      </c>
      <c r="CP54" s="199" t="str">
        <f t="shared" si="195"/>
        <v/>
      </c>
      <c r="CQ54" s="199" t="str">
        <f t="shared" si="196"/>
        <v/>
      </c>
      <c r="CR54" s="199" t="str">
        <f t="shared" si="197"/>
        <v/>
      </c>
      <c r="CS54" s="199" t="str">
        <f t="shared" si="198"/>
        <v/>
      </c>
      <c r="CT54" s="199" t="str">
        <f t="shared" si="199"/>
        <v/>
      </c>
      <c r="CU54" s="199" t="str">
        <f t="shared" si="200"/>
        <v/>
      </c>
      <c r="CV54" s="199" t="str">
        <f t="shared" si="201"/>
        <v/>
      </c>
      <c r="CW54" s="199" t="str">
        <f t="shared" si="202"/>
        <v/>
      </c>
      <c r="CX54" s="199" t="str">
        <f t="shared" si="203"/>
        <v/>
      </c>
      <c r="CY54" s="199" t="str">
        <f t="shared" si="204"/>
        <v/>
      </c>
      <c r="CZ54" s="199" t="str">
        <f t="shared" si="205"/>
        <v/>
      </c>
      <c r="DA54" s="199" t="str">
        <f t="shared" si="206"/>
        <v/>
      </c>
      <c r="DB54" s="199">
        <f t="shared" si="207"/>
        <v>1</v>
      </c>
      <c r="DC54" s="199" t="str">
        <f t="shared" si="208"/>
        <v/>
      </c>
      <c r="DD54" s="199" t="str">
        <f t="shared" si="209"/>
        <v/>
      </c>
      <c r="DE54" s="199" t="str">
        <f t="shared" si="210"/>
        <v/>
      </c>
      <c r="DF54" s="199" t="str">
        <f t="shared" si="211"/>
        <v/>
      </c>
      <c r="DG54" s="199" t="str">
        <f t="shared" si="212"/>
        <v/>
      </c>
      <c r="DH54" s="116"/>
      <c r="DI54" s="147">
        <f t="shared" si="125"/>
        <v>1</v>
      </c>
      <c r="DJ54" s="147" t="str">
        <f t="shared" si="100"/>
        <v/>
      </c>
      <c r="DK54" s="147" t="str">
        <f t="shared" si="101"/>
        <v/>
      </c>
      <c r="DL54" s="147" t="str">
        <f t="shared" si="102"/>
        <v/>
      </c>
      <c r="DM54" s="147" t="str">
        <f t="shared" si="103"/>
        <v/>
      </c>
      <c r="DN54" s="147" t="str">
        <f t="shared" si="104"/>
        <v/>
      </c>
      <c r="DO54" s="147" t="str">
        <f t="shared" si="105"/>
        <v/>
      </c>
      <c r="DP54" s="147" t="str">
        <f t="shared" si="106"/>
        <v/>
      </c>
      <c r="DQ54" s="147" t="str">
        <f t="shared" si="107"/>
        <v/>
      </c>
      <c r="DR54" s="147" t="str">
        <f t="shared" si="108"/>
        <v/>
      </c>
      <c r="DS54" s="147" t="str">
        <f t="shared" si="109"/>
        <v/>
      </c>
      <c r="DT54" s="147" t="str">
        <f t="shared" si="110"/>
        <v/>
      </c>
      <c r="DU54" s="147" t="str">
        <f t="shared" si="111"/>
        <v/>
      </c>
      <c r="DV54" s="147" t="str">
        <f t="shared" si="112"/>
        <v/>
      </c>
      <c r="DW54" s="147" t="str">
        <f t="shared" si="113"/>
        <v/>
      </c>
      <c r="DX54" s="147" t="str">
        <f t="shared" si="114"/>
        <v/>
      </c>
      <c r="DY54" s="147" t="str">
        <f t="shared" si="115"/>
        <v/>
      </c>
      <c r="DZ54" s="147" t="str">
        <f t="shared" si="116"/>
        <v/>
      </c>
      <c r="EA54" s="147" t="str">
        <f t="shared" si="117"/>
        <v/>
      </c>
      <c r="EB54" s="147" t="str">
        <f t="shared" si="118"/>
        <v/>
      </c>
      <c r="EC54" s="147">
        <f t="shared" si="119"/>
        <v>1</v>
      </c>
      <c r="ED54" s="147" t="str">
        <f t="shared" si="120"/>
        <v/>
      </c>
      <c r="EE54" s="147" t="str">
        <f t="shared" si="121"/>
        <v/>
      </c>
      <c r="EF54" s="147" t="str">
        <f t="shared" si="122"/>
        <v/>
      </c>
      <c r="EG54" s="147" t="str">
        <f t="shared" si="123"/>
        <v/>
      </c>
      <c r="EH54" s="147" t="str">
        <f t="shared" si="124"/>
        <v/>
      </c>
      <c r="EI54" s="116"/>
      <c r="EJ54" s="28" t="str">
        <f>'1.4-ATT&amp;CK Overlay'!D51</f>
        <v>No</v>
      </c>
      <c r="EK54" s="24" t="str">
        <f>'1.4-ATT&amp;CK Overlay'!E51</f>
        <v>Yes</v>
      </c>
      <c r="EL54" s="29" t="str">
        <f>'1.4-ATT&amp;CK Overlay'!F51</f>
        <v>No</v>
      </c>
      <c r="EM54" s="29" t="str">
        <f>'1.4-ATT&amp;CK Overlay'!G51</f>
        <v>No</v>
      </c>
      <c r="EN54" s="29" t="str">
        <f>'1.4-ATT&amp;CK Overlay'!H51</f>
        <v>No</v>
      </c>
      <c r="EO54" s="28" t="str">
        <f>'1.4-ATT&amp;CK Overlay'!I51</f>
        <v>No</v>
      </c>
      <c r="EP54" s="24" t="str">
        <f>'1.4-ATT&amp;CK Overlay'!J51</f>
        <v>No</v>
      </c>
      <c r="EQ54" s="24" t="str">
        <f>'1.4-ATT&amp;CK Overlay'!K51</f>
        <v>No</v>
      </c>
      <c r="ER54" s="24" t="str">
        <f>'1.4-ATT&amp;CK Overlay'!L51</f>
        <v>No</v>
      </c>
      <c r="ES54" s="24" t="str">
        <f>'1.4-ATT&amp;CK Overlay'!M51</f>
        <v>No</v>
      </c>
      <c r="ET54" s="24" t="str">
        <f>'1.4-ATT&amp;CK Overlay'!N51</f>
        <v>No</v>
      </c>
      <c r="EU54" s="24" t="str">
        <f>'1.4-ATT&amp;CK Overlay'!O51</f>
        <v>No</v>
      </c>
      <c r="EV54" s="24" t="str">
        <f>'1.4-ATT&amp;CK Overlay'!P51</f>
        <v>No</v>
      </c>
      <c r="EW54" s="24" t="str">
        <f>'1.4-ATT&amp;CK Overlay'!Q51</f>
        <v>No</v>
      </c>
      <c r="EX54" s="24" t="str">
        <f>'1.4-ATT&amp;CK Overlay'!R51</f>
        <v>No</v>
      </c>
      <c r="EY54" s="24" t="str">
        <f>'1.4-ATT&amp;CK Overlay'!S51</f>
        <v>No</v>
      </c>
      <c r="EZ54" s="24" t="str">
        <f>'1.4-ATT&amp;CK Overlay'!T51</f>
        <v>No</v>
      </c>
      <c r="FA54" s="24" t="str">
        <f>'1.4-ATT&amp;CK Overlay'!U51</f>
        <v>No</v>
      </c>
      <c r="FB54" s="24" t="str">
        <f>'1.4-ATT&amp;CK Overlay'!V51</f>
        <v>No</v>
      </c>
      <c r="FC54" s="29" t="str">
        <f>'1.4-ATT&amp;CK Overlay'!W51</f>
        <v>No</v>
      </c>
      <c r="FD54" s="28" t="str">
        <f>'1.4-ATT&amp;CK Overlay'!X51</f>
        <v>No</v>
      </c>
      <c r="FE54" s="24" t="str">
        <f>'1.4-ATT&amp;CK Overlay'!Y51</f>
        <v>No</v>
      </c>
      <c r="FF54" s="29" t="str">
        <f>'1.4-ATT&amp;CK Overlay'!Z51</f>
        <v>No</v>
      </c>
      <c r="FG54" s="28" t="str">
        <f>'1.4-ATT&amp;CK Overlay'!AA51</f>
        <v>No</v>
      </c>
      <c r="FH54" s="24" t="str">
        <f>'1.4-ATT&amp;CK Overlay'!AB51</f>
        <v>No</v>
      </c>
      <c r="FI54" s="24" t="str">
        <f>'1.4-ATT&amp;CK Overlay'!AC51</f>
        <v>No</v>
      </c>
      <c r="FJ54" s="24" t="str">
        <f>'1.4-ATT&amp;CK Overlay'!AD51</f>
        <v>No</v>
      </c>
      <c r="FK54" s="24" t="str">
        <f>'1.4-ATT&amp;CK Overlay'!AE51</f>
        <v>No</v>
      </c>
      <c r="FL54" s="24" t="str">
        <f>'1.4-ATT&amp;CK Overlay'!AF51</f>
        <v>No</v>
      </c>
      <c r="FM54" s="71" t="str">
        <f>'1.4-ATT&amp;CK Overlay'!AG51</f>
        <v>No</v>
      </c>
      <c r="FN54" s="28" t="str">
        <f>'1.4-ATT&amp;CK Overlay'!AH51</f>
        <v>No</v>
      </c>
      <c r="FO54" s="24" t="str">
        <f>'1.4-ATT&amp;CK Overlay'!AI51</f>
        <v>No</v>
      </c>
      <c r="FP54" s="24" t="str">
        <f>'1.4-ATT&amp;CK Overlay'!AJ51</f>
        <v>No</v>
      </c>
      <c r="FQ54" s="24" t="str">
        <f>'1.4-ATT&amp;CK Overlay'!AK51</f>
        <v>No</v>
      </c>
      <c r="FR54" s="24" t="str">
        <f>'1.4-ATT&amp;CK Overlay'!AL51</f>
        <v>No</v>
      </c>
      <c r="FS54" s="24" t="str">
        <f>'1.4-ATT&amp;CK Overlay'!AM51</f>
        <v>No</v>
      </c>
      <c r="FT54" s="24" t="str">
        <f>'1.4-ATT&amp;CK Overlay'!AN51</f>
        <v>No</v>
      </c>
      <c r="FU54" s="24" t="str">
        <f>'1.4-ATT&amp;CK Overlay'!AO51</f>
        <v>No</v>
      </c>
      <c r="FV54" s="24" t="str">
        <f>'1.4-ATT&amp;CK Overlay'!AP51</f>
        <v>No</v>
      </c>
      <c r="FW54" s="29" t="str">
        <f>'1.4-ATT&amp;CK Overlay'!AQ51</f>
        <v>No</v>
      </c>
      <c r="FX54" s="61" t="str">
        <f>'1.4-ATT&amp;CK Overlay'!AR51</f>
        <v>No</v>
      </c>
      <c r="FY54" s="24" t="str">
        <f>'1.4-ATT&amp;CK Overlay'!AS51</f>
        <v>No</v>
      </c>
      <c r="FZ54" s="24" t="str">
        <f>'1.4-ATT&amp;CK Overlay'!AT51</f>
        <v>No</v>
      </c>
      <c r="GA54" s="24" t="str">
        <f>'1.4-ATT&amp;CK Overlay'!AU51</f>
        <v>No</v>
      </c>
      <c r="GB54" s="24" t="str">
        <f>'1.4-ATT&amp;CK Overlay'!AV51</f>
        <v>No</v>
      </c>
      <c r="GC54" s="24" t="str">
        <f>'1.4-ATT&amp;CK Overlay'!AW51</f>
        <v>No</v>
      </c>
      <c r="GD54" s="24" t="str">
        <f>'1.4-ATT&amp;CK Overlay'!AX51</f>
        <v>No</v>
      </c>
      <c r="GE54" s="24" t="str">
        <f>'1.4-ATT&amp;CK Overlay'!AY51</f>
        <v>No</v>
      </c>
      <c r="GF54" s="24" t="str">
        <f>'1.4-ATT&amp;CK Overlay'!AZ51</f>
        <v>No</v>
      </c>
      <c r="GG54" s="28" t="str">
        <f>'1.4-ATT&amp;CK Overlay'!BA51</f>
        <v>Yes</v>
      </c>
      <c r="GH54" s="24" t="str">
        <f>'1.4-ATT&amp;CK Overlay'!BB51</f>
        <v>No</v>
      </c>
      <c r="GI54" s="24" t="str">
        <f>'1.4-ATT&amp;CK Overlay'!BC51</f>
        <v>No</v>
      </c>
      <c r="GJ54" s="29" t="str">
        <f>'1.4-ATT&amp;CK Overlay'!BD51</f>
        <v>No</v>
      </c>
      <c r="GK54" s="28" t="str">
        <f>'1.4-ATT&amp;CK Overlay'!BE51</f>
        <v>No</v>
      </c>
      <c r="GL54" s="24" t="str">
        <f>'1.4-ATT&amp;CK Overlay'!BF51</f>
        <v>No</v>
      </c>
      <c r="GM54" s="24" t="str">
        <f>'1.4-ATT&amp;CK Overlay'!BG51</f>
        <v>No</v>
      </c>
      <c r="GN54" s="24" t="str">
        <f>'1.4-ATT&amp;CK Overlay'!BH51</f>
        <v>No</v>
      </c>
      <c r="GO54" s="29" t="str">
        <f>'1.4-ATT&amp;CK Overlay'!BI51</f>
        <v>No</v>
      </c>
      <c r="GP54" s="28" t="str">
        <f>'1.4-ATT&amp;CK Overlay'!BJ51</f>
        <v>No</v>
      </c>
      <c r="GQ54" s="24" t="str">
        <f>'1.4-ATT&amp;CK Overlay'!BK51</f>
        <v>No</v>
      </c>
      <c r="GR54" s="24" t="str">
        <f>'1.4-ATT&amp;CK Overlay'!BL51</f>
        <v>No</v>
      </c>
      <c r="GS54" s="24" t="str">
        <f>'1.4-ATT&amp;CK Overlay'!BM51</f>
        <v>No</v>
      </c>
      <c r="GT54" s="24" t="str">
        <f>'1.4-ATT&amp;CK Overlay'!BN51</f>
        <v>No</v>
      </c>
      <c r="GU54" s="24" t="str">
        <f>'1.4-ATT&amp;CK Overlay'!BO51</f>
        <v>No</v>
      </c>
      <c r="GV54" s="24" t="str">
        <f>'1.4-ATT&amp;CK Overlay'!BP51</f>
        <v>No</v>
      </c>
      <c r="GX54" s="152" t="str">
        <f>'2.1b-OriginalProduct Visibility'!D50</f>
        <v>Yes</v>
      </c>
      <c r="GY54" s="153" t="str">
        <f>'2.1b-OriginalProduct Visibility'!E50</f>
        <v>Yes</v>
      </c>
      <c r="GZ54" s="140">
        <f>'2.1b-OriginalProduct Visibility'!F50</f>
        <v>0</v>
      </c>
      <c r="HA54" s="140">
        <f>'2.1b-OriginalProduct Visibility'!G50</f>
        <v>0</v>
      </c>
      <c r="HB54" s="140">
        <f>'2.1b-OriginalProduct Visibility'!H50</f>
        <v>0</v>
      </c>
      <c r="HC54" s="140">
        <f>'2.1b-OriginalProduct Visibility'!I50</f>
        <v>0</v>
      </c>
      <c r="HD54" s="140">
        <f>'2.1b-OriginalProduct Visibility'!J50</f>
        <v>0</v>
      </c>
      <c r="HE54" s="140">
        <f>'2.1b-OriginalProduct Visibility'!K50</f>
        <v>0</v>
      </c>
      <c r="HF54" s="140">
        <f>'2.1b-OriginalProduct Visibility'!L50</f>
        <v>0</v>
      </c>
      <c r="HG54" s="140">
        <f>'2.1b-OriginalProduct Visibility'!M50</f>
        <v>0</v>
      </c>
      <c r="HH54" s="140">
        <f>'2.1b-OriginalProduct Visibility'!N50</f>
        <v>0</v>
      </c>
      <c r="HI54" s="154">
        <f>'2.1b-OriginalProduct Visibility'!O50</f>
        <v>0</v>
      </c>
      <c r="HK54" s="171" t="str">
        <f>'2.1a-Agency Visibility'!D50</f>
        <v>Yes</v>
      </c>
      <c r="HL54" s="172">
        <f>'2.1a-Agency Visibility'!E50</f>
        <v>0</v>
      </c>
      <c r="HM54" s="145">
        <f>'2.1a-Agency Visibility'!F50</f>
        <v>0</v>
      </c>
      <c r="HN54" s="145">
        <f>'2.1a-Agency Visibility'!G50</f>
        <v>0</v>
      </c>
      <c r="HO54" s="145">
        <f>'2.1a-Agency Visibility'!H50</f>
        <v>0</v>
      </c>
      <c r="HP54" s="145">
        <f>'2.1a-Agency Visibility'!I50</f>
        <v>0</v>
      </c>
      <c r="HQ54" s="145">
        <f>'2.1a-Agency Visibility'!J50</f>
        <v>0</v>
      </c>
      <c r="HR54" s="145">
        <f>'2.1a-Agency Visibility'!K50</f>
        <v>0</v>
      </c>
      <c r="HS54" s="145">
        <f>'2.1a-Agency Visibility'!L50</f>
        <v>0</v>
      </c>
      <c r="HT54" s="145">
        <f>'2.1a-Agency Visibility'!M50</f>
        <v>0</v>
      </c>
      <c r="HU54" s="145">
        <f>'2.1a-Agency Visibility'!N50</f>
        <v>0</v>
      </c>
      <c r="HV54" s="173">
        <f>'2.1a-Agency Visibility'!O50</f>
        <v>0</v>
      </c>
      <c r="HY54" s="116"/>
      <c r="HZ54" s="116"/>
      <c r="IA54" s="116"/>
    </row>
    <row r="55" spans="1:235" ht="15" customHeight="1" thickBot="1" x14ac:dyDescent="0.45">
      <c r="A55" s="595">
        <f>'1.2-Visibility Data'!A49</f>
        <v>0</v>
      </c>
      <c r="B55" s="66" t="str">
        <f>'1.2-Visibility Data'!B49</f>
        <v>Email Forwarding Rules Changed</v>
      </c>
      <c r="C55" s="37" t="str">
        <f>'1.2-Visibility Data'!C49</f>
        <v>All</v>
      </c>
      <c r="D55" s="116"/>
      <c r="E55" s="137">
        <f t="shared" si="213"/>
        <v>0</v>
      </c>
      <c r="F55" s="137">
        <f t="shared" si="213"/>
        <v>2</v>
      </c>
      <c r="G55" s="137">
        <f t="shared" si="213"/>
        <v>2</v>
      </c>
      <c r="H55" s="137">
        <f t="shared" si="213"/>
        <v>0</v>
      </c>
      <c r="I55" s="137">
        <f t="shared" si="213"/>
        <v>1</v>
      </c>
      <c r="J55" s="137">
        <f t="shared" si="213"/>
        <v>2</v>
      </c>
      <c r="K55" s="137">
        <f t="shared" si="213"/>
        <v>2</v>
      </c>
      <c r="L55" s="137">
        <f t="shared" si="213"/>
        <v>1</v>
      </c>
      <c r="M55" s="137">
        <f t="shared" si="213"/>
        <v>2</v>
      </c>
      <c r="N55" s="137">
        <f t="shared" si="213"/>
        <v>2</v>
      </c>
      <c r="O55" s="137">
        <f t="shared" si="214"/>
        <v>0</v>
      </c>
      <c r="P55" s="137">
        <f t="shared" si="214"/>
        <v>0</v>
      </c>
      <c r="Q55" s="137">
        <f t="shared" si="214"/>
        <v>0</v>
      </c>
      <c r="R55" s="137">
        <f t="shared" si="214"/>
        <v>0</v>
      </c>
      <c r="S55" s="137">
        <f t="shared" si="214"/>
        <v>0</v>
      </c>
      <c r="T55" s="137">
        <f t="shared" si="214"/>
        <v>0</v>
      </c>
      <c r="U55" s="137">
        <f t="shared" si="214"/>
        <v>0</v>
      </c>
      <c r="V55" s="137">
        <f t="shared" si="214"/>
        <v>0</v>
      </c>
      <c r="W55" s="137">
        <f t="shared" si="214"/>
        <v>0</v>
      </c>
      <c r="X55" s="137">
        <f t="shared" si="214"/>
        <v>0</v>
      </c>
      <c r="Y55" s="137">
        <f t="shared" si="215"/>
        <v>0</v>
      </c>
      <c r="Z55" s="137">
        <f t="shared" si="215"/>
        <v>2</v>
      </c>
      <c r="AA55" s="137">
        <f t="shared" si="215"/>
        <v>0</v>
      </c>
      <c r="AB55" s="137">
        <f t="shared" si="215"/>
        <v>1</v>
      </c>
      <c r="AC55" s="137">
        <f t="shared" si="215"/>
        <v>0</v>
      </c>
      <c r="AD55" s="137">
        <f t="shared" si="215"/>
        <v>0</v>
      </c>
      <c r="AE55" s="116"/>
      <c r="AF55" s="142" t="str">
        <f t="shared" si="135"/>
        <v/>
      </c>
      <c r="AG55" s="142">
        <f t="shared" si="136"/>
        <v>6</v>
      </c>
      <c r="AH55" s="142">
        <f t="shared" si="137"/>
        <v>6</v>
      </c>
      <c r="AI55" s="142" t="str">
        <f t="shared" si="138"/>
        <v/>
      </c>
      <c r="AJ55" s="142">
        <f t="shared" si="139"/>
        <v>6</v>
      </c>
      <c r="AK55" s="142">
        <f t="shared" si="140"/>
        <v>6</v>
      </c>
      <c r="AL55" s="142">
        <f t="shared" si="141"/>
        <v>6</v>
      </c>
      <c r="AM55" s="142">
        <f t="shared" si="142"/>
        <v>6</v>
      </c>
      <c r="AN55" s="142">
        <f t="shared" si="143"/>
        <v>6</v>
      </c>
      <c r="AO55" s="142">
        <f t="shared" si="144"/>
        <v>6</v>
      </c>
      <c r="AP55" s="142" t="str">
        <f t="shared" si="145"/>
        <v/>
      </c>
      <c r="AQ55" s="142" t="str">
        <f t="shared" si="146"/>
        <v/>
      </c>
      <c r="AR55" s="142" t="str">
        <f t="shared" si="147"/>
        <v/>
      </c>
      <c r="AS55" s="142" t="str">
        <f t="shared" si="148"/>
        <v/>
      </c>
      <c r="AT55" s="142" t="str">
        <f t="shared" si="149"/>
        <v/>
      </c>
      <c r="AU55" s="142" t="str">
        <f t="shared" si="150"/>
        <v/>
      </c>
      <c r="AV55" s="142" t="str">
        <f t="shared" si="151"/>
        <v/>
      </c>
      <c r="AW55" s="142" t="str">
        <f t="shared" si="152"/>
        <v/>
      </c>
      <c r="AX55" s="142" t="str">
        <f t="shared" si="153"/>
        <v/>
      </c>
      <c r="AY55" s="142" t="str">
        <f t="shared" si="154"/>
        <v/>
      </c>
      <c r="AZ55" s="142" t="str">
        <f t="shared" si="155"/>
        <v/>
      </c>
      <c r="BA55" s="142">
        <f t="shared" si="156"/>
        <v>6</v>
      </c>
      <c r="BB55" s="142" t="str">
        <f t="shared" si="157"/>
        <v/>
      </c>
      <c r="BC55" s="142">
        <f t="shared" si="158"/>
        <v>6</v>
      </c>
      <c r="BD55" s="142" t="str">
        <f t="shared" si="159"/>
        <v/>
      </c>
      <c r="BE55" s="142" t="str">
        <f t="shared" si="160"/>
        <v/>
      </c>
      <c r="BF55" s="116"/>
      <c r="BG55" s="193" t="str">
        <f t="shared" si="161"/>
        <v/>
      </c>
      <c r="BH55" s="193">
        <f t="shared" si="162"/>
        <v>3</v>
      </c>
      <c r="BI55" s="193">
        <f t="shared" si="163"/>
        <v>3</v>
      </c>
      <c r="BJ55" s="193" t="str">
        <f t="shared" si="164"/>
        <v/>
      </c>
      <c r="BK55" s="193">
        <f t="shared" si="165"/>
        <v>3</v>
      </c>
      <c r="BL55" s="193">
        <f t="shared" si="166"/>
        <v>3</v>
      </c>
      <c r="BM55" s="193">
        <f t="shared" si="167"/>
        <v>3</v>
      </c>
      <c r="BN55" s="193">
        <f t="shared" si="168"/>
        <v>3</v>
      </c>
      <c r="BO55" s="193">
        <f t="shared" si="169"/>
        <v>3</v>
      </c>
      <c r="BP55" s="193">
        <f t="shared" si="170"/>
        <v>3</v>
      </c>
      <c r="BQ55" s="193" t="str">
        <f t="shared" si="171"/>
        <v/>
      </c>
      <c r="BR55" s="193" t="str">
        <f t="shared" si="172"/>
        <v/>
      </c>
      <c r="BS55" s="193" t="str">
        <f t="shared" si="173"/>
        <v/>
      </c>
      <c r="BT55" s="193" t="str">
        <f t="shared" si="174"/>
        <v/>
      </c>
      <c r="BU55" s="193" t="str">
        <f t="shared" si="175"/>
        <v/>
      </c>
      <c r="BV55" s="193" t="str">
        <f t="shared" si="176"/>
        <v/>
      </c>
      <c r="BW55" s="193" t="str">
        <f t="shared" si="177"/>
        <v/>
      </c>
      <c r="BX55" s="193" t="str">
        <f t="shared" si="178"/>
        <v/>
      </c>
      <c r="BY55" s="193" t="str">
        <f t="shared" si="179"/>
        <v/>
      </c>
      <c r="BZ55" s="193" t="str">
        <f t="shared" si="180"/>
        <v/>
      </c>
      <c r="CA55" s="193" t="str">
        <f t="shared" si="181"/>
        <v/>
      </c>
      <c r="CB55" s="193">
        <f t="shared" si="182"/>
        <v>3</v>
      </c>
      <c r="CC55" s="193" t="str">
        <f t="shared" si="183"/>
        <v/>
      </c>
      <c r="CD55" s="193">
        <f t="shared" si="184"/>
        <v>3</v>
      </c>
      <c r="CE55" s="193" t="str">
        <f t="shared" si="185"/>
        <v/>
      </c>
      <c r="CF55" s="193" t="str">
        <f t="shared" si="186"/>
        <v/>
      </c>
      <c r="CG55" s="116"/>
      <c r="CH55" s="199" t="str">
        <f t="shared" si="187"/>
        <v/>
      </c>
      <c r="CI55" s="199">
        <f t="shared" si="188"/>
        <v>2</v>
      </c>
      <c r="CJ55" s="199">
        <f t="shared" si="189"/>
        <v>2</v>
      </c>
      <c r="CK55" s="199" t="str">
        <f t="shared" si="190"/>
        <v/>
      </c>
      <c r="CL55" s="199">
        <f t="shared" si="191"/>
        <v>2</v>
      </c>
      <c r="CM55" s="199">
        <f t="shared" si="192"/>
        <v>2</v>
      </c>
      <c r="CN55" s="199">
        <f t="shared" si="193"/>
        <v>2</v>
      </c>
      <c r="CO55" s="199">
        <f t="shared" si="194"/>
        <v>2</v>
      </c>
      <c r="CP55" s="199">
        <f t="shared" si="195"/>
        <v>2</v>
      </c>
      <c r="CQ55" s="199">
        <f t="shared" si="196"/>
        <v>2</v>
      </c>
      <c r="CR55" s="199" t="str">
        <f t="shared" si="197"/>
        <v/>
      </c>
      <c r="CS55" s="199" t="str">
        <f t="shared" si="198"/>
        <v/>
      </c>
      <c r="CT55" s="199" t="str">
        <f t="shared" si="199"/>
        <v/>
      </c>
      <c r="CU55" s="199" t="str">
        <f t="shared" si="200"/>
        <v/>
      </c>
      <c r="CV55" s="199" t="str">
        <f t="shared" si="201"/>
        <v/>
      </c>
      <c r="CW55" s="199" t="str">
        <f t="shared" si="202"/>
        <v/>
      </c>
      <c r="CX55" s="199" t="str">
        <f t="shared" si="203"/>
        <v/>
      </c>
      <c r="CY55" s="199" t="str">
        <f t="shared" si="204"/>
        <v/>
      </c>
      <c r="CZ55" s="199" t="str">
        <f t="shared" si="205"/>
        <v/>
      </c>
      <c r="DA55" s="199" t="str">
        <f t="shared" si="206"/>
        <v/>
      </c>
      <c r="DB55" s="199" t="str">
        <f t="shared" si="207"/>
        <v/>
      </c>
      <c r="DC55" s="199">
        <f t="shared" si="208"/>
        <v>2</v>
      </c>
      <c r="DD55" s="199" t="str">
        <f t="shared" si="209"/>
        <v/>
      </c>
      <c r="DE55" s="199">
        <f t="shared" si="210"/>
        <v>2</v>
      </c>
      <c r="DF55" s="199" t="str">
        <f t="shared" si="211"/>
        <v/>
      </c>
      <c r="DG55" s="199" t="str">
        <f t="shared" si="212"/>
        <v/>
      </c>
      <c r="DH55" s="116"/>
      <c r="DI55" s="147" t="str">
        <f t="shared" si="125"/>
        <v/>
      </c>
      <c r="DJ55" s="147">
        <f t="shared" si="100"/>
        <v>2</v>
      </c>
      <c r="DK55" s="147">
        <f t="shared" si="101"/>
        <v>2</v>
      </c>
      <c r="DL55" s="147" t="str">
        <f t="shared" si="102"/>
        <v/>
      </c>
      <c r="DM55" s="147">
        <f t="shared" si="103"/>
        <v>2</v>
      </c>
      <c r="DN55" s="147">
        <f t="shared" si="104"/>
        <v>2</v>
      </c>
      <c r="DO55" s="147">
        <f t="shared" si="105"/>
        <v>2</v>
      </c>
      <c r="DP55" s="147">
        <f t="shared" si="106"/>
        <v>2</v>
      </c>
      <c r="DQ55" s="147">
        <f t="shared" si="107"/>
        <v>2</v>
      </c>
      <c r="DR55" s="147">
        <f t="shared" si="108"/>
        <v>2</v>
      </c>
      <c r="DS55" s="147" t="str">
        <f t="shared" si="109"/>
        <v/>
      </c>
      <c r="DT55" s="147" t="str">
        <f t="shared" si="110"/>
        <v/>
      </c>
      <c r="DU55" s="147" t="str">
        <f t="shared" si="111"/>
        <v/>
      </c>
      <c r="DV55" s="147" t="str">
        <f t="shared" si="112"/>
        <v/>
      </c>
      <c r="DW55" s="147" t="str">
        <f t="shared" si="113"/>
        <v/>
      </c>
      <c r="DX55" s="147" t="str">
        <f t="shared" si="114"/>
        <v/>
      </c>
      <c r="DY55" s="147" t="str">
        <f t="shared" si="115"/>
        <v/>
      </c>
      <c r="DZ55" s="147" t="str">
        <f t="shared" si="116"/>
        <v/>
      </c>
      <c r="EA55" s="147" t="str">
        <f t="shared" si="117"/>
        <v/>
      </c>
      <c r="EB55" s="147" t="str">
        <f t="shared" si="118"/>
        <v/>
      </c>
      <c r="EC55" s="147" t="str">
        <f t="shared" si="119"/>
        <v/>
      </c>
      <c r="ED55" s="147">
        <f t="shared" si="120"/>
        <v>2</v>
      </c>
      <c r="EE55" s="147" t="str">
        <f t="shared" si="121"/>
        <v/>
      </c>
      <c r="EF55" s="147">
        <f t="shared" si="122"/>
        <v>2</v>
      </c>
      <c r="EG55" s="147" t="str">
        <f t="shared" si="123"/>
        <v/>
      </c>
      <c r="EH55" s="147" t="str">
        <f t="shared" si="124"/>
        <v/>
      </c>
      <c r="EI55" s="116"/>
      <c r="EJ55" s="28" t="str">
        <f>'1.4-ATT&amp;CK Overlay'!D52</f>
        <v>No</v>
      </c>
      <c r="EK55" s="24" t="str">
        <f>'1.4-ATT&amp;CK Overlay'!E52</f>
        <v>No</v>
      </c>
      <c r="EL55" s="29" t="str">
        <f>'1.4-ATT&amp;CK Overlay'!F52</f>
        <v>No</v>
      </c>
      <c r="EM55" s="29" t="str">
        <f>'1.4-ATT&amp;CK Overlay'!G52</f>
        <v>Yes</v>
      </c>
      <c r="EN55" s="29" t="str">
        <f>'1.4-ATT&amp;CK Overlay'!H52</f>
        <v>Yes</v>
      </c>
      <c r="EO55" s="28" t="str">
        <f>'1.4-ATT&amp;CK Overlay'!I52</f>
        <v>No</v>
      </c>
      <c r="EP55" s="24" t="str">
        <f>'1.4-ATT&amp;CK Overlay'!J52</f>
        <v>Yes</v>
      </c>
      <c r="EQ55" s="24" t="str">
        <f>'1.4-ATT&amp;CK Overlay'!K52</f>
        <v>Yes</v>
      </c>
      <c r="ER55" s="24" t="str">
        <f>'1.4-ATT&amp;CK Overlay'!L52</f>
        <v>No</v>
      </c>
      <c r="ES55" s="24" t="str">
        <f>'1.4-ATT&amp;CK Overlay'!M52</f>
        <v>No</v>
      </c>
      <c r="ET55" s="24" t="str">
        <f>'1.4-ATT&amp;CK Overlay'!N52</f>
        <v>No</v>
      </c>
      <c r="EU55" s="24" t="str">
        <f>'1.4-ATT&amp;CK Overlay'!O52</f>
        <v>No</v>
      </c>
      <c r="EV55" s="24" t="str">
        <f>'1.4-ATT&amp;CK Overlay'!P52</f>
        <v>No</v>
      </c>
      <c r="EW55" s="24" t="str">
        <f>'1.4-ATT&amp;CK Overlay'!Q52</f>
        <v>No</v>
      </c>
      <c r="EX55" s="24" t="str">
        <f>'1.4-ATT&amp;CK Overlay'!R52</f>
        <v>Yes</v>
      </c>
      <c r="EY55" s="24" t="str">
        <f>'1.4-ATT&amp;CK Overlay'!S52</f>
        <v>No</v>
      </c>
      <c r="EZ55" s="24" t="str">
        <f>'1.4-ATT&amp;CK Overlay'!T52</f>
        <v>No</v>
      </c>
      <c r="FA55" s="24" t="str">
        <f>'1.4-ATT&amp;CK Overlay'!U52</f>
        <v>No</v>
      </c>
      <c r="FB55" s="24" t="str">
        <f>'1.4-ATT&amp;CK Overlay'!V52</f>
        <v>Yes</v>
      </c>
      <c r="FC55" s="29" t="str">
        <f>'1.4-ATT&amp;CK Overlay'!W52</f>
        <v>Yes</v>
      </c>
      <c r="FD55" s="28" t="str">
        <f>'1.4-ATT&amp;CK Overlay'!X52</f>
        <v>No</v>
      </c>
      <c r="FE55" s="24" t="str">
        <f>'1.4-ATT&amp;CK Overlay'!Y52</f>
        <v>Yes</v>
      </c>
      <c r="FF55" s="29" t="str">
        <f>'1.4-ATT&amp;CK Overlay'!Z52</f>
        <v>Yes</v>
      </c>
      <c r="FG55" s="28" t="str">
        <f>'1.4-ATT&amp;CK Overlay'!AA52</f>
        <v>Yes</v>
      </c>
      <c r="FH55" s="24" t="str">
        <f>'1.4-ATT&amp;CK Overlay'!AB52</f>
        <v>No</v>
      </c>
      <c r="FI55" s="24" t="str">
        <f>'1.4-ATT&amp;CK Overlay'!AC52</f>
        <v>Yes</v>
      </c>
      <c r="FJ55" s="24" t="str">
        <f>'1.4-ATT&amp;CK Overlay'!AD52</f>
        <v>Yes</v>
      </c>
      <c r="FK55" s="24" t="str">
        <f>'1.4-ATT&amp;CK Overlay'!AE52</f>
        <v>No</v>
      </c>
      <c r="FL55" s="24" t="str">
        <f>'1.4-ATT&amp;CK Overlay'!AF52</f>
        <v>Yes</v>
      </c>
      <c r="FM55" s="71" t="str">
        <f>'1.4-ATT&amp;CK Overlay'!AG52</f>
        <v>Yes</v>
      </c>
      <c r="FN55" s="28" t="str">
        <f>'1.4-ATT&amp;CK Overlay'!AH52</f>
        <v>No</v>
      </c>
      <c r="FO55" s="24" t="str">
        <f>'1.4-ATT&amp;CK Overlay'!AI52</f>
        <v>No</v>
      </c>
      <c r="FP55" s="24" t="str">
        <f>'1.4-ATT&amp;CK Overlay'!AJ52</f>
        <v>No</v>
      </c>
      <c r="FQ55" s="24" t="str">
        <f>'1.4-ATT&amp;CK Overlay'!AK52</f>
        <v>No</v>
      </c>
      <c r="FR55" s="24" t="str">
        <f>'1.4-ATT&amp;CK Overlay'!AL52</f>
        <v>No</v>
      </c>
      <c r="FS55" s="24" t="str">
        <f>'1.4-ATT&amp;CK Overlay'!AM52</f>
        <v>No</v>
      </c>
      <c r="FT55" s="24" t="str">
        <f>'1.4-ATT&amp;CK Overlay'!AN52</f>
        <v>No</v>
      </c>
      <c r="FU55" s="24" t="str">
        <f>'1.4-ATT&amp;CK Overlay'!AO52</f>
        <v>No</v>
      </c>
      <c r="FV55" s="24" t="str">
        <f>'1.4-ATT&amp;CK Overlay'!AP52</f>
        <v>No</v>
      </c>
      <c r="FW55" s="29" t="str">
        <f>'1.4-ATT&amp;CK Overlay'!AQ52</f>
        <v>No</v>
      </c>
      <c r="FX55" s="61" t="str">
        <f>'1.4-ATT&amp;CK Overlay'!AR52</f>
        <v>No</v>
      </c>
      <c r="FY55" s="24" t="str">
        <f>'1.4-ATT&amp;CK Overlay'!AS52</f>
        <v>No</v>
      </c>
      <c r="FZ55" s="24" t="str">
        <f>'1.4-ATT&amp;CK Overlay'!AT52</f>
        <v>No</v>
      </c>
      <c r="GA55" s="24" t="str">
        <f>'1.4-ATT&amp;CK Overlay'!AU52</f>
        <v>No</v>
      </c>
      <c r="GB55" s="24" t="str">
        <f>'1.4-ATT&amp;CK Overlay'!AV52</f>
        <v>No</v>
      </c>
      <c r="GC55" s="24" t="str">
        <f>'1.4-ATT&amp;CK Overlay'!AW52</f>
        <v>No</v>
      </c>
      <c r="GD55" s="24" t="str">
        <f>'1.4-ATT&amp;CK Overlay'!AX52</f>
        <v>No</v>
      </c>
      <c r="GE55" s="24" t="str">
        <f>'1.4-ATT&amp;CK Overlay'!AY52</f>
        <v>No</v>
      </c>
      <c r="GF55" s="24" t="str">
        <f>'1.4-ATT&amp;CK Overlay'!AZ52</f>
        <v>No</v>
      </c>
      <c r="GG55" s="28" t="str">
        <f>'1.4-ATT&amp;CK Overlay'!BA52</f>
        <v>No</v>
      </c>
      <c r="GH55" s="24" t="str">
        <f>'1.4-ATT&amp;CK Overlay'!BB52</f>
        <v>No</v>
      </c>
      <c r="GI55" s="24" t="str">
        <f>'1.4-ATT&amp;CK Overlay'!BC52</f>
        <v>Yes</v>
      </c>
      <c r="GJ55" s="29" t="str">
        <f>'1.4-ATT&amp;CK Overlay'!BD52</f>
        <v>Yes</v>
      </c>
      <c r="GK55" s="28" t="str">
        <f>'1.4-ATT&amp;CK Overlay'!BE52</f>
        <v>No</v>
      </c>
      <c r="GL55" s="24" t="str">
        <f>'1.4-ATT&amp;CK Overlay'!BF52</f>
        <v>No</v>
      </c>
      <c r="GM55" s="24" t="str">
        <f>'1.4-ATT&amp;CK Overlay'!BG52</f>
        <v>No</v>
      </c>
      <c r="GN55" s="24" t="str">
        <f>'1.4-ATT&amp;CK Overlay'!BH52</f>
        <v>No</v>
      </c>
      <c r="GO55" s="29" t="str">
        <f>'1.4-ATT&amp;CK Overlay'!BI52</f>
        <v>Yes</v>
      </c>
      <c r="GP55" s="28" t="str">
        <f>'1.4-ATT&amp;CK Overlay'!BJ52</f>
        <v>No</v>
      </c>
      <c r="GQ55" s="24" t="str">
        <f>'1.4-ATT&amp;CK Overlay'!BK52</f>
        <v>No</v>
      </c>
      <c r="GR55" s="24" t="str">
        <f>'1.4-ATT&amp;CK Overlay'!BL52</f>
        <v>No</v>
      </c>
      <c r="GS55" s="24" t="str">
        <f>'1.4-ATT&amp;CK Overlay'!BM52</f>
        <v>No</v>
      </c>
      <c r="GT55" s="24" t="str">
        <f>'1.4-ATT&amp;CK Overlay'!BN52</f>
        <v>No</v>
      </c>
      <c r="GU55" s="24" t="str">
        <f>'1.4-ATT&amp;CK Overlay'!BO52</f>
        <v>No</v>
      </c>
      <c r="GV55" s="24" t="str">
        <f>'1.4-ATT&amp;CK Overlay'!BP52</f>
        <v>No</v>
      </c>
      <c r="GX55" s="159" t="str">
        <f>'2.1b-OriginalProduct Visibility'!D51</f>
        <v>Yes</v>
      </c>
      <c r="GY55" s="160" t="str">
        <f>'2.1b-OriginalProduct Visibility'!E51</f>
        <v>Yes</v>
      </c>
      <c r="GZ55" s="161">
        <f>'2.1b-OriginalProduct Visibility'!F51</f>
        <v>0</v>
      </c>
      <c r="HA55" s="161">
        <f>'2.1b-OriginalProduct Visibility'!G51</f>
        <v>0</v>
      </c>
      <c r="HB55" s="161">
        <f>'2.1b-OriginalProduct Visibility'!H51</f>
        <v>0</v>
      </c>
      <c r="HC55" s="161">
        <f>'2.1b-OriginalProduct Visibility'!I51</f>
        <v>0</v>
      </c>
      <c r="HD55" s="161">
        <f>'2.1b-OriginalProduct Visibility'!J51</f>
        <v>0</v>
      </c>
      <c r="HE55" s="161">
        <f>'2.1b-OriginalProduct Visibility'!K51</f>
        <v>0</v>
      </c>
      <c r="HF55" s="161" t="str">
        <f>'2.1b-OriginalProduct Visibility'!L51</f>
        <v>Yes</v>
      </c>
      <c r="HG55" s="161" t="str">
        <f>'2.1b-OriginalProduct Visibility'!M51</f>
        <v>Yes</v>
      </c>
      <c r="HH55" s="161" t="str">
        <f>'2.1b-OriginalProduct Visibility'!N51</f>
        <v>Yes</v>
      </c>
      <c r="HI55" s="162" t="str">
        <f>'2.1b-OriginalProduct Visibility'!O51</f>
        <v>Yes</v>
      </c>
      <c r="HK55" s="178" t="str">
        <f>'2.1a-Agency Visibility'!D51</f>
        <v>Yes</v>
      </c>
      <c r="HL55" s="179">
        <f>'2.1a-Agency Visibility'!E51</f>
        <v>0</v>
      </c>
      <c r="HM55" s="180">
        <f>'2.1a-Agency Visibility'!F51</f>
        <v>0</v>
      </c>
      <c r="HN55" s="180">
        <f>'2.1a-Agency Visibility'!G51</f>
        <v>0</v>
      </c>
      <c r="HO55" s="180">
        <f>'2.1a-Agency Visibility'!H51</f>
        <v>0</v>
      </c>
      <c r="HP55" s="180">
        <f>'2.1a-Agency Visibility'!I51</f>
        <v>0</v>
      </c>
      <c r="HQ55" s="180">
        <f>'2.1a-Agency Visibility'!J51</f>
        <v>0</v>
      </c>
      <c r="HR55" s="180">
        <f>'2.1a-Agency Visibility'!K51</f>
        <v>0</v>
      </c>
      <c r="HS55" s="180">
        <f>'2.1a-Agency Visibility'!L51</f>
        <v>0</v>
      </c>
      <c r="HT55" s="180">
        <f>'2.1a-Agency Visibility'!M51</f>
        <v>0</v>
      </c>
      <c r="HU55" s="180" t="str">
        <f>'2.1a-Agency Visibility'!N51</f>
        <v>Yes</v>
      </c>
      <c r="HV55" s="181">
        <f>'2.1a-Agency Visibility'!O51</f>
        <v>0</v>
      </c>
      <c r="HY55" s="116"/>
      <c r="HZ55" s="116"/>
      <c r="IA55" s="116"/>
    </row>
    <row r="56" spans="1:235" ht="15" customHeight="1" x14ac:dyDescent="0.4">
      <c r="A56" s="595">
        <f>'1.2-Visibility Data'!A50</f>
        <v>0</v>
      </c>
      <c r="B56" s="66" t="str">
        <f>'1.2-Visibility Data'!B50</f>
        <v>Synchronization Activity</v>
      </c>
      <c r="C56" s="37" t="str">
        <f>'1.2-Visibility Data'!C50</f>
        <v>All</v>
      </c>
      <c r="D56" s="116"/>
      <c r="E56" s="137">
        <f t="shared" si="213"/>
        <v>0</v>
      </c>
      <c r="F56" s="137">
        <f t="shared" si="213"/>
        <v>2</v>
      </c>
      <c r="G56" s="137">
        <f t="shared" si="213"/>
        <v>0</v>
      </c>
      <c r="H56" s="137">
        <f t="shared" si="213"/>
        <v>0</v>
      </c>
      <c r="I56" s="137">
        <f t="shared" si="213"/>
        <v>0</v>
      </c>
      <c r="J56" s="137">
        <f t="shared" si="213"/>
        <v>2</v>
      </c>
      <c r="K56" s="137">
        <f t="shared" si="213"/>
        <v>2</v>
      </c>
      <c r="L56" s="137">
        <f t="shared" si="213"/>
        <v>0</v>
      </c>
      <c r="M56" s="137">
        <f t="shared" si="213"/>
        <v>2</v>
      </c>
      <c r="N56" s="137">
        <f t="shared" si="213"/>
        <v>2</v>
      </c>
      <c r="O56" s="137">
        <f t="shared" si="214"/>
        <v>0</v>
      </c>
      <c r="P56" s="137">
        <f t="shared" si="214"/>
        <v>0</v>
      </c>
      <c r="Q56" s="137">
        <f t="shared" si="214"/>
        <v>0</v>
      </c>
      <c r="R56" s="137">
        <f t="shared" si="214"/>
        <v>0</v>
      </c>
      <c r="S56" s="137">
        <f t="shared" si="214"/>
        <v>0</v>
      </c>
      <c r="T56" s="137">
        <f t="shared" si="214"/>
        <v>0</v>
      </c>
      <c r="U56" s="137">
        <f t="shared" si="214"/>
        <v>0</v>
      </c>
      <c r="V56" s="137">
        <f t="shared" si="214"/>
        <v>0</v>
      </c>
      <c r="W56" s="137">
        <f t="shared" si="214"/>
        <v>0</v>
      </c>
      <c r="X56" s="137">
        <f t="shared" si="214"/>
        <v>0</v>
      </c>
      <c r="Y56" s="137">
        <f t="shared" si="215"/>
        <v>0</v>
      </c>
      <c r="Z56" s="137">
        <f t="shared" si="215"/>
        <v>2</v>
      </c>
      <c r="AA56" s="137">
        <f t="shared" si="215"/>
        <v>0</v>
      </c>
      <c r="AB56" s="137">
        <f t="shared" si="215"/>
        <v>1</v>
      </c>
      <c r="AC56" s="137">
        <f t="shared" si="215"/>
        <v>0</v>
      </c>
      <c r="AD56" s="137">
        <f t="shared" si="215"/>
        <v>0</v>
      </c>
      <c r="AE56" s="116"/>
      <c r="AF56" s="142" t="str">
        <f t="shared" si="135"/>
        <v/>
      </c>
      <c r="AG56" s="142">
        <f t="shared" si="136"/>
        <v>2</v>
      </c>
      <c r="AH56" s="142" t="str">
        <f t="shared" si="137"/>
        <v/>
      </c>
      <c r="AI56" s="142" t="str">
        <f t="shared" si="138"/>
        <v/>
      </c>
      <c r="AJ56" s="142" t="str">
        <f t="shared" si="139"/>
        <v/>
      </c>
      <c r="AK56" s="142">
        <f t="shared" si="140"/>
        <v>2</v>
      </c>
      <c r="AL56" s="142">
        <f t="shared" si="141"/>
        <v>2</v>
      </c>
      <c r="AM56" s="142" t="str">
        <f t="shared" si="142"/>
        <v/>
      </c>
      <c r="AN56" s="142">
        <f t="shared" si="143"/>
        <v>2</v>
      </c>
      <c r="AO56" s="142">
        <f t="shared" si="144"/>
        <v>2</v>
      </c>
      <c r="AP56" s="142" t="str">
        <f t="shared" si="145"/>
        <v/>
      </c>
      <c r="AQ56" s="142" t="str">
        <f t="shared" si="146"/>
        <v/>
      </c>
      <c r="AR56" s="142" t="str">
        <f t="shared" si="147"/>
        <v/>
      </c>
      <c r="AS56" s="142" t="str">
        <f t="shared" si="148"/>
        <v/>
      </c>
      <c r="AT56" s="142" t="str">
        <f t="shared" si="149"/>
        <v/>
      </c>
      <c r="AU56" s="142" t="str">
        <f t="shared" si="150"/>
        <v/>
      </c>
      <c r="AV56" s="142" t="str">
        <f t="shared" si="151"/>
        <v/>
      </c>
      <c r="AW56" s="142" t="str">
        <f t="shared" si="152"/>
        <v/>
      </c>
      <c r="AX56" s="142" t="str">
        <f t="shared" si="153"/>
        <v/>
      </c>
      <c r="AY56" s="142" t="str">
        <f t="shared" si="154"/>
        <v/>
      </c>
      <c r="AZ56" s="142" t="str">
        <f t="shared" si="155"/>
        <v/>
      </c>
      <c r="BA56" s="142">
        <f t="shared" si="156"/>
        <v>2</v>
      </c>
      <c r="BB56" s="142" t="str">
        <f t="shared" si="157"/>
        <v/>
      </c>
      <c r="BC56" s="142">
        <f t="shared" si="158"/>
        <v>2</v>
      </c>
      <c r="BD56" s="142" t="str">
        <f t="shared" si="159"/>
        <v/>
      </c>
      <c r="BE56" s="142" t="str">
        <f t="shared" si="160"/>
        <v/>
      </c>
      <c r="BF56" s="116"/>
      <c r="BG56" s="193" t="str">
        <f t="shared" si="161"/>
        <v/>
      </c>
      <c r="BH56" s="193">
        <f t="shared" si="162"/>
        <v>1</v>
      </c>
      <c r="BI56" s="193" t="str">
        <f t="shared" si="163"/>
        <v/>
      </c>
      <c r="BJ56" s="193" t="str">
        <f t="shared" si="164"/>
        <v/>
      </c>
      <c r="BK56" s="193" t="str">
        <f t="shared" si="165"/>
        <v/>
      </c>
      <c r="BL56" s="193">
        <f t="shared" si="166"/>
        <v>1</v>
      </c>
      <c r="BM56" s="193">
        <f t="shared" si="167"/>
        <v>1</v>
      </c>
      <c r="BN56" s="193" t="str">
        <f t="shared" si="168"/>
        <v/>
      </c>
      <c r="BO56" s="193">
        <f t="shared" si="169"/>
        <v>1</v>
      </c>
      <c r="BP56" s="193">
        <f t="shared" si="170"/>
        <v>1</v>
      </c>
      <c r="BQ56" s="193" t="str">
        <f t="shared" si="171"/>
        <v/>
      </c>
      <c r="BR56" s="193" t="str">
        <f t="shared" si="172"/>
        <v/>
      </c>
      <c r="BS56" s="193" t="str">
        <f t="shared" si="173"/>
        <v/>
      </c>
      <c r="BT56" s="193" t="str">
        <f t="shared" si="174"/>
        <v/>
      </c>
      <c r="BU56" s="193" t="str">
        <f t="shared" si="175"/>
        <v/>
      </c>
      <c r="BV56" s="193" t="str">
        <f t="shared" si="176"/>
        <v/>
      </c>
      <c r="BW56" s="193" t="str">
        <f t="shared" si="177"/>
        <v/>
      </c>
      <c r="BX56" s="193" t="str">
        <f t="shared" si="178"/>
        <v/>
      </c>
      <c r="BY56" s="193" t="str">
        <f t="shared" si="179"/>
        <v/>
      </c>
      <c r="BZ56" s="193" t="str">
        <f t="shared" si="180"/>
        <v/>
      </c>
      <c r="CA56" s="193" t="str">
        <f t="shared" si="181"/>
        <v/>
      </c>
      <c r="CB56" s="193">
        <f t="shared" si="182"/>
        <v>1</v>
      </c>
      <c r="CC56" s="193" t="str">
        <f t="shared" si="183"/>
        <v/>
      </c>
      <c r="CD56" s="193">
        <f t="shared" si="184"/>
        <v>1</v>
      </c>
      <c r="CE56" s="193" t="str">
        <f t="shared" si="185"/>
        <v/>
      </c>
      <c r="CF56" s="193" t="str">
        <f t="shared" si="186"/>
        <v/>
      </c>
      <c r="CG56" s="116"/>
      <c r="CH56" s="199" t="str">
        <f t="shared" si="187"/>
        <v/>
      </c>
      <c r="CI56" s="199">
        <f t="shared" si="188"/>
        <v>1</v>
      </c>
      <c r="CJ56" s="199" t="str">
        <f t="shared" si="189"/>
        <v/>
      </c>
      <c r="CK56" s="199" t="str">
        <f t="shared" si="190"/>
        <v/>
      </c>
      <c r="CL56" s="199" t="str">
        <f t="shared" si="191"/>
        <v/>
      </c>
      <c r="CM56" s="199">
        <f t="shared" si="192"/>
        <v>1</v>
      </c>
      <c r="CN56" s="199">
        <f t="shared" si="193"/>
        <v>1</v>
      </c>
      <c r="CO56" s="199" t="str">
        <f t="shared" si="194"/>
        <v/>
      </c>
      <c r="CP56" s="199">
        <f t="shared" si="195"/>
        <v>1</v>
      </c>
      <c r="CQ56" s="199">
        <f t="shared" si="196"/>
        <v>1</v>
      </c>
      <c r="CR56" s="199" t="str">
        <f t="shared" si="197"/>
        <v/>
      </c>
      <c r="CS56" s="199" t="str">
        <f t="shared" si="198"/>
        <v/>
      </c>
      <c r="CT56" s="199" t="str">
        <f t="shared" si="199"/>
        <v/>
      </c>
      <c r="CU56" s="199" t="str">
        <f t="shared" si="200"/>
        <v/>
      </c>
      <c r="CV56" s="199" t="str">
        <f t="shared" si="201"/>
        <v/>
      </c>
      <c r="CW56" s="199" t="str">
        <f t="shared" si="202"/>
        <v/>
      </c>
      <c r="CX56" s="199" t="str">
        <f t="shared" si="203"/>
        <v/>
      </c>
      <c r="CY56" s="199" t="str">
        <f t="shared" si="204"/>
        <v/>
      </c>
      <c r="CZ56" s="199" t="str">
        <f t="shared" si="205"/>
        <v/>
      </c>
      <c r="DA56" s="199" t="str">
        <f t="shared" si="206"/>
        <v/>
      </c>
      <c r="DB56" s="199" t="str">
        <f t="shared" si="207"/>
        <v/>
      </c>
      <c r="DC56" s="199">
        <f t="shared" si="208"/>
        <v>1</v>
      </c>
      <c r="DD56" s="199" t="str">
        <f t="shared" si="209"/>
        <v/>
      </c>
      <c r="DE56" s="199">
        <f t="shared" si="210"/>
        <v>1</v>
      </c>
      <c r="DF56" s="199" t="str">
        <f t="shared" si="211"/>
        <v/>
      </c>
      <c r="DG56" s="199" t="str">
        <f t="shared" si="212"/>
        <v/>
      </c>
      <c r="DH56" s="116"/>
      <c r="DI56" s="147" t="str">
        <f t="shared" si="125"/>
        <v/>
      </c>
      <c r="DJ56" s="147">
        <f t="shared" si="100"/>
        <v>1</v>
      </c>
      <c r="DK56" s="147" t="str">
        <f t="shared" si="101"/>
        <v/>
      </c>
      <c r="DL56" s="147" t="str">
        <f t="shared" si="102"/>
        <v/>
      </c>
      <c r="DM56" s="147" t="str">
        <f t="shared" si="103"/>
        <v/>
      </c>
      <c r="DN56" s="147">
        <f t="shared" si="104"/>
        <v>1</v>
      </c>
      <c r="DO56" s="147">
        <f t="shared" si="105"/>
        <v>1</v>
      </c>
      <c r="DP56" s="147" t="str">
        <f t="shared" si="106"/>
        <v/>
      </c>
      <c r="DQ56" s="147">
        <f t="shared" si="107"/>
        <v>1</v>
      </c>
      <c r="DR56" s="147">
        <f t="shared" si="108"/>
        <v>1</v>
      </c>
      <c r="DS56" s="147" t="str">
        <f t="shared" si="109"/>
        <v/>
      </c>
      <c r="DT56" s="147" t="str">
        <f t="shared" si="110"/>
        <v/>
      </c>
      <c r="DU56" s="147" t="str">
        <f t="shared" si="111"/>
        <v/>
      </c>
      <c r="DV56" s="147" t="str">
        <f t="shared" si="112"/>
        <v/>
      </c>
      <c r="DW56" s="147" t="str">
        <f t="shared" si="113"/>
        <v/>
      </c>
      <c r="DX56" s="147" t="str">
        <f t="shared" si="114"/>
        <v/>
      </c>
      <c r="DY56" s="147" t="str">
        <f t="shared" si="115"/>
        <v/>
      </c>
      <c r="DZ56" s="147" t="str">
        <f t="shared" si="116"/>
        <v/>
      </c>
      <c r="EA56" s="147" t="str">
        <f t="shared" si="117"/>
        <v/>
      </c>
      <c r="EB56" s="147" t="str">
        <f t="shared" si="118"/>
        <v/>
      </c>
      <c r="EC56" s="147" t="str">
        <f t="shared" si="119"/>
        <v/>
      </c>
      <c r="ED56" s="147">
        <f t="shared" si="120"/>
        <v>1</v>
      </c>
      <c r="EE56" s="147" t="str">
        <f t="shared" si="121"/>
        <v/>
      </c>
      <c r="EF56" s="147">
        <f t="shared" si="122"/>
        <v>1</v>
      </c>
      <c r="EG56" s="147" t="str">
        <f t="shared" si="123"/>
        <v/>
      </c>
      <c r="EH56" s="147" t="str">
        <f t="shared" si="124"/>
        <v/>
      </c>
      <c r="EI56" s="116"/>
      <c r="EJ56" s="28" t="str">
        <f>'1.4-ATT&amp;CK Overlay'!D53</f>
        <v>No</v>
      </c>
      <c r="EK56" s="24" t="str">
        <f>'1.4-ATT&amp;CK Overlay'!E53</f>
        <v>No</v>
      </c>
      <c r="EL56" s="29" t="str">
        <f>'1.4-ATT&amp;CK Overlay'!F53</f>
        <v>No</v>
      </c>
      <c r="EM56" s="29" t="str">
        <f>'1.4-ATT&amp;CK Overlay'!G53</f>
        <v>Yes</v>
      </c>
      <c r="EN56" s="29" t="str">
        <f>'1.4-ATT&amp;CK Overlay'!H53</f>
        <v>Yes</v>
      </c>
      <c r="EO56" s="28" t="str">
        <f>'1.4-ATT&amp;CK Overlay'!I53</f>
        <v>No</v>
      </c>
      <c r="EP56" s="24" t="str">
        <f>'1.4-ATT&amp;CK Overlay'!J53</f>
        <v>No</v>
      </c>
      <c r="EQ56" s="24" t="str">
        <f>'1.4-ATT&amp;CK Overlay'!K53</f>
        <v>No</v>
      </c>
      <c r="ER56" s="24" t="str">
        <f>'1.4-ATT&amp;CK Overlay'!L53</f>
        <v>No</v>
      </c>
      <c r="ES56" s="24" t="str">
        <f>'1.4-ATT&amp;CK Overlay'!M53</f>
        <v>No</v>
      </c>
      <c r="ET56" s="24" t="str">
        <f>'1.4-ATT&amp;CK Overlay'!N53</f>
        <v>No</v>
      </c>
      <c r="EU56" s="24" t="str">
        <f>'1.4-ATT&amp;CK Overlay'!O53</f>
        <v>No</v>
      </c>
      <c r="EV56" s="24" t="str">
        <f>'1.4-ATT&amp;CK Overlay'!P53</f>
        <v>No</v>
      </c>
      <c r="EW56" s="24" t="str">
        <f>'1.4-ATT&amp;CK Overlay'!Q53</f>
        <v>No</v>
      </c>
      <c r="EX56" s="24" t="str">
        <f>'1.4-ATT&amp;CK Overlay'!R53</f>
        <v>No</v>
      </c>
      <c r="EY56" s="24" t="str">
        <f>'1.4-ATT&amp;CK Overlay'!S53</f>
        <v>No</v>
      </c>
      <c r="EZ56" s="24" t="str">
        <f>'1.4-ATT&amp;CK Overlay'!T53</f>
        <v>No</v>
      </c>
      <c r="FA56" s="24" t="str">
        <f>'1.4-ATT&amp;CK Overlay'!U53</f>
        <v>No</v>
      </c>
      <c r="FB56" s="24" t="str">
        <f>'1.4-ATT&amp;CK Overlay'!V53</f>
        <v>Yes</v>
      </c>
      <c r="FC56" s="29" t="str">
        <f>'1.4-ATT&amp;CK Overlay'!W53</f>
        <v>Yes</v>
      </c>
      <c r="FD56" s="28" t="str">
        <f>'1.4-ATT&amp;CK Overlay'!X53</f>
        <v>No</v>
      </c>
      <c r="FE56" s="24" t="str">
        <f>'1.4-ATT&amp;CK Overlay'!Y53</f>
        <v>Yes</v>
      </c>
      <c r="FF56" s="29" t="str">
        <f>'1.4-ATT&amp;CK Overlay'!Z53</f>
        <v>Yes</v>
      </c>
      <c r="FG56" s="28" t="str">
        <f>'1.4-ATT&amp;CK Overlay'!AA53</f>
        <v>No</v>
      </c>
      <c r="FH56" s="24" t="str">
        <f>'1.4-ATT&amp;CK Overlay'!AB53</f>
        <v>No</v>
      </c>
      <c r="FI56" s="24" t="str">
        <f>'1.4-ATT&amp;CK Overlay'!AC53</f>
        <v>Yes</v>
      </c>
      <c r="FJ56" s="24" t="str">
        <f>'1.4-ATT&amp;CK Overlay'!AD53</f>
        <v>Yes</v>
      </c>
      <c r="FK56" s="24" t="str">
        <f>'1.4-ATT&amp;CK Overlay'!AE53</f>
        <v>No</v>
      </c>
      <c r="FL56" s="24" t="str">
        <f>'1.4-ATT&amp;CK Overlay'!AF53</f>
        <v>Yes</v>
      </c>
      <c r="FM56" s="71" t="str">
        <f>'1.4-ATT&amp;CK Overlay'!AG53</f>
        <v>Yes</v>
      </c>
      <c r="FN56" s="28" t="str">
        <f>'1.4-ATT&amp;CK Overlay'!AH53</f>
        <v>No</v>
      </c>
      <c r="FO56" s="24" t="str">
        <f>'1.4-ATT&amp;CK Overlay'!AI53</f>
        <v>No</v>
      </c>
      <c r="FP56" s="24" t="str">
        <f>'1.4-ATT&amp;CK Overlay'!AJ53</f>
        <v>No</v>
      </c>
      <c r="FQ56" s="24" t="str">
        <f>'1.4-ATT&amp;CK Overlay'!AK53</f>
        <v>No</v>
      </c>
      <c r="FR56" s="24" t="str">
        <f>'1.4-ATT&amp;CK Overlay'!AL53</f>
        <v>No</v>
      </c>
      <c r="FS56" s="24" t="str">
        <f>'1.4-ATT&amp;CK Overlay'!AM53</f>
        <v>No</v>
      </c>
      <c r="FT56" s="24" t="str">
        <f>'1.4-ATT&amp;CK Overlay'!AN53</f>
        <v>No</v>
      </c>
      <c r="FU56" s="24" t="str">
        <f>'1.4-ATT&amp;CK Overlay'!AO53</f>
        <v>No</v>
      </c>
      <c r="FV56" s="24" t="str">
        <f>'1.4-ATT&amp;CK Overlay'!AP53</f>
        <v>No</v>
      </c>
      <c r="FW56" s="29" t="str">
        <f>'1.4-ATT&amp;CK Overlay'!AQ53</f>
        <v>No</v>
      </c>
      <c r="FX56" s="61" t="str">
        <f>'1.4-ATT&amp;CK Overlay'!AR53</f>
        <v>No</v>
      </c>
      <c r="FY56" s="24" t="str">
        <f>'1.4-ATT&amp;CK Overlay'!AS53</f>
        <v>No</v>
      </c>
      <c r="FZ56" s="24" t="str">
        <f>'1.4-ATT&amp;CK Overlay'!AT53</f>
        <v>No</v>
      </c>
      <c r="GA56" s="24" t="str">
        <f>'1.4-ATT&amp;CK Overlay'!AU53</f>
        <v>No</v>
      </c>
      <c r="GB56" s="24" t="str">
        <f>'1.4-ATT&amp;CK Overlay'!AV53</f>
        <v>No</v>
      </c>
      <c r="GC56" s="24" t="str">
        <f>'1.4-ATT&amp;CK Overlay'!AW53</f>
        <v>No</v>
      </c>
      <c r="GD56" s="24" t="str">
        <f>'1.4-ATT&amp;CK Overlay'!AX53</f>
        <v>No</v>
      </c>
      <c r="GE56" s="24" t="str">
        <f>'1.4-ATT&amp;CK Overlay'!AY53</f>
        <v>No</v>
      </c>
      <c r="GF56" s="24" t="str">
        <f>'1.4-ATT&amp;CK Overlay'!AZ53</f>
        <v>No</v>
      </c>
      <c r="GG56" s="28" t="str">
        <f>'1.4-ATT&amp;CK Overlay'!BA53</f>
        <v>No</v>
      </c>
      <c r="GH56" s="24" t="str">
        <f>'1.4-ATT&amp;CK Overlay'!BB53</f>
        <v>No</v>
      </c>
      <c r="GI56" s="24" t="str">
        <f>'1.4-ATT&amp;CK Overlay'!BC53</f>
        <v>Yes</v>
      </c>
      <c r="GJ56" s="29" t="str">
        <f>'1.4-ATT&amp;CK Overlay'!BD53</f>
        <v>Yes</v>
      </c>
      <c r="GK56" s="28" t="str">
        <f>'1.4-ATT&amp;CK Overlay'!BE53</f>
        <v>No</v>
      </c>
      <c r="GL56" s="24" t="str">
        <f>'1.4-ATT&amp;CK Overlay'!BF53</f>
        <v>No</v>
      </c>
      <c r="GM56" s="24" t="str">
        <f>'1.4-ATT&amp;CK Overlay'!BG53</f>
        <v>No</v>
      </c>
      <c r="GN56" s="24" t="str">
        <f>'1.4-ATT&amp;CK Overlay'!BH53</f>
        <v>Yes</v>
      </c>
      <c r="GO56" s="29" t="str">
        <f>'1.4-ATT&amp;CK Overlay'!BI53</f>
        <v>No</v>
      </c>
      <c r="GP56" s="28" t="str">
        <f>'1.4-ATT&amp;CK Overlay'!BJ53</f>
        <v>No</v>
      </c>
      <c r="GQ56" s="24" t="str">
        <f>'1.4-ATT&amp;CK Overlay'!BK53</f>
        <v>No</v>
      </c>
      <c r="GR56" s="24" t="str">
        <f>'1.4-ATT&amp;CK Overlay'!BL53</f>
        <v>No</v>
      </c>
      <c r="GS56" s="24" t="str">
        <f>'1.4-ATT&amp;CK Overlay'!BM53</f>
        <v>No</v>
      </c>
      <c r="GT56" s="24" t="str">
        <f>'1.4-ATT&amp;CK Overlay'!BN53</f>
        <v>No</v>
      </c>
      <c r="GU56" s="24" t="str">
        <f>'1.4-ATT&amp;CK Overlay'!BO53</f>
        <v>No</v>
      </c>
      <c r="GV56" s="24" t="str">
        <f>'1.4-ATT&amp;CK Overlay'!BP53</f>
        <v>No</v>
      </c>
      <c r="GX56" s="163" t="str">
        <f>'2.1b-OriginalProduct Visibility'!D52</f>
        <v>Yes</v>
      </c>
      <c r="GY56" s="164" t="str">
        <f>'2.1b-OriginalProduct Visibility'!E52</f>
        <v>Yes</v>
      </c>
      <c r="GZ56" s="150">
        <f>'2.1b-OriginalProduct Visibility'!F52</f>
        <v>0</v>
      </c>
      <c r="HA56" s="150">
        <f>'2.1b-OriginalProduct Visibility'!G52</f>
        <v>0</v>
      </c>
      <c r="HB56" s="150">
        <f>'2.1b-OriginalProduct Visibility'!H52</f>
        <v>0</v>
      </c>
      <c r="HC56" s="150">
        <f>'2.1b-OriginalProduct Visibility'!I52</f>
        <v>0</v>
      </c>
      <c r="HD56" s="150">
        <f>'2.1b-OriginalProduct Visibility'!J52</f>
        <v>0</v>
      </c>
      <c r="HE56" s="150">
        <f>'2.1b-OriginalProduct Visibility'!K52</f>
        <v>0</v>
      </c>
      <c r="HF56" s="150">
        <f>'2.1b-OriginalProduct Visibility'!L52</f>
        <v>0</v>
      </c>
      <c r="HG56" s="150">
        <f>'2.1b-OriginalProduct Visibility'!M52</f>
        <v>0</v>
      </c>
      <c r="HH56" s="150">
        <f>'2.1b-OriginalProduct Visibility'!N52</f>
        <v>0</v>
      </c>
      <c r="HI56" s="151">
        <f>'2.1b-OriginalProduct Visibility'!O52</f>
        <v>0</v>
      </c>
      <c r="HK56" s="182" t="str">
        <f>'2.1a-Agency Visibility'!D52</f>
        <v>Yes</v>
      </c>
      <c r="HL56" s="183">
        <f>'2.1a-Agency Visibility'!E52</f>
        <v>0</v>
      </c>
      <c r="HM56" s="169">
        <f>'2.1a-Agency Visibility'!F52</f>
        <v>0</v>
      </c>
      <c r="HN56" s="169">
        <f>'2.1a-Agency Visibility'!G52</f>
        <v>0</v>
      </c>
      <c r="HO56" s="169">
        <f>'2.1a-Agency Visibility'!H52</f>
        <v>0</v>
      </c>
      <c r="HP56" s="169">
        <f>'2.1a-Agency Visibility'!I52</f>
        <v>0</v>
      </c>
      <c r="HQ56" s="169">
        <f>'2.1a-Agency Visibility'!J52</f>
        <v>0</v>
      </c>
      <c r="HR56" s="169">
        <f>'2.1a-Agency Visibility'!K52</f>
        <v>0</v>
      </c>
      <c r="HS56" s="169">
        <f>'2.1a-Agency Visibility'!L52</f>
        <v>0</v>
      </c>
      <c r="HT56" s="169">
        <f>'2.1a-Agency Visibility'!M52</f>
        <v>0</v>
      </c>
      <c r="HU56" s="169">
        <f>'2.1a-Agency Visibility'!N52</f>
        <v>0</v>
      </c>
      <c r="HV56" s="170">
        <f>'2.1a-Agency Visibility'!O52</f>
        <v>0</v>
      </c>
      <c r="HY56" s="116"/>
      <c r="HZ56" s="116"/>
      <c r="IA56" s="116"/>
    </row>
    <row r="57" spans="1:235" ht="15" customHeight="1" x14ac:dyDescent="0.4">
      <c r="A57" s="595">
        <f>'1.2-Visibility Data'!A51</f>
        <v>0</v>
      </c>
      <c r="B57" s="70" t="str">
        <f>'1.2-Visibility Data'!B51</f>
        <v>Denial of Service Activity</v>
      </c>
      <c r="C57" s="476" t="str">
        <f>'1.2-Visibility Data'!C51</f>
        <v>All</v>
      </c>
      <c r="D57" s="116"/>
      <c r="E57" s="137">
        <f t="shared" si="213"/>
        <v>0</v>
      </c>
      <c r="F57" s="137">
        <f t="shared" si="213"/>
        <v>0</v>
      </c>
      <c r="G57" s="137">
        <f t="shared" si="213"/>
        <v>0</v>
      </c>
      <c r="H57" s="137">
        <f t="shared" si="213"/>
        <v>0</v>
      </c>
      <c r="I57" s="137">
        <f t="shared" si="213"/>
        <v>0</v>
      </c>
      <c r="J57" s="137">
        <f t="shared" si="213"/>
        <v>0</v>
      </c>
      <c r="K57" s="137">
        <f t="shared" si="213"/>
        <v>0</v>
      </c>
      <c r="L57" s="137">
        <f t="shared" si="213"/>
        <v>0</v>
      </c>
      <c r="M57" s="137">
        <f t="shared" si="213"/>
        <v>0</v>
      </c>
      <c r="N57" s="137">
        <f t="shared" si="213"/>
        <v>0</v>
      </c>
      <c r="O57" s="137">
        <f t="shared" si="214"/>
        <v>0</v>
      </c>
      <c r="P57" s="137">
        <f t="shared" si="214"/>
        <v>0</v>
      </c>
      <c r="Q57" s="137">
        <f t="shared" si="214"/>
        <v>0</v>
      </c>
      <c r="R57" s="137">
        <f t="shared" si="214"/>
        <v>0</v>
      </c>
      <c r="S57" s="137">
        <f t="shared" si="214"/>
        <v>0</v>
      </c>
      <c r="T57" s="137">
        <f t="shared" si="214"/>
        <v>0</v>
      </c>
      <c r="U57" s="137">
        <f t="shared" si="214"/>
        <v>0</v>
      </c>
      <c r="V57" s="137">
        <f t="shared" si="214"/>
        <v>0</v>
      </c>
      <c r="W57" s="137">
        <f t="shared" si="214"/>
        <v>0</v>
      </c>
      <c r="X57" s="137">
        <f t="shared" si="214"/>
        <v>0</v>
      </c>
      <c r="Y57" s="137">
        <f t="shared" si="215"/>
        <v>0</v>
      </c>
      <c r="Z57" s="137">
        <f t="shared" si="215"/>
        <v>0</v>
      </c>
      <c r="AA57" s="137">
        <f t="shared" si="215"/>
        <v>0</v>
      </c>
      <c r="AB57" s="137">
        <f t="shared" si="215"/>
        <v>0</v>
      </c>
      <c r="AC57" s="137">
        <f t="shared" si="215"/>
        <v>2</v>
      </c>
      <c r="AD57" s="137">
        <f t="shared" si="215"/>
        <v>4</v>
      </c>
      <c r="AE57" s="116"/>
      <c r="AF57" s="142" t="str">
        <f t="shared" si="135"/>
        <v/>
      </c>
      <c r="AG57" s="142" t="str">
        <f t="shared" si="136"/>
        <v/>
      </c>
      <c r="AH57" s="142" t="str">
        <f t="shared" si="137"/>
        <v/>
      </c>
      <c r="AI57" s="142" t="str">
        <f t="shared" si="138"/>
        <v/>
      </c>
      <c r="AJ57" s="142" t="str">
        <f t="shared" si="139"/>
        <v/>
      </c>
      <c r="AK57" s="142" t="str">
        <f t="shared" si="140"/>
        <v/>
      </c>
      <c r="AL57" s="142" t="str">
        <f t="shared" si="141"/>
        <v/>
      </c>
      <c r="AM57" s="142" t="str">
        <f t="shared" si="142"/>
        <v/>
      </c>
      <c r="AN57" s="142" t="str">
        <f t="shared" si="143"/>
        <v/>
      </c>
      <c r="AO57" s="142" t="str">
        <f t="shared" si="144"/>
        <v/>
      </c>
      <c r="AP57" s="142" t="str">
        <f t="shared" si="145"/>
        <v/>
      </c>
      <c r="AQ57" s="142" t="str">
        <f t="shared" si="146"/>
        <v/>
      </c>
      <c r="AR57" s="142" t="str">
        <f t="shared" si="147"/>
        <v/>
      </c>
      <c r="AS57" s="142" t="str">
        <f t="shared" si="148"/>
        <v/>
      </c>
      <c r="AT57" s="142" t="str">
        <f t="shared" si="149"/>
        <v/>
      </c>
      <c r="AU57" s="142" t="str">
        <f t="shared" si="150"/>
        <v/>
      </c>
      <c r="AV57" s="142" t="str">
        <f t="shared" si="151"/>
        <v/>
      </c>
      <c r="AW57" s="142" t="str">
        <f t="shared" si="152"/>
        <v/>
      </c>
      <c r="AX57" s="142" t="str">
        <f t="shared" si="153"/>
        <v/>
      </c>
      <c r="AY57" s="142" t="str">
        <f t="shared" si="154"/>
        <v/>
      </c>
      <c r="AZ57" s="142" t="str">
        <f t="shared" si="155"/>
        <v/>
      </c>
      <c r="BA57" s="142" t="str">
        <f t="shared" si="156"/>
        <v/>
      </c>
      <c r="BB57" s="142" t="str">
        <f t="shared" si="157"/>
        <v/>
      </c>
      <c r="BC57" s="142" t="str">
        <f t="shared" si="158"/>
        <v/>
      </c>
      <c r="BD57" s="142">
        <f t="shared" si="159"/>
        <v>2</v>
      </c>
      <c r="BE57" s="142">
        <f t="shared" si="160"/>
        <v>2</v>
      </c>
      <c r="BF57" s="116"/>
      <c r="BG57" s="193" t="str">
        <f t="shared" si="161"/>
        <v/>
      </c>
      <c r="BH57" s="193" t="str">
        <f t="shared" si="162"/>
        <v/>
      </c>
      <c r="BI57" s="193" t="str">
        <f t="shared" si="163"/>
        <v/>
      </c>
      <c r="BJ57" s="193" t="str">
        <f t="shared" si="164"/>
        <v/>
      </c>
      <c r="BK57" s="193" t="str">
        <f t="shared" si="165"/>
        <v/>
      </c>
      <c r="BL57" s="193" t="str">
        <f t="shared" si="166"/>
        <v/>
      </c>
      <c r="BM57" s="193" t="str">
        <f t="shared" si="167"/>
        <v/>
      </c>
      <c r="BN57" s="193" t="str">
        <f t="shared" si="168"/>
        <v/>
      </c>
      <c r="BO57" s="193" t="str">
        <f t="shared" si="169"/>
        <v/>
      </c>
      <c r="BP57" s="193" t="str">
        <f t="shared" si="170"/>
        <v/>
      </c>
      <c r="BQ57" s="193" t="str">
        <f t="shared" si="171"/>
        <v/>
      </c>
      <c r="BR57" s="193" t="str">
        <f t="shared" si="172"/>
        <v/>
      </c>
      <c r="BS57" s="193" t="str">
        <f t="shared" si="173"/>
        <v/>
      </c>
      <c r="BT57" s="193" t="str">
        <f t="shared" si="174"/>
        <v/>
      </c>
      <c r="BU57" s="193" t="str">
        <f t="shared" si="175"/>
        <v/>
      </c>
      <c r="BV57" s="193" t="str">
        <f t="shared" si="176"/>
        <v/>
      </c>
      <c r="BW57" s="193" t="str">
        <f t="shared" si="177"/>
        <v/>
      </c>
      <c r="BX57" s="193" t="str">
        <f t="shared" si="178"/>
        <v/>
      </c>
      <c r="BY57" s="193" t="str">
        <f t="shared" si="179"/>
        <v/>
      </c>
      <c r="BZ57" s="193" t="str">
        <f t="shared" si="180"/>
        <v/>
      </c>
      <c r="CA57" s="193" t="str">
        <f t="shared" si="181"/>
        <v/>
      </c>
      <c r="CB57" s="193" t="str">
        <f t="shared" si="182"/>
        <v/>
      </c>
      <c r="CC57" s="193" t="str">
        <f t="shared" si="183"/>
        <v/>
      </c>
      <c r="CD57" s="193" t="str">
        <f t="shared" si="184"/>
        <v/>
      </c>
      <c r="CE57" s="193">
        <f t="shared" si="185"/>
        <v>1</v>
      </c>
      <c r="CF57" s="193">
        <f t="shared" si="186"/>
        <v>1</v>
      </c>
      <c r="CG57" s="116"/>
      <c r="CH57" s="199" t="str">
        <f t="shared" si="187"/>
        <v/>
      </c>
      <c r="CI57" s="199" t="str">
        <f t="shared" si="188"/>
        <v/>
      </c>
      <c r="CJ57" s="199" t="str">
        <f t="shared" si="189"/>
        <v/>
      </c>
      <c r="CK57" s="199" t="str">
        <f t="shared" si="190"/>
        <v/>
      </c>
      <c r="CL57" s="199" t="str">
        <f t="shared" si="191"/>
        <v/>
      </c>
      <c r="CM57" s="199" t="str">
        <f t="shared" si="192"/>
        <v/>
      </c>
      <c r="CN57" s="199" t="str">
        <f t="shared" si="193"/>
        <v/>
      </c>
      <c r="CO57" s="199" t="str">
        <f t="shared" si="194"/>
        <v/>
      </c>
      <c r="CP57" s="199" t="str">
        <f t="shared" si="195"/>
        <v/>
      </c>
      <c r="CQ57" s="199" t="str">
        <f t="shared" si="196"/>
        <v/>
      </c>
      <c r="CR57" s="199" t="str">
        <f t="shared" si="197"/>
        <v/>
      </c>
      <c r="CS57" s="199" t="str">
        <f t="shared" si="198"/>
        <v/>
      </c>
      <c r="CT57" s="199" t="str">
        <f t="shared" si="199"/>
        <v/>
      </c>
      <c r="CU57" s="199" t="str">
        <f t="shared" si="200"/>
        <v/>
      </c>
      <c r="CV57" s="199" t="str">
        <f t="shared" si="201"/>
        <v/>
      </c>
      <c r="CW57" s="199" t="str">
        <f t="shared" si="202"/>
        <v/>
      </c>
      <c r="CX57" s="199" t="str">
        <f t="shared" si="203"/>
        <v/>
      </c>
      <c r="CY57" s="199" t="str">
        <f t="shared" si="204"/>
        <v/>
      </c>
      <c r="CZ57" s="199" t="str">
        <f t="shared" si="205"/>
        <v/>
      </c>
      <c r="DA57" s="199" t="str">
        <f t="shared" si="206"/>
        <v/>
      </c>
      <c r="DB57" s="199" t="str">
        <f t="shared" si="207"/>
        <v/>
      </c>
      <c r="DC57" s="199" t="str">
        <f t="shared" si="208"/>
        <v/>
      </c>
      <c r="DD57" s="199" t="str">
        <f t="shared" si="209"/>
        <v/>
      </c>
      <c r="DE57" s="199" t="str">
        <f t="shared" si="210"/>
        <v/>
      </c>
      <c r="DF57" s="199">
        <f t="shared" si="211"/>
        <v>1</v>
      </c>
      <c r="DG57" s="199">
        <f t="shared" si="212"/>
        <v>1</v>
      </c>
      <c r="DH57" s="116"/>
      <c r="DI57" s="147" t="str">
        <f t="shared" si="125"/>
        <v/>
      </c>
      <c r="DJ57" s="147" t="str">
        <f t="shared" si="100"/>
        <v/>
      </c>
      <c r="DK57" s="147" t="str">
        <f t="shared" si="101"/>
        <v/>
      </c>
      <c r="DL57" s="147" t="str">
        <f t="shared" si="102"/>
        <v/>
      </c>
      <c r="DM57" s="147" t="str">
        <f t="shared" si="103"/>
        <v/>
      </c>
      <c r="DN57" s="147" t="str">
        <f t="shared" si="104"/>
        <v/>
      </c>
      <c r="DO57" s="147" t="str">
        <f t="shared" si="105"/>
        <v/>
      </c>
      <c r="DP57" s="147" t="str">
        <f t="shared" si="106"/>
        <v/>
      </c>
      <c r="DQ57" s="147" t="str">
        <f t="shared" si="107"/>
        <v/>
      </c>
      <c r="DR57" s="147" t="str">
        <f t="shared" si="108"/>
        <v/>
      </c>
      <c r="DS57" s="147" t="str">
        <f t="shared" si="109"/>
        <v/>
      </c>
      <c r="DT57" s="147" t="str">
        <f t="shared" si="110"/>
        <v/>
      </c>
      <c r="DU57" s="147" t="str">
        <f t="shared" si="111"/>
        <v/>
      </c>
      <c r="DV57" s="147" t="str">
        <f t="shared" si="112"/>
        <v/>
      </c>
      <c r="DW57" s="147" t="str">
        <f t="shared" si="113"/>
        <v/>
      </c>
      <c r="DX57" s="147" t="str">
        <f t="shared" si="114"/>
        <v/>
      </c>
      <c r="DY57" s="147" t="str">
        <f t="shared" si="115"/>
        <v/>
      </c>
      <c r="DZ57" s="147" t="str">
        <f t="shared" si="116"/>
        <v/>
      </c>
      <c r="EA57" s="147" t="str">
        <f t="shared" si="117"/>
        <v/>
      </c>
      <c r="EB57" s="147" t="str">
        <f t="shared" si="118"/>
        <v/>
      </c>
      <c r="EC57" s="147" t="str">
        <f t="shared" si="119"/>
        <v/>
      </c>
      <c r="ED57" s="147" t="str">
        <f t="shared" si="120"/>
        <v/>
      </c>
      <c r="EE57" s="147" t="str">
        <f t="shared" si="121"/>
        <v/>
      </c>
      <c r="EF57" s="147" t="str">
        <f t="shared" si="122"/>
        <v/>
      </c>
      <c r="EG57" s="147">
        <f t="shared" si="123"/>
        <v>1</v>
      </c>
      <c r="EH57" s="147">
        <f t="shared" si="124"/>
        <v>1</v>
      </c>
      <c r="EI57" s="116"/>
      <c r="EJ57" s="60" t="str">
        <f>'1.4-ATT&amp;CK Overlay'!D54</f>
        <v>No</v>
      </c>
      <c r="EK57" s="60" t="str">
        <f>'1.4-ATT&amp;CK Overlay'!E54</f>
        <v>No</v>
      </c>
      <c r="EL57" s="40" t="str">
        <f>'1.4-ATT&amp;CK Overlay'!F54</f>
        <v>No</v>
      </c>
      <c r="EM57" s="61" t="str">
        <f>'1.4-ATT&amp;CK Overlay'!G54</f>
        <v>No</v>
      </c>
      <c r="EN57" s="29" t="str">
        <f>'1.4-ATT&amp;CK Overlay'!H54</f>
        <v>No</v>
      </c>
      <c r="EO57" s="28" t="str">
        <f>'1.4-ATT&amp;CK Overlay'!I54</f>
        <v>No</v>
      </c>
      <c r="EP57" s="24" t="str">
        <f>'1.4-ATT&amp;CK Overlay'!J54</f>
        <v>No</v>
      </c>
      <c r="EQ57" s="24" t="str">
        <f>'1.4-ATT&amp;CK Overlay'!K54</f>
        <v>No</v>
      </c>
      <c r="ER57" s="24" t="str">
        <f>'1.4-ATT&amp;CK Overlay'!L54</f>
        <v>No</v>
      </c>
      <c r="ES57" s="24" t="str">
        <f>'1.4-ATT&amp;CK Overlay'!M54</f>
        <v>No</v>
      </c>
      <c r="ET57" s="24" t="str">
        <f>'1.4-ATT&amp;CK Overlay'!N54</f>
        <v>No</v>
      </c>
      <c r="EU57" s="24" t="str">
        <f>'1.4-ATT&amp;CK Overlay'!O54</f>
        <v>No</v>
      </c>
      <c r="EV57" s="24" t="str">
        <f>'1.4-ATT&amp;CK Overlay'!P54</f>
        <v>No</v>
      </c>
      <c r="EW57" s="24" t="str">
        <f>'1.4-ATT&amp;CK Overlay'!Q54</f>
        <v>No</v>
      </c>
      <c r="EX57" s="24" t="str">
        <f>'1.4-ATT&amp;CK Overlay'!R54</f>
        <v>No</v>
      </c>
      <c r="EY57" s="24" t="str">
        <f>'1.4-ATT&amp;CK Overlay'!S54</f>
        <v>No</v>
      </c>
      <c r="EZ57" s="24" t="str">
        <f>'1.4-ATT&amp;CK Overlay'!T54</f>
        <v>No</v>
      </c>
      <c r="FA57" s="24" t="str">
        <f>'1.4-ATT&amp;CK Overlay'!U54</f>
        <v>No</v>
      </c>
      <c r="FB57" s="24" t="str">
        <f>'1.4-ATT&amp;CK Overlay'!V54</f>
        <v>No</v>
      </c>
      <c r="FC57" s="29" t="str">
        <f>'1.4-ATT&amp;CK Overlay'!W54</f>
        <v>No</v>
      </c>
      <c r="FD57" s="28" t="str">
        <f>'1.4-ATT&amp;CK Overlay'!X54</f>
        <v>No</v>
      </c>
      <c r="FE57" s="24" t="str">
        <f>'1.4-ATT&amp;CK Overlay'!Y54</f>
        <v>No</v>
      </c>
      <c r="FF57" s="29" t="str">
        <f>'1.4-ATT&amp;CK Overlay'!Z54</f>
        <v>No</v>
      </c>
      <c r="FG57" s="28" t="str">
        <f>'1.4-ATT&amp;CK Overlay'!AA54</f>
        <v>No</v>
      </c>
      <c r="FH57" s="24" t="str">
        <f>'1.4-ATT&amp;CK Overlay'!AB54</f>
        <v>No</v>
      </c>
      <c r="FI57" s="24" t="str">
        <f>'1.4-ATT&amp;CK Overlay'!AC54</f>
        <v>No</v>
      </c>
      <c r="FJ57" s="24" t="str">
        <f>'1.4-ATT&amp;CK Overlay'!AD54</f>
        <v>No</v>
      </c>
      <c r="FK57" s="24" t="str">
        <f>'1.4-ATT&amp;CK Overlay'!AE54</f>
        <v>No</v>
      </c>
      <c r="FL57" s="24" t="str">
        <f>'1.4-ATT&amp;CK Overlay'!AF54</f>
        <v>No</v>
      </c>
      <c r="FM57" s="71" t="str">
        <f>'1.4-ATT&amp;CK Overlay'!AG54</f>
        <v>No</v>
      </c>
      <c r="FN57" s="28" t="str">
        <f>'1.4-ATT&amp;CK Overlay'!AH54</f>
        <v>No</v>
      </c>
      <c r="FO57" s="24" t="str">
        <f>'1.4-ATT&amp;CK Overlay'!AI54</f>
        <v>No</v>
      </c>
      <c r="FP57" s="24" t="str">
        <f>'1.4-ATT&amp;CK Overlay'!AJ54</f>
        <v>No</v>
      </c>
      <c r="FQ57" s="24" t="str">
        <f>'1.4-ATT&amp;CK Overlay'!AK54</f>
        <v>No</v>
      </c>
      <c r="FR57" s="24" t="str">
        <f>'1.4-ATT&amp;CK Overlay'!AL54</f>
        <v>No</v>
      </c>
      <c r="FS57" s="24" t="str">
        <f>'1.4-ATT&amp;CK Overlay'!AM54</f>
        <v>No</v>
      </c>
      <c r="FT57" s="24" t="str">
        <f>'1.4-ATT&amp;CK Overlay'!AN54</f>
        <v>No</v>
      </c>
      <c r="FU57" s="24" t="str">
        <f>'1.4-ATT&amp;CK Overlay'!AO54</f>
        <v>No</v>
      </c>
      <c r="FV57" s="24" t="str">
        <f>'1.4-ATT&amp;CK Overlay'!AP54</f>
        <v>No</v>
      </c>
      <c r="FW57" s="29" t="str">
        <f>'1.4-ATT&amp;CK Overlay'!AQ54</f>
        <v>No</v>
      </c>
      <c r="FX57" s="61" t="str">
        <f>'1.4-ATT&amp;CK Overlay'!AR54</f>
        <v>No</v>
      </c>
      <c r="FY57" s="78" t="str">
        <f>'1.4-ATT&amp;CK Overlay'!AS54</f>
        <v>No</v>
      </c>
      <c r="FZ57" s="78" t="str">
        <f>'1.4-ATT&amp;CK Overlay'!AT54</f>
        <v>No</v>
      </c>
      <c r="GA57" s="24" t="str">
        <f>'1.4-ATT&amp;CK Overlay'!AU54</f>
        <v>No</v>
      </c>
      <c r="GB57" s="24" t="str">
        <f>'1.4-ATT&amp;CK Overlay'!AV54</f>
        <v>No</v>
      </c>
      <c r="GC57" s="24" t="str">
        <f>'1.4-ATT&amp;CK Overlay'!AW54</f>
        <v>No</v>
      </c>
      <c r="GD57" s="24" t="str">
        <f>'1.4-ATT&amp;CK Overlay'!AX54</f>
        <v>No</v>
      </c>
      <c r="GE57" s="24" t="str">
        <f>'1.4-ATT&amp;CK Overlay'!AY54</f>
        <v>No</v>
      </c>
      <c r="GF57" s="24" t="str">
        <f>'1.4-ATT&amp;CK Overlay'!AZ54</f>
        <v>No</v>
      </c>
      <c r="GG57" s="28" t="str">
        <f>'1.4-ATT&amp;CK Overlay'!BA54</f>
        <v>No</v>
      </c>
      <c r="GH57" s="24" t="str">
        <f>'1.4-ATT&amp;CK Overlay'!BB54</f>
        <v>No</v>
      </c>
      <c r="GI57" s="24" t="str">
        <f>'1.4-ATT&amp;CK Overlay'!BC54</f>
        <v>No</v>
      </c>
      <c r="GJ57" s="29" t="str">
        <f>'1.4-ATT&amp;CK Overlay'!BD54</f>
        <v>No</v>
      </c>
      <c r="GK57" s="28" t="str">
        <f>'1.4-ATT&amp;CK Overlay'!BE54</f>
        <v>No</v>
      </c>
      <c r="GL57" s="24" t="str">
        <f>'1.4-ATT&amp;CK Overlay'!BF54</f>
        <v>No</v>
      </c>
      <c r="GM57" s="24" t="str">
        <f>'1.4-ATT&amp;CK Overlay'!BG54</f>
        <v>No</v>
      </c>
      <c r="GN57" s="78" t="str">
        <f>'1.4-ATT&amp;CK Overlay'!BH54</f>
        <v>No</v>
      </c>
      <c r="GO57" s="83" t="str">
        <f>'1.4-ATT&amp;CK Overlay'!BI54</f>
        <v>No</v>
      </c>
      <c r="GP57" s="28" t="str">
        <f>'1.4-ATT&amp;CK Overlay'!BJ54</f>
        <v>No</v>
      </c>
      <c r="GQ57" s="24" t="str">
        <f>'1.4-ATT&amp;CK Overlay'!BK54</f>
        <v>Yes</v>
      </c>
      <c r="GR57" s="24" t="str">
        <f>'1.4-ATT&amp;CK Overlay'!BL54</f>
        <v>Yes</v>
      </c>
      <c r="GS57" s="24" t="str">
        <f>'1.4-ATT&amp;CK Overlay'!BM54</f>
        <v>Yes</v>
      </c>
      <c r="GT57" s="24" t="str">
        <f>'1.4-ATT&amp;CK Overlay'!BN54</f>
        <v>Yes</v>
      </c>
      <c r="GU57" s="24" t="str">
        <f>'1.4-ATT&amp;CK Overlay'!BO54</f>
        <v>Yes</v>
      </c>
      <c r="GV57" s="24" t="str">
        <f>'1.4-ATT&amp;CK Overlay'!BP54</f>
        <v>Yes</v>
      </c>
      <c r="GX57" s="152" t="str">
        <f>'2.1b-OriginalProduct Visibility'!D53</f>
        <v>Yes</v>
      </c>
      <c r="GY57" s="153" t="str">
        <f>'2.1b-OriginalProduct Visibility'!E53</f>
        <v>Yes</v>
      </c>
      <c r="GZ57" s="140">
        <f>'2.1b-OriginalProduct Visibility'!F53</f>
        <v>0</v>
      </c>
      <c r="HA57" s="140">
        <f>'2.1b-OriginalProduct Visibility'!G53</f>
        <v>0</v>
      </c>
      <c r="HB57" s="140">
        <f>'2.1b-OriginalProduct Visibility'!H53</f>
        <v>0</v>
      </c>
      <c r="HC57" s="140">
        <f>'2.1b-OriginalProduct Visibility'!I53</f>
        <v>0</v>
      </c>
      <c r="HD57" s="140">
        <f>'2.1b-OriginalProduct Visibility'!J53</f>
        <v>0</v>
      </c>
      <c r="HE57" s="140">
        <f>'2.1b-OriginalProduct Visibility'!K53</f>
        <v>0</v>
      </c>
      <c r="HF57" s="140">
        <f>'2.1b-OriginalProduct Visibility'!L53</f>
        <v>0</v>
      </c>
      <c r="HG57" s="140">
        <f>'2.1b-OriginalProduct Visibility'!M53</f>
        <v>0</v>
      </c>
      <c r="HH57" s="140">
        <f>'2.1b-OriginalProduct Visibility'!N53</f>
        <v>0</v>
      </c>
      <c r="HI57" s="154">
        <f>'2.1b-OriginalProduct Visibility'!O53</f>
        <v>0</v>
      </c>
      <c r="HK57" s="171" t="str">
        <f>'2.1a-Agency Visibility'!D53</f>
        <v>Yes</v>
      </c>
      <c r="HL57" s="172">
        <f>'2.1a-Agency Visibility'!E53</f>
        <v>0</v>
      </c>
      <c r="HM57" s="145">
        <f>'2.1a-Agency Visibility'!F53</f>
        <v>0</v>
      </c>
      <c r="HN57" s="145">
        <f>'2.1a-Agency Visibility'!G53</f>
        <v>0</v>
      </c>
      <c r="HO57" s="145">
        <f>'2.1a-Agency Visibility'!H53</f>
        <v>0</v>
      </c>
      <c r="HP57" s="145">
        <f>'2.1a-Agency Visibility'!I53</f>
        <v>0</v>
      </c>
      <c r="HQ57" s="145">
        <f>'2.1a-Agency Visibility'!J53</f>
        <v>0</v>
      </c>
      <c r="HR57" s="145">
        <f>'2.1a-Agency Visibility'!K53</f>
        <v>0</v>
      </c>
      <c r="HS57" s="145">
        <f>'2.1a-Agency Visibility'!L53</f>
        <v>0</v>
      </c>
      <c r="HT57" s="145">
        <f>'2.1a-Agency Visibility'!M53</f>
        <v>0</v>
      </c>
      <c r="HU57" s="145">
        <f>'2.1a-Agency Visibility'!N53</f>
        <v>0</v>
      </c>
      <c r="HV57" s="173">
        <f>'2.1a-Agency Visibility'!O53</f>
        <v>0</v>
      </c>
      <c r="HY57" s="116"/>
      <c r="HZ57" s="116"/>
      <c r="IA57" s="116"/>
    </row>
    <row r="58" spans="1:235" ht="15" customHeight="1" thickBot="1" x14ac:dyDescent="0.45">
      <c r="A58" s="596">
        <f>'1.2-Visibility Data'!A52</f>
        <v>0</v>
      </c>
      <c r="B58" s="33" t="str">
        <f>'1.2-Visibility Data'!B52</f>
        <v>Administrator Activity</v>
      </c>
      <c r="C58" s="38" t="str">
        <f>'1.2-Visibility Data'!C52</f>
        <v>All</v>
      </c>
      <c r="D58" s="116"/>
      <c r="E58" s="137">
        <f t="shared" si="213"/>
        <v>0</v>
      </c>
      <c r="F58" s="137">
        <f t="shared" si="213"/>
        <v>2</v>
      </c>
      <c r="G58" s="137">
        <f t="shared" si="213"/>
        <v>3</v>
      </c>
      <c r="H58" s="137">
        <f t="shared" si="213"/>
        <v>1</v>
      </c>
      <c r="I58" s="137">
        <f t="shared" si="213"/>
        <v>6</v>
      </c>
      <c r="J58" s="137">
        <f t="shared" si="213"/>
        <v>2</v>
      </c>
      <c r="K58" s="137">
        <f t="shared" si="213"/>
        <v>2</v>
      </c>
      <c r="L58" s="137">
        <f t="shared" si="213"/>
        <v>1</v>
      </c>
      <c r="M58" s="137">
        <f t="shared" si="213"/>
        <v>2</v>
      </c>
      <c r="N58" s="137">
        <f t="shared" si="213"/>
        <v>2</v>
      </c>
      <c r="O58" s="137">
        <f t="shared" si="214"/>
        <v>3</v>
      </c>
      <c r="P58" s="137">
        <f t="shared" si="214"/>
        <v>0</v>
      </c>
      <c r="Q58" s="137">
        <f t="shared" si="214"/>
        <v>1</v>
      </c>
      <c r="R58" s="137">
        <f t="shared" si="214"/>
        <v>0</v>
      </c>
      <c r="S58" s="137">
        <f t="shared" si="214"/>
        <v>1</v>
      </c>
      <c r="T58" s="137">
        <f t="shared" si="214"/>
        <v>2</v>
      </c>
      <c r="U58" s="137">
        <f t="shared" si="214"/>
        <v>1</v>
      </c>
      <c r="V58" s="137">
        <f t="shared" si="214"/>
        <v>1</v>
      </c>
      <c r="W58" s="137">
        <f t="shared" si="214"/>
        <v>1</v>
      </c>
      <c r="X58" s="137">
        <f t="shared" si="214"/>
        <v>1</v>
      </c>
      <c r="Y58" s="137">
        <f t="shared" si="215"/>
        <v>0</v>
      </c>
      <c r="Z58" s="137">
        <f t="shared" si="215"/>
        <v>2</v>
      </c>
      <c r="AA58" s="137">
        <f t="shared" si="215"/>
        <v>0</v>
      </c>
      <c r="AB58" s="137">
        <f t="shared" si="215"/>
        <v>2</v>
      </c>
      <c r="AC58" s="137">
        <f t="shared" si="215"/>
        <v>0</v>
      </c>
      <c r="AD58" s="137">
        <f t="shared" si="215"/>
        <v>0</v>
      </c>
      <c r="AE58" s="116"/>
      <c r="AF58" s="142" t="str">
        <f t="shared" si="135"/>
        <v/>
      </c>
      <c r="AG58" s="142">
        <f t="shared" si="136"/>
        <v>2</v>
      </c>
      <c r="AH58" s="142">
        <f t="shared" si="137"/>
        <v>2</v>
      </c>
      <c r="AI58" s="142">
        <f t="shared" si="138"/>
        <v>2</v>
      </c>
      <c r="AJ58" s="142">
        <f t="shared" si="139"/>
        <v>2</v>
      </c>
      <c r="AK58" s="142">
        <f t="shared" si="140"/>
        <v>2</v>
      </c>
      <c r="AL58" s="142">
        <f t="shared" si="141"/>
        <v>2</v>
      </c>
      <c r="AM58" s="142">
        <f t="shared" si="142"/>
        <v>2</v>
      </c>
      <c r="AN58" s="142">
        <f t="shared" si="143"/>
        <v>2</v>
      </c>
      <c r="AO58" s="142">
        <f t="shared" si="144"/>
        <v>2</v>
      </c>
      <c r="AP58" s="142">
        <f t="shared" si="145"/>
        <v>2</v>
      </c>
      <c r="AQ58" s="142" t="str">
        <f t="shared" si="146"/>
        <v/>
      </c>
      <c r="AR58" s="142">
        <f t="shared" si="147"/>
        <v>2</v>
      </c>
      <c r="AS58" s="142" t="str">
        <f t="shared" si="148"/>
        <v/>
      </c>
      <c r="AT58" s="142">
        <f t="shared" si="149"/>
        <v>2</v>
      </c>
      <c r="AU58" s="142">
        <f t="shared" si="150"/>
        <v>2</v>
      </c>
      <c r="AV58" s="142">
        <f t="shared" si="151"/>
        <v>2</v>
      </c>
      <c r="AW58" s="142">
        <f t="shared" si="152"/>
        <v>2</v>
      </c>
      <c r="AX58" s="142">
        <f t="shared" si="153"/>
        <v>2</v>
      </c>
      <c r="AY58" s="142">
        <f t="shared" si="154"/>
        <v>2</v>
      </c>
      <c r="AZ58" s="142" t="str">
        <f t="shared" si="155"/>
        <v/>
      </c>
      <c r="BA58" s="142">
        <f t="shared" si="156"/>
        <v>2</v>
      </c>
      <c r="BB58" s="142" t="str">
        <f t="shared" si="157"/>
        <v/>
      </c>
      <c r="BC58" s="142">
        <f t="shared" si="158"/>
        <v>2</v>
      </c>
      <c r="BD58" s="142" t="str">
        <f t="shared" si="159"/>
        <v/>
      </c>
      <c r="BE58" s="142" t="str">
        <f t="shared" si="160"/>
        <v/>
      </c>
      <c r="BF58" s="116"/>
      <c r="BG58" s="193" t="str">
        <f t="shared" si="161"/>
        <v/>
      </c>
      <c r="BH58" s="193">
        <f t="shared" si="162"/>
        <v>1</v>
      </c>
      <c r="BI58" s="193">
        <f t="shared" si="163"/>
        <v>1</v>
      </c>
      <c r="BJ58" s="193">
        <f t="shared" si="164"/>
        <v>1</v>
      </c>
      <c r="BK58" s="193">
        <f t="shared" si="165"/>
        <v>1</v>
      </c>
      <c r="BL58" s="193">
        <f t="shared" si="166"/>
        <v>1</v>
      </c>
      <c r="BM58" s="193">
        <f t="shared" si="167"/>
        <v>1</v>
      </c>
      <c r="BN58" s="193">
        <f t="shared" si="168"/>
        <v>1</v>
      </c>
      <c r="BO58" s="193">
        <f t="shared" si="169"/>
        <v>1</v>
      </c>
      <c r="BP58" s="193">
        <f t="shared" si="170"/>
        <v>1</v>
      </c>
      <c r="BQ58" s="193">
        <f t="shared" si="171"/>
        <v>1</v>
      </c>
      <c r="BR58" s="193" t="str">
        <f t="shared" si="172"/>
        <v/>
      </c>
      <c r="BS58" s="193">
        <f t="shared" si="173"/>
        <v>1</v>
      </c>
      <c r="BT58" s="193" t="str">
        <f t="shared" si="174"/>
        <v/>
      </c>
      <c r="BU58" s="193">
        <f t="shared" si="175"/>
        <v>1</v>
      </c>
      <c r="BV58" s="193">
        <f t="shared" si="176"/>
        <v>1</v>
      </c>
      <c r="BW58" s="193">
        <f t="shared" si="177"/>
        <v>1</v>
      </c>
      <c r="BX58" s="193">
        <f t="shared" si="178"/>
        <v>1</v>
      </c>
      <c r="BY58" s="193">
        <f t="shared" si="179"/>
        <v>1</v>
      </c>
      <c r="BZ58" s="193">
        <f t="shared" si="180"/>
        <v>1</v>
      </c>
      <c r="CA58" s="193" t="str">
        <f t="shared" si="181"/>
        <v/>
      </c>
      <c r="CB58" s="193">
        <f t="shared" si="182"/>
        <v>1</v>
      </c>
      <c r="CC58" s="193" t="str">
        <f t="shared" si="183"/>
        <v/>
      </c>
      <c r="CD58" s="193">
        <f t="shared" si="184"/>
        <v>1</v>
      </c>
      <c r="CE58" s="193" t="str">
        <f t="shared" si="185"/>
        <v/>
      </c>
      <c r="CF58" s="193" t="str">
        <f t="shared" si="186"/>
        <v/>
      </c>
      <c r="CG58" s="116"/>
      <c r="CH58" s="199" t="str">
        <f t="shared" si="187"/>
        <v/>
      </c>
      <c r="CI58" s="199">
        <f t="shared" si="188"/>
        <v>1</v>
      </c>
      <c r="CJ58" s="199">
        <f t="shared" si="189"/>
        <v>1</v>
      </c>
      <c r="CK58" s="199">
        <f t="shared" si="190"/>
        <v>1</v>
      </c>
      <c r="CL58" s="199">
        <f t="shared" si="191"/>
        <v>1</v>
      </c>
      <c r="CM58" s="199">
        <f t="shared" si="192"/>
        <v>1</v>
      </c>
      <c r="CN58" s="199">
        <f t="shared" si="193"/>
        <v>1</v>
      </c>
      <c r="CO58" s="199">
        <f t="shared" si="194"/>
        <v>1</v>
      </c>
      <c r="CP58" s="199">
        <f t="shared" si="195"/>
        <v>1</v>
      </c>
      <c r="CQ58" s="199">
        <f t="shared" si="196"/>
        <v>1</v>
      </c>
      <c r="CR58" s="199">
        <f t="shared" si="197"/>
        <v>1</v>
      </c>
      <c r="CS58" s="199" t="str">
        <f t="shared" si="198"/>
        <v/>
      </c>
      <c r="CT58" s="199">
        <f t="shared" si="199"/>
        <v>1</v>
      </c>
      <c r="CU58" s="199" t="str">
        <f t="shared" si="200"/>
        <v/>
      </c>
      <c r="CV58" s="199">
        <f t="shared" si="201"/>
        <v>1</v>
      </c>
      <c r="CW58" s="199">
        <f t="shared" si="202"/>
        <v>1</v>
      </c>
      <c r="CX58" s="199">
        <f t="shared" si="203"/>
        <v>1</v>
      </c>
      <c r="CY58" s="199">
        <f t="shared" si="204"/>
        <v>1</v>
      </c>
      <c r="CZ58" s="199">
        <f t="shared" si="205"/>
        <v>1</v>
      </c>
      <c r="DA58" s="199">
        <f t="shared" si="206"/>
        <v>1</v>
      </c>
      <c r="DB58" s="199" t="str">
        <f t="shared" si="207"/>
        <v/>
      </c>
      <c r="DC58" s="199">
        <f t="shared" si="208"/>
        <v>1</v>
      </c>
      <c r="DD58" s="199" t="str">
        <f t="shared" si="209"/>
        <v/>
      </c>
      <c r="DE58" s="199">
        <f t="shared" si="210"/>
        <v>1</v>
      </c>
      <c r="DF58" s="199" t="str">
        <f t="shared" si="211"/>
        <v/>
      </c>
      <c r="DG58" s="199" t="str">
        <f t="shared" si="212"/>
        <v/>
      </c>
      <c r="DH58" s="116"/>
      <c r="DI58" s="147" t="str">
        <f t="shared" si="125"/>
        <v/>
      </c>
      <c r="DJ58" s="147">
        <f t="shared" si="100"/>
        <v>1</v>
      </c>
      <c r="DK58" s="147">
        <f t="shared" si="101"/>
        <v>1</v>
      </c>
      <c r="DL58" s="147">
        <f t="shared" si="102"/>
        <v>1</v>
      </c>
      <c r="DM58" s="147">
        <f t="shared" si="103"/>
        <v>1</v>
      </c>
      <c r="DN58" s="147">
        <f t="shared" si="104"/>
        <v>1</v>
      </c>
      <c r="DO58" s="147">
        <f t="shared" si="105"/>
        <v>1</v>
      </c>
      <c r="DP58" s="147">
        <f t="shared" si="106"/>
        <v>1</v>
      </c>
      <c r="DQ58" s="147">
        <f t="shared" si="107"/>
        <v>1</v>
      </c>
      <c r="DR58" s="147">
        <f t="shared" si="108"/>
        <v>1</v>
      </c>
      <c r="DS58" s="147">
        <f t="shared" si="109"/>
        <v>1</v>
      </c>
      <c r="DT58" s="147" t="str">
        <f t="shared" si="110"/>
        <v/>
      </c>
      <c r="DU58" s="147">
        <f t="shared" si="111"/>
        <v>1</v>
      </c>
      <c r="DV58" s="147" t="str">
        <f t="shared" si="112"/>
        <v/>
      </c>
      <c r="DW58" s="147">
        <f t="shared" si="113"/>
        <v>1</v>
      </c>
      <c r="DX58" s="147">
        <f t="shared" si="114"/>
        <v>1</v>
      </c>
      <c r="DY58" s="147">
        <f t="shared" si="115"/>
        <v>1</v>
      </c>
      <c r="DZ58" s="147">
        <f t="shared" si="116"/>
        <v>1</v>
      </c>
      <c r="EA58" s="147">
        <f t="shared" si="117"/>
        <v>1</v>
      </c>
      <c r="EB58" s="147">
        <f t="shared" si="118"/>
        <v>1</v>
      </c>
      <c r="EC58" s="147" t="str">
        <f t="shared" si="119"/>
        <v/>
      </c>
      <c r="ED58" s="147">
        <f t="shared" si="120"/>
        <v>1</v>
      </c>
      <c r="EE58" s="147" t="str">
        <f t="shared" si="121"/>
        <v/>
      </c>
      <c r="EF58" s="147">
        <f t="shared" si="122"/>
        <v>1</v>
      </c>
      <c r="EG58" s="147" t="str">
        <f t="shared" si="123"/>
        <v/>
      </c>
      <c r="EH58" s="147" t="str">
        <f t="shared" si="124"/>
        <v/>
      </c>
      <c r="EI58" s="116"/>
      <c r="EJ58" s="30" t="str">
        <f>'1.4-ATT&amp;CK Overlay'!D55</f>
        <v>No</v>
      </c>
      <c r="EK58" s="31" t="str">
        <f>'1.4-ATT&amp;CK Overlay'!E55</f>
        <v>No</v>
      </c>
      <c r="EL58" s="32" t="str">
        <f>'1.4-ATT&amp;CK Overlay'!F55</f>
        <v>No</v>
      </c>
      <c r="EM58" s="32" t="str">
        <f>'1.4-ATT&amp;CK Overlay'!G55</f>
        <v>Yes</v>
      </c>
      <c r="EN58" s="32" t="str">
        <f>'1.4-ATT&amp;CK Overlay'!H55</f>
        <v>Yes</v>
      </c>
      <c r="EO58" s="30" t="str">
        <f>'1.4-ATT&amp;CK Overlay'!I55</f>
        <v>Yes</v>
      </c>
      <c r="EP58" s="31" t="str">
        <f>'1.4-ATT&amp;CK Overlay'!J55</f>
        <v>Yes</v>
      </c>
      <c r="EQ58" s="31" t="str">
        <f>'1.4-ATT&amp;CK Overlay'!K55</f>
        <v>Yes</v>
      </c>
      <c r="ER58" s="31" t="str">
        <f>'1.4-ATT&amp;CK Overlay'!L55</f>
        <v>No</v>
      </c>
      <c r="ES58" s="31" t="str">
        <f>'1.4-ATT&amp;CK Overlay'!M55</f>
        <v>Yes</v>
      </c>
      <c r="ET58" s="31" t="str">
        <f>'1.4-ATT&amp;CK Overlay'!N55</f>
        <v>Yes</v>
      </c>
      <c r="EU58" s="31" t="str">
        <f>'1.4-ATT&amp;CK Overlay'!O55</f>
        <v>Yes</v>
      </c>
      <c r="EV58" s="31" t="str">
        <f>'1.4-ATT&amp;CK Overlay'!P55</f>
        <v>Yes</v>
      </c>
      <c r="EW58" s="31" t="str">
        <f>'1.4-ATT&amp;CK Overlay'!Q55</f>
        <v>Yes</v>
      </c>
      <c r="EX58" s="31" t="str">
        <f>'1.4-ATT&amp;CK Overlay'!R55</f>
        <v>Yes</v>
      </c>
      <c r="EY58" s="31" t="str">
        <f>'1.4-ATT&amp;CK Overlay'!S55</f>
        <v>Yes</v>
      </c>
      <c r="EZ58" s="31" t="str">
        <f>'1.4-ATT&amp;CK Overlay'!T55</f>
        <v>No</v>
      </c>
      <c r="FA58" s="31" t="str">
        <f>'1.4-ATT&amp;CK Overlay'!U55</f>
        <v>No</v>
      </c>
      <c r="FB58" s="31" t="str">
        <f>'1.4-ATT&amp;CK Overlay'!V55</f>
        <v>Yes</v>
      </c>
      <c r="FC58" s="32" t="str">
        <f>'1.4-ATT&amp;CK Overlay'!W55</f>
        <v>Yes</v>
      </c>
      <c r="FD58" s="30" t="str">
        <f>'1.4-ATT&amp;CK Overlay'!X55</f>
        <v>No</v>
      </c>
      <c r="FE58" s="31" t="str">
        <f>'1.4-ATT&amp;CK Overlay'!Y55</f>
        <v>Yes</v>
      </c>
      <c r="FF58" s="32" t="str">
        <f>'1.4-ATT&amp;CK Overlay'!Z55</f>
        <v>Yes</v>
      </c>
      <c r="FG58" s="28" t="str">
        <f>'1.4-ATT&amp;CK Overlay'!AA55</f>
        <v>Yes</v>
      </c>
      <c r="FH58" s="31" t="str">
        <f>'1.4-ATT&amp;CK Overlay'!AB55</f>
        <v>No</v>
      </c>
      <c r="FI58" s="31" t="str">
        <f>'1.4-ATT&amp;CK Overlay'!AC55</f>
        <v>Yes</v>
      </c>
      <c r="FJ58" s="31" t="str">
        <f>'1.4-ATT&amp;CK Overlay'!AD55</f>
        <v>Yes</v>
      </c>
      <c r="FK58" s="31" t="str">
        <f>'1.4-ATT&amp;CK Overlay'!AE55</f>
        <v>No</v>
      </c>
      <c r="FL58" s="31" t="str">
        <f>'1.4-ATT&amp;CK Overlay'!AF55</f>
        <v>Yes</v>
      </c>
      <c r="FM58" s="72" t="str">
        <f>'1.4-ATT&amp;CK Overlay'!AG55</f>
        <v>Yes</v>
      </c>
      <c r="FN58" s="30" t="str">
        <f>'1.4-ATT&amp;CK Overlay'!AH55</f>
        <v>No</v>
      </c>
      <c r="FO58" s="31" t="str">
        <f>'1.4-ATT&amp;CK Overlay'!AI55</f>
        <v>Yes</v>
      </c>
      <c r="FP58" s="31" t="str">
        <f>'1.4-ATT&amp;CK Overlay'!AJ55</f>
        <v>No</v>
      </c>
      <c r="FQ58" s="31" t="str">
        <f>'1.4-ATT&amp;CK Overlay'!AK55</f>
        <v>Yes</v>
      </c>
      <c r="FR58" s="31" t="str">
        <f>'1.4-ATT&amp;CK Overlay'!AL55</f>
        <v>Yes</v>
      </c>
      <c r="FS58" s="31" t="str">
        <f>'1.4-ATT&amp;CK Overlay'!AM55</f>
        <v>No</v>
      </c>
      <c r="FT58" s="31" t="str">
        <f>'1.4-ATT&amp;CK Overlay'!AN55</f>
        <v>No</v>
      </c>
      <c r="FU58" s="31" t="str">
        <f>'1.4-ATT&amp;CK Overlay'!AO55</f>
        <v>Yes</v>
      </c>
      <c r="FV58" s="31" t="str">
        <f>'1.4-ATT&amp;CK Overlay'!AP55</f>
        <v>No</v>
      </c>
      <c r="FW58" s="32" t="str">
        <f>'1.4-ATT&amp;CK Overlay'!AQ55</f>
        <v>Yes</v>
      </c>
      <c r="FX58" s="61" t="str">
        <f>'1.4-ATT&amp;CK Overlay'!AR55</f>
        <v>No</v>
      </c>
      <c r="FY58" s="31" t="str">
        <f>'1.4-ATT&amp;CK Overlay'!AS55</f>
        <v>Yes</v>
      </c>
      <c r="FZ58" s="31" t="str">
        <f>'1.4-ATT&amp;CK Overlay'!AT55</f>
        <v>Yes</v>
      </c>
      <c r="GA58" s="24" t="str">
        <f>'1.4-ATT&amp;CK Overlay'!AU55</f>
        <v>Yes</v>
      </c>
      <c r="GB58" s="24" t="str">
        <f>'1.4-ATT&amp;CK Overlay'!AV55</f>
        <v>Yes</v>
      </c>
      <c r="GC58" s="24" t="str">
        <f>'1.4-ATT&amp;CK Overlay'!AW55</f>
        <v>No</v>
      </c>
      <c r="GD58" s="24" t="str">
        <f>'1.4-ATT&amp;CK Overlay'!AX55</f>
        <v>Yes</v>
      </c>
      <c r="GE58" s="24" t="str">
        <f>'1.4-ATT&amp;CK Overlay'!AY55</f>
        <v>No</v>
      </c>
      <c r="GF58" s="24" t="str">
        <f>'1.4-ATT&amp;CK Overlay'!AZ55</f>
        <v>Yes</v>
      </c>
      <c r="GG58" s="30" t="str">
        <f>'1.4-ATT&amp;CK Overlay'!BA55</f>
        <v>No</v>
      </c>
      <c r="GH58" s="31" t="str">
        <f>'1.4-ATT&amp;CK Overlay'!BB55</f>
        <v>No</v>
      </c>
      <c r="GI58" s="31" t="str">
        <f>'1.4-ATT&amp;CK Overlay'!BC55</f>
        <v>Yes</v>
      </c>
      <c r="GJ58" s="32" t="str">
        <f>'1.4-ATT&amp;CK Overlay'!BD55</f>
        <v>Yes</v>
      </c>
      <c r="GK58" s="28" t="str">
        <f>'1.4-ATT&amp;CK Overlay'!BE55</f>
        <v>No</v>
      </c>
      <c r="GL58" s="24" t="str">
        <f>'1.4-ATT&amp;CK Overlay'!BF55</f>
        <v>No</v>
      </c>
      <c r="GM58" s="24" t="str">
        <f>'1.4-ATT&amp;CK Overlay'!BG55</f>
        <v>No</v>
      </c>
      <c r="GN58" s="31" t="str">
        <f>'1.4-ATT&amp;CK Overlay'!BH55</f>
        <v>Yes</v>
      </c>
      <c r="GO58" s="32" t="str">
        <f>'1.4-ATT&amp;CK Overlay'!BI55</f>
        <v>Yes</v>
      </c>
      <c r="GP58" s="82" t="str">
        <f>'1.4-ATT&amp;CK Overlay'!BJ55</f>
        <v>No</v>
      </c>
      <c r="GQ58" s="78" t="str">
        <f>'1.4-ATT&amp;CK Overlay'!BK55</f>
        <v>No</v>
      </c>
      <c r="GR58" s="78" t="str">
        <f>'1.4-ATT&amp;CK Overlay'!BL55</f>
        <v>No</v>
      </c>
      <c r="GS58" s="78" t="str">
        <f>'1.4-ATT&amp;CK Overlay'!BM55</f>
        <v>No</v>
      </c>
      <c r="GT58" s="78" t="str">
        <f>'1.4-ATT&amp;CK Overlay'!BN55</f>
        <v>No</v>
      </c>
      <c r="GU58" s="78" t="str">
        <f>'1.4-ATT&amp;CK Overlay'!BO55</f>
        <v>No</v>
      </c>
      <c r="GV58" s="83" t="str">
        <f>'1.4-ATT&amp;CK Overlay'!BP55</f>
        <v>No</v>
      </c>
      <c r="GX58" s="152" t="str">
        <f>'2.1b-OriginalProduct Visibility'!D54</f>
        <v>Yes</v>
      </c>
      <c r="GY58" s="153" t="str">
        <f>'2.1b-OriginalProduct Visibility'!E54</f>
        <v>Yes</v>
      </c>
      <c r="GZ58" s="140">
        <f>'2.1b-OriginalProduct Visibility'!F54</f>
        <v>0</v>
      </c>
      <c r="HA58" s="140">
        <f>'2.1b-OriginalProduct Visibility'!G54</f>
        <v>0</v>
      </c>
      <c r="HB58" s="140">
        <f>'2.1b-OriginalProduct Visibility'!H54</f>
        <v>0</v>
      </c>
      <c r="HC58" s="140">
        <f>'2.1b-OriginalProduct Visibility'!I54</f>
        <v>0</v>
      </c>
      <c r="HD58" s="140">
        <f>'2.1b-OriginalProduct Visibility'!J54</f>
        <v>0</v>
      </c>
      <c r="HE58" s="140">
        <f>'2.1b-OriginalProduct Visibility'!K54</f>
        <v>0</v>
      </c>
      <c r="HF58" s="140">
        <f>'2.1b-OriginalProduct Visibility'!L54</f>
        <v>0</v>
      </c>
      <c r="HG58" s="140">
        <f>'2.1b-OriginalProduct Visibility'!M54</f>
        <v>0</v>
      </c>
      <c r="HH58" s="140">
        <f>'2.1b-OriginalProduct Visibility'!N54</f>
        <v>0</v>
      </c>
      <c r="HI58" s="154">
        <f>'2.1b-OriginalProduct Visibility'!O54</f>
        <v>0</v>
      </c>
      <c r="HK58" s="171" t="str">
        <f>'2.1a-Agency Visibility'!D54</f>
        <v>Yes</v>
      </c>
      <c r="HL58" s="172">
        <f>'2.1a-Agency Visibility'!E54</f>
        <v>0</v>
      </c>
      <c r="HM58" s="145">
        <f>'2.1a-Agency Visibility'!F54</f>
        <v>0</v>
      </c>
      <c r="HN58" s="145">
        <f>'2.1a-Agency Visibility'!G54</f>
        <v>0</v>
      </c>
      <c r="HO58" s="145">
        <f>'2.1a-Agency Visibility'!H54</f>
        <v>0</v>
      </c>
      <c r="HP58" s="145">
        <f>'2.1a-Agency Visibility'!I54</f>
        <v>0</v>
      </c>
      <c r="HQ58" s="145">
        <f>'2.1a-Agency Visibility'!J54</f>
        <v>0</v>
      </c>
      <c r="HR58" s="145">
        <f>'2.1a-Agency Visibility'!K54</f>
        <v>0</v>
      </c>
      <c r="HS58" s="145">
        <f>'2.1a-Agency Visibility'!L54</f>
        <v>0</v>
      </c>
      <c r="HT58" s="145">
        <f>'2.1a-Agency Visibility'!M54</f>
        <v>0</v>
      </c>
      <c r="HU58" s="145">
        <f>'2.1a-Agency Visibility'!N54</f>
        <v>0</v>
      </c>
      <c r="HV58" s="173">
        <f>'2.1a-Agency Visibility'!O54</f>
        <v>0</v>
      </c>
      <c r="HY58" s="116"/>
      <c r="HZ58" s="116"/>
      <c r="IA58" s="116"/>
    </row>
    <row r="59" spans="1:235" ht="15" customHeight="1" x14ac:dyDescent="0.4">
      <c r="A59" s="739" t="str">
        <f>'1.2-Visibility Data'!A53</f>
        <v>Enterprise Content Management</v>
      </c>
      <c r="B59" s="65" t="str">
        <f>'1.2-Visibility Data'!B53</f>
        <v>Organization Modifications</v>
      </c>
      <c r="C59" s="39" t="str">
        <f>'1.2-Visibility Data'!C53</f>
        <v>All</v>
      </c>
      <c r="D59" s="116"/>
      <c r="E59" s="137">
        <f t="shared" ref="E59:N68" si="216">COUNTIFS($EJ59:$GV59,"Yes",$EJ$7:$GV$7,E$5)</f>
        <v>0</v>
      </c>
      <c r="F59" s="137">
        <f t="shared" si="216"/>
        <v>2</v>
      </c>
      <c r="G59" s="137">
        <f t="shared" si="216"/>
        <v>1</v>
      </c>
      <c r="H59" s="137">
        <f t="shared" si="216"/>
        <v>1</v>
      </c>
      <c r="I59" s="137">
        <f t="shared" si="216"/>
        <v>1</v>
      </c>
      <c r="J59" s="137">
        <f t="shared" si="216"/>
        <v>0</v>
      </c>
      <c r="K59" s="137">
        <f t="shared" si="216"/>
        <v>0</v>
      </c>
      <c r="L59" s="137">
        <f t="shared" si="216"/>
        <v>1</v>
      </c>
      <c r="M59" s="137">
        <f t="shared" si="216"/>
        <v>0</v>
      </c>
      <c r="N59" s="137">
        <f t="shared" si="216"/>
        <v>0</v>
      </c>
      <c r="O59" s="137">
        <f t="shared" ref="O59:X68" si="217">COUNTIFS($EJ59:$GV59,"Yes",$EJ$7:$GV$7,O$5)</f>
        <v>0</v>
      </c>
      <c r="P59" s="137">
        <f t="shared" si="217"/>
        <v>0</v>
      </c>
      <c r="Q59" s="137">
        <f t="shared" si="217"/>
        <v>0</v>
      </c>
      <c r="R59" s="137">
        <f t="shared" si="217"/>
        <v>0</v>
      </c>
      <c r="S59" s="137">
        <f t="shared" si="217"/>
        <v>0</v>
      </c>
      <c r="T59" s="137">
        <f t="shared" si="217"/>
        <v>0</v>
      </c>
      <c r="U59" s="137">
        <f t="shared" si="217"/>
        <v>0</v>
      </c>
      <c r="V59" s="137">
        <f t="shared" si="217"/>
        <v>0</v>
      </c>
      <c r="W59" s="137">
        <f t="shared" si="217"/>
        <v>0</v>
      </c>
      <c r="X59" s="137">
        <f t="shared" si="217"/>
        <v>0</v>
      </c>
      <c r="Y59" s="137">
        <f t="shared" ref="Y59:AD68" si="218">COUNTIFS($EJ59:$GV59,"Yes",$EJ$7:$GV$7,Y$5)</f>
        <v>0</v>
      </c>
      <c r="Z59" s="137">
        <f t="shared" si="218"/>
        <v>0</v>
      </c>
      <c r="AA59" s="137">
        <f t="shared" si="218"/>
        <v>0</v>
      </c>
      <c r="AB59" s="137">
        <f t="shared" si="218"/>
        <v>0</v>
      </c>
      <c r="AC59" s="137">
        <f t="shared" si="218"/>
        <v>0</v>
      </c>
      <c r="AD59" s="137">
        <f t="shared" si="218"/>
        <v>0</v>
      </c>
      <c r="AE59" s="116"/>
      <c r="AF59" s="142" t="str">
        <f t="shared" si="135"/>
        <v/>
      </c>
      <c r="AG59" s="142">
        <f t="shared" si="136"/>
        <v>3</v>
      </c>
      <c r="AH59" s="142">
        <f t="shared" si="137"/>
        <v>3</v>
      </c>
      <c r="AI59" s="142">
        <f t="shared" si="138"/>
        <v>3</v>
      </c>
      <c r="AJ59" s="142">
        <f t="shared" si="139"/>
        <v>3</v>
      </c>
      <c r="AK59" s="142" t="str">
        <f t="shared" si="140"/>
        <v/>
      </c>
      <c r="AL59" s="142" t="str">
        <f t="shared" si="141"/>
        <v/>
      </c>
      <c r="AM59" s="142">
        <f t="shared" si="142"/>
        <v>3</v>
      </c>
      <c r="AN59" s="142" t="str">
        <f t="shared" si="143"/>
        <v/>
      </c>
      <c r="AO59" s="142" t="str">
        <f t="shared" si="144"/>
        <v/>
      </c>
      <c r="AP59" s="142" t="str">
        <f t="shared" si="145"/>
        <v/>
      </c>
      <c r="AQ59" s="142" t="str">
        <f t="shared" si="146"/>
        <v/>
      </c>
      <c r="AR59" s="142" t="str">
        <f t="shared" si="147"/>
        <v/>
      </c>
      <c r="AS59" s="142" t="str">
        <f t="shared" si="148"/>
        <v/>
      </c>
      <c r="AT59" s="142" t="str">
        <f t="shared" si="149"/>
        <v/>
      </c>
      <c r="AU59" s="142" t="str">
        <f t="shared" si="150"/>
        <v/>
      </c>
      <c r="AV59" s="142" t="str">
        <f t="shared" si="151"/>
        <v/>
      </c>
      <c r="AW59" s="142" t="str">
        <f t="shared" si="152"/>
        <v/>
      </c>
      <c r="AX59" s="142" t="str">
        <f t="shared" si="153"/>
        <v/>
      </c>
      <c r="AY59" s="142" t="str">
        <f t="shared" si="154"/>
        <v/>
      </c>
      <c r="AZ59" s="142" t="str">
        <f t="shared" si="155"/>
        <v/>
      </c>
      <c r="BA59" s="142" t="str">
        <f t="shared" si="156"/>
        <v/>
      </c>
      <c r="BB59" s="142" t="str">
        <f t="shared" si="157"/>
        <v/>
      </c>
      <c r="BC59" s="142" t="str">
        <f t="shared" si="158"/>
        <v/>
      </c>
      <c r="BD59" s="142" t="str">
        <f t="shared" si="159"/>
        <v/>
      </c>
      <c r="BE59" s="142" t="str">
        <f t="shared" si="160"/>
        <v/>
      </c>
      <c r="BF59" s="116"/>
      <c r="BG59" s="193" t="str">
        <f t="shared" si="161"/>
        <v/>
      </c>
      <c r="BH59" s="193">
        <f t="shared" si="162"/>
        <v>1</v>
      </c>
      <c r="BI59" s="193">
        <f t="shared" si="163"/>
        <v>1</v>
      </c>
      <c r="BJ59" s="193">
        <f t="shared" si="164"/>
        <v>1</v>
      </c>
      <c r="BK59" s="193">
        <f t="shared" si="165"/>
        <v>1</v>
      </c>
      <c r="BL59" s="193" t="str">
        <f t="shared" si="166"/>
        <v/>
      </c>
      <c r="BM59" s="193" t="str">
        <f t="shared" si="167"/>
        <v/>
      </c>
      <c r="BN59" s="193">
        <f t="shared" si="168"/>
        <v>1</v>
      </c>
      <c r="BO59" s="193" t="str">
        <f t="shared" si="169"/>
        <v/>
      </c>
      <c r="BP59" s="193" t="str">
        <f t="shared" si="170"/>
        <v/>
      </c>
      <c r="BQ59" s="193" t="str">
        <f t="shared" si="171"/>
        <v/>
      </c>
      <c r="BR59" s="193" t="str">
        <f t="shared" si="172"/>
        <v/>
      </c>
      <c r="BS59" s="193" t="str">
        <f t="shared" si="173"/>
        <v/>
      </c>
      <c r="BT59" s="193" t="str">
        <f t="shared" si="174"/>
        <v/>
      </c>
      <c r="BU59" s="193" t="str">
        <f t="shared" si="175"/>
        <v/>
      </c>
      <c r="BV59" s="193" t="str">
        <f t="shared" si="176"/>
        <v/>
      </c>
      <c r="BW59" s="193" t="str">
        <f t="shared" si="177"/>
        <v/>
      </c>
      <c r="BX59" s="193" t="str">
        <f t="shared" si="178"/>
        <v/>
      </c>
      <c r="BY59" s="193" t="str">
        <f t="shared" si="179"/>
        <v/>
      </c>
      <c r="BZ59" s="193" t="str">
        <f t="shared" si="180"/>
        <v/>
      </c>
      <c r="CA59" s="193" t="str">
        <f t="shared" si="181"/>
        <v/>
      </c>
      <c r="CB59" s="193" t="str">
        <f t="shared" si="182"/>
        <v/>
      </c>
      <c r="CC59" s="193" t="str">
        <f t="shared" si="183"/>
        <v/>
      </c>
      <c r="CD59" s="193" t="str">
        <f t="shared" si="184"/>
        <v/>
      </c>
      <c r="CE59" s="193" t="str">
        <f t="shared" si="185"/>
        <v/>
      </c>
      <c r="CF59" s="193" t="str">
        <f t="shared" si="186"/>
        <v/>
      </c>
      <c r="CG59" s="116"/>
      <c r="CH59" s="199" t="str">
        <f t="shared" si="187"/>
        <v/>
      </c>
      <c r="CI59" s="199">
        <f t="shared" si="188"/>
        <v>0</v>
      </c>
      <c r="CJ59" s="199">
        <f t="shared" si="189"/>
        <v>0</v>
      </c>
      <c r="CK59" s="199">
        <f t="shared" si="190"/>
        <v>0</v>
      </c>
      <c r="CL59" s="199">
        <f t="shared" si="191"/>
        <v>0</v>
      </c>
      <c r="CM59" s="199" t="str">
        <f t="shared" si="192"/>
        <v/>
      </c>
      <c r="CN59" s="199" t="str">
        <f t="shared" si="193"/>
        <v/>
      </c>
      <c r="CO59" s="199">
        <f t="shared" si="194"/>
        <v>0</v>
      </c>
      <c r="CP59" s="199" t="str">
        <f t="shared" si="195"/>
        <v/>
      </c>
      <c r="CQ59" s="199" t="str">
        <f t="shared" si="196"/>
        <v/>
      </c>
      <c r="CR59" s="199" t="str">
        <f t="shared" si="197"/>
        <v/>
      </c>
      <c r="CS59" s="199" t="str">
        <f t="shared" si="198"/>
        <v/>
      </c>
      <c r="CT59" s="199" t="str">
        <f t="shared" si="199"/>
        <v/>
      </c>
      <c r="CU59" s="199" t="str">
        <f t="shared" si="200"/>
        <v/>
      </c>
      <c r="CV59" s="199" t="str">
        <f t="shared" si="201"/>
        <v/>
      </c>
      <c r="CW59" s="199" t="str">
        <f t="shared" si="202"/>
        <v/>
      </c>
      <c r="CX59" s="199" t="str">
        <f t="shared" si="203"/>
        <v/>
      </c>
      <c r="CY59" s="199" t="str">
        <f t="shared" si="204"/>
        <v/>
      </c>
      <c r="CZ59" s="199" t="str">
        <f t="shared" si="205"/>
        <v/>
      </c>
      <c r="DA59" s="199" t="str">
        <f t="shared" si="206"/>
        <v/>
      </c>
      <c r="DB59" s="199" t="str">
        <f t="shared" si="207"/>
        <v/>
      </c>
      <c r="DC59" s="199" t="str">
        <f t="shared" si="208"/>
        <v/>
      </c>
      <c r="DD59" s="199" t="str">
        <f t="shared" si="209"/>
        <v/>
      </c>
      <c r="DE59" s="199" t="str">
        <f t="shared" si="210"/>
        <v/>
      </c>
      <c r="DF59" s="199" t="str">
        <f t="shared" si="211"/>
        <v/>
      </c>
      <c r="DG59" s="199" t="str">
        <f t="shared" si="212"/>
        <v/>
      </c>
      <c r="DH59" s="116"/>
      <c r="DI59" s="147" t="str">
        <f t="shared" si="125"/>
        <v/>
      </c>
      <c r="DJ59" s="147">
        <f t="shared" si="100"/>
        <v>0</v>
      </c>
      <c r="DK59" s="147">
        <f t="shared" si="101"/>
        <v>0</v>
      </c>
      <c r="DL59" s="147">
        <f t="shared" si="102"/>
        <v>0</v>
      </c>
      <c r="DM59" s="147">
        <f t="shared" si="103"/>
        <v>0</v>
      </c>
      <c r="DN59" s="147" t="str">
        <f t="shared" si="104"/>
        <v/>
      </c>
      <c r="DO59" s="147" t="str">
        <f t="shared" si="105"/>
        <v/>
      </c>
      <c r="DP59" s="147">
        <f t="shared" si="106"/>
        <v>0</v>
      </c>
      <c r="DQ59" s="147" t="str">
        <f t="shared" si="107"/>
        <v/>
      </c>
      <c r="DR59" s="147" t="str">
        <f t="shared" si="108"/>
        <v/>
      </c>
      <c r="DS59" s="147" t="str">
        <f t="shared" si="109"/>
        <v/>
      </c>
      <c r="DT59" s="147" t="str">
        <f t="shared" si="110"/>
        <v/>
      </c>
      <c r="DU59" s="147" t="str">
        <f t="shared" si="111"/>
        <v/>
      </c>
      <c r="DV59" s="147" t="str">
        <f t="shared" si="112"/>
        <v/>
      </c>
      <c r="DW59" s="147" t="str">
        <f t="shared" si="113"/>
        <v/>
      </c>
      <c r="DX59" s="147" t="str">
        <f t="shared" si="114"/>
        <v/>
      </c>
      <c r="DY59" s="147" t="str">
        <f t="shared" si="115"/>
        <v/>
      </c>
      <c r="DZ59" s="147" t="str">
        <f t="shared" si="116"/>
        <v/>
      </c>
      <c r="EA59" s="147" t="str">
        <f t="shared" si="117"/>
        <v/>
      </c>
      <c r="EB59" s="147" t="str">
        <f t="shared" si="118"/>
        <v/>
      </c>
      <c r="EC59" s="147" t="str">
        <f t="shared" si="119"/>
        <v/>
      </c>
      <c r="ED59" s="147" t="str">
        <f t="shared" si="120"/>
        <v/>
      </c>
      <c r="EE59" s="147" t="str">
        <f t="shared" si="121"/>
        <v/>
      </c>
      <c r="EF59" s="147" t="str">
        <f t="shared" si="122"/>
        <v/>
      </c>
      <c r="EG59" s="147" t="str">
        <f t="shared" si="123"/>
        <v/>
      </c>
      <c r="EH59" s="147" t="str">
        <f t="shared" si="124"/>
        <v/>
      </c>
      <c r="EI59" s="116"/>
      <c r="EJ59" s="81" t="str">
        <f>'1.4-ATT&amp;CK Overlay'!D56</f>
        <v>No</v>
      </c>
      <c r="EK59" s="40" t="str">
        <f>'1.4-ATT&amp;CK Overlay'!E56</f>
        <v>No</v>
      </c>
      <c r="EL59" s="77" t="str">
        <f>'1.4-ATT&amp;CK Overlay'!F56</f>
        <v>No</v>
      </c>
      <c r="EM59" s="61" t="str">
        <f>'1.4-ATT&amp;CK Overlay'!G56</f>
        <v>Yes</v>
      </c>
      <c r="EN59" s="29" t="str">
        <f>'1.4-ATT&amp;CK Overlay'!H56</f>
        <v>Yes</v>
      </c>
      <c r="EO59" s="80" t="str">
        <f>'1.4-ATT&amp;CK Overlay'!I56</f>
        <v>Yes</v>
      </c>
      <c r="EP59" s="40" t="str">
        <f>'1.4-ATT&amp;CK Overlay'!J56</f>
        <v>No</v>
      </c>
      <c r="EQ59" s="40" t="str">
        <f>'1.4-ATT&amp;CK Overlay'!K56</f>
        <v>No</v>
      </c>
      <c r="ER59" s="40" t="str">
        <f>'1.4-ATT&amp;CK Overlay'!L56</f>
        <v>No</v>
      </c>
      <c r="ES59" s="40" t="str">
        <f>'1.4-ATT&amp;CK Overlay'!M56</f>
        <v>Yes</v>
      </c>
      <c r="ET59" s="40" t="str">
        <f>'1.4-ATT&amp;CK Overlay'!N56</f>
        <v>No</v>
      </c>
      <c r="EU59" s="40" t="str">
        <f>'1.4-ATT&amp;CK Overlay'!O56</f>
        <v>No</v>
      </c>
      <c r="EV59" s="40" t="str">
        <f>'1.4-ATT&amp;CK Overlay'!P56</f>
        <v>Yes</v>
      </c>
      <c r="EW59" s="40" t="str">
        <f>'1.4-ATT&amp;CK Overlay'!Q56</f>
        <v>No</v>
      </c>
      <c r="EX59" s="40" t="str">
        <f>'1.4-ATT&amp;CK Overlay'!R56</f>
        <v>No</v>
      </c>
      <c r="EY59" s="40" t="str">
        <f>'1.4-ATT&amp;CK Overlay'!S56</f>
        <v>No</v>
      </c>
      <c r="EZ59" s="40" t="str">
        <f>'1.4-ATT&amp;CK Overlay'!T56</f>
        <v>No</v>
      </c>
      <c r="FA59" s="79" t="str">
        <f>'1.4-ATT&amp;CK Overlay'!U56</f>
        <v>No</v>
      </c>
      <c r="FB59" s="40" t="str">
        <f>'1.4-ATT&amp;CK Overlay'!V56</f>
        <v>No</v>
      </c>
      <c r="FC59" s="86" t="str">
        <f>'1.4-ATT&amp;CK Overlay'!W56</f>
        <v>No</v>
      </c>
      <c r="FD59" s="79" t="str">
        <f>'1.4-ATT&amp;CK Overlay'!X56</f>
        <v>No</v>
      </c>
      <c r="FE59" s="40" t="str">
        <f>'1.4-ATT&amp;CK Overlay'!Y56</f>
        <v>No</v>
      </c>
      <c r="FF59" s="86" t="str">
        <f>'1.4-ATT&amp;CK Overlay'!Z56</f>
        <v>No</v>
      </c>
      <c r="FG59" s="80" t="str">
        <f>'1.4-ATT&amp;CK Overlay'!AA56</f>
        <v>Yes</v>
      </c>
      <c r="FH59" s="40" t="str">
        <f>'1.4-ATT&amp;CK Overlay'!AB56</f>
        <v>No</v>
      </c>
      <c r="FI59" s="40" t="str">
        <f>'1.4-ATT&amp;CK Overlay'!AC56</f>
        <v>No</v>
      </c>
      <c r="FJ59" s="40" t="str">
        <f>'1.4-ATT&amp;CK Overlay'!AD56</f>
        <v>No</v>
      </c>
      <c r="FK59" s="79" t="str">
        <f>'1.4-ATT&amp;CK Overlay'!AE56</f>
        <v>No</v>
      </c>
      <c r="FL59" s="40" t="str">
        <f>'1.4-ATT&amp;CK Overlay'!AF56</f>
        <v>No</v>
      </c>
      <c r="FM59" s="86" t="str">
        <f>'1.4-ATT&amp;CK Overlay'!AG56</f>
        <v>No</v>
      </c>
      <c r="FN59" s="80" t="str">
        <f>'1.4-ATT&amp;CK Overlay'!AH56</f>
        <v>No</v>
      </c>
      <c r="FO59" s="40" t="str">
        <f>'1.4-ATT&amp;CK Overlay'!AI56</f>
        <v>No</v>
      </c>
      <c r="FP59" s="40" t="str">
        <f>'1.4-ATT&amp;CK Overlay'!AJ56</f>
        <v>No</v>
      </c>
      <c r="FQ59" s="40" t="str">
        <f>'1.4-ATT&amp;CK Overlay'!AK56</f>
        <v>No</v>
      </c>
      <c r="FR59" s="40" t="str">
        <f>'1.4-ATT&amp;CK Overlay'!AL56</f>
        <v>No</v>
      </c>
      <c r="FS59" s="40" t="str">
        <f>'1.4-ATT&amp;CK Overlay'!AM56</f>
        <v>No</v>
      </c>
      <c r="FT59" s="40" t="str">
        <f>'1.4-ATT&amp;CK Overlay'!AN56</f>
        <v>No</v>
      </c>
      <c r="FU59" s="79" t="str">
        <f>'1.4-ATT&amp;CK Overlay'!AO56</f>
        <v>No</v>
      </c>
      <c r="FV59" s="79" t="str">
        <f>'1.4-ATT&amp;CK Overlay'!AP56</f>
        <v>No</v>
      </c>
      <c r="FW59" s="86" t="str">
        <f>'1.4-ATT&amp;CK Overlay'!AQ56</f>
        <v>No</v>
      </c>
      <c r="FX59" s="25" t="str">
        <f>'1.4-ATT&amp;CK Overlay'!AR56</f>
        <v>No</v>
      </c>
      <c r="FY59" s="26" t="str">
        <f>'1.4-ATT&amp;CK Overlay'!AS56</f>
        <v>No</v>
      </c>
      <c r="FZ59" s="26" t="str">
        <f>'1.4-ATT&amp;CK Overlay'!AT56</f>
        <v>No</v>
      </c>
      <c r="GA59" s="26" t="str">
        <f>'1.4-ATT&amp;CK Overlay'!AU56</f>
        <v>No</v>
      </c>
      <c r="GB59" s="26" t="str">
        <f>'1.4-ATT&amp;CK Overlay'!AV56</f>
        <v>No</v>
      </c>
      <c r="GC59" s="26" t="str">
        <f>'1.4-ATT&amp;CK Overlay'!AW56</f>
        <v>No</v>
      </c>
      <c r="GD59" s="26" t="str">
        <f>'1.4-ATT&amp;CK Overlay'!AX56</f>
        <v>No</v>
      </c>
      <c r="GE59" s="26" t="str">
        <f>'1.4-ATT&amp;CK Overlay'!AY56</f>
        <v>No</v>
      </c>
      <c r="GF59" s="26" t="str">
        <f>'1.4-ATT&amp;CK Overlay'!AZ56</f>
        <v>No</v>
      </c>
      <c r="GG59" s="80" t="str">
        <f>'1.4-ATT&amp;CK Overlay'!BA56</f>
        <v>No</v>
      </c>
      <c r="GH59" s="40" t="str">
        <f>'1.4-ATT&amp;CK Overlay'!BB56</f>
        <v>No</v>
      </c>
      <c r="GI59" s="40" t="str">
        <f>'1.4-ATT&amp;CK Overlay'!BC56</f>
        <v>No</v>
      </c>
      <c r="GJ59" s="86" t="str">
        <f>'1.4-ATT&amp;CK Overlay'!BD56</f>
        <v>No</v>
      </c>
      <c r="GK59" s="25" t="str">
        <f>'1.4-ATT&amp;CK Overlay'!BE56</f>
        <v>No</v>
      </c>
      <c r="GL59" s="26" t="str">
        <f>'1.4-ATT&amp;CK Overlay'!BF56</f>
        <v>No</v>
      </c>
      <c r="GM59" s="26" t="str">
        <f>'1.4-ATT&amp;CK Overlay'!BG56</f>
        <v>No</v>
      </c>
      <c r="GN59" s="26" t="str">
        <f>'1.4-ATT&amp;CK Overlay'!BH56</f>
        <v>No</v>
      </c>
      <c r="GO59" s="26" t="str">
        <f>'1.4-ATT&amp;CK Overlay'!BI56</f>
        <v>No</v>
      </c>
      <c r="GP59" s="25" t="str">
        <f>'1.4-ATT&amp;CK Overlay'!BJ56</f>
        <v>No</v>
      </c>
      <c r="GQ59" s="26" t="str">
        <f>'1.4-ATT&amp;CK Overlay'!BK56</f>
        <v>No</v>
      </c>
      <c r="GR59" s="26" t="str">
        <f>'1.4-ATT&amp;CK Overlay'!BL56</f>
        <v>No</v>
      </c>
      <c r="GS59" s="26" t="str">
        <f>'1.4-ATT&amp;CK Overlay'!BM56</f>
        <v>No</v>
      </c>
      <c r="GT59" s="26" t="str">
        <f>'1.4-ATT&amp;CK Overlay'!BN56</f>
        <v>No</v>
      </c>
      <c r="GU59" s="26" t="str">
        <f>'1.4-ATT&amp;CK Overlay'!BO56</f>
        <v>No</v>
      </c>
      <c r="GV59" s="27" t="str">
        <f>'1.4-ATT&amp;CK Overlay'!BP56</f>
        <v>No</v>
      </c>
      <c r="GX59" s="152">
        <f>'2.1b-OriginalProduct Visibility'!D55</f>
        <v>0</v>
      </c>
      <c r="GY59" s="153" t="str">
        <f>'2.1b-OriginalProduct Visibility'!E55</f>
        <v>Yes</v>
      </c>
      <c r="GZ59" s="140">
        <f>'2.1b-OriginalProduct Visibility'!F55</f>
        <v>0</v>
      </c>
      <c r="HA59" s="140">
        <f>'2.1b-OriginalProduct Visibility'!G55</f>
        <v>0</v>
      </c>
      <c r="HB59" s="140">
        <f>'2.1b-OriginalProduct Visibility'!H55</f>
        <v>0</v>
      </c>
      <c r="HC59" s="140">
        <f>'2.1b-OriginalProduct Visibility'!I55</f>
        <v>0</v>
      </c>
      <c r="HD59" s="140">
        <f>'2.1b-OriginalProduct Visibility'!J55</f>
        <v>0</v>
      </c>
      <c r="HE59" s="140">
        <f>'2.1b-OriginalProduct Visibility'!K55</f>
        <v>0</v>
      </c>
      <c r="HF59" s="140" t="str">
        <f>'2.1b-OriginalProduct Visibility'!L55</f>
        <v>Yes</v>
      </c>
      <c r="HG59" s="140" t="str">
        <f>'2.1b-OriginalProduct Visibility'!M55</f>
        <v>Yes</v>
      </c>
      <c r="HH59" s="140">
        <f>'2.1b-OriginalProduct Visibility'!N55</f>
        <v>0</v>
      </c>
      <c r="HI59" s="154">
        <f>'2.1b-OriginalProduct Visibility'!O55</f>
        <v>0</v>
      </c>
      <c r="HK59" s="171">
        <f>'2.1a-Agency Visibility'!D55</f>
        <v>0</v>
      </c>
      <c r="HL59" s="172">
        <f>'2.1a-Agency Visibility'!E55</f>
        <v>0</v>
      </c>
      <c r="HM59" s="145">
        <f>'2.1a-Agency Visibility'!F55</f>
        <v>0</v>
      </c>
      <c r="HN59" s="145">
        <f>'2.1a-Agency Visibility'!G55</f>
        <v>0</v>
      </c>
      <c r="HO59" s="145">
        <f>'2.1a-Agency Visibility'!H55</f>
        <v>0</v>
      </c>
      <c r="HP59" s="145">
        <f>'2.1a-Agency Visibility'!I55</f>
        <v>0</v>
      </c>
      <c r="HQ59" s="145">
        <f>'2.1a-Agency Visibility'!J55</f>
        <v>0</v>
      </c>
      <c r="HR59" s="145">
        <f>'2.1a-Agency Visibility'!K55</f>
        <v>0</v>
      </c>
      <c r="HS59" s="145">
        <f>'2.1a-Agency Visibility'!L55</f>
        <v>0</v>
      </c>
      <c r="HT59" s="145">
        <f>'2.1a-Agency Visibility'!M55</f>
        <v>0</v>
      </c>
      <c r="HU59" s="145">
        <f>'2.1a-Agency Visibility'!N55</f>
        <v>0</v>
      </c>
      <c r="HV59" s="173">
        <f>'2.1a-Agency Visibility'!O55</f>
        <v>0</v>
      </c>
      <c r="HY59" s="116"/>
      <c r="HZ59" s="116"/>
      <c r="IA59" s="116"/>
    </row>
    <row r="60" spans="1:235" ht="15" customHeight="1" x14ac:dyDescent="0.4">
      <c r="A60" s="740">
        <f>'1.2-Visibility Data'!A54</f>
        <v>0</v>
      </c>
      <c r="B60" s="66" t="str">
        <f>'1.2-Visibility Data'!B54</f>
        <v>User Modifications</v>
      </c>
      <c r="C60" s="37" t="str">
        <f>'1.2-Visibility Data'!C54</f>
        <v>All</v>
      </c>
      <c r="D60" s="116"/>
      <c r="E60" s="137">
        <f t="shared" si="216"/>
        <v>0</v>
      </c>
      <c r="F60" s="137">
        <f t="shared" si="216"/>
        <v>2</v>
      </c>
      <c r="G60" s="137">
        <f t="shared" si="216"/>
        <v>1</v>
      </c>
      <c r="H60" s="137">
        <f t="shared" si="216"/>
        <v>1</v>
      </c>
      <c r="I60" s="137">
        <f t="shared" si="216"/>
        <v>1</v>
      </c>
      <c r="J60" s="137">
        <f t="shared" si="216"/>
        <v>0</v>
      </c>
      <c r="K60" s="137">
        <f t="shared" si="216"/>
        <v>0</v>
      </c>
      <c r="L60" s="137">
        <f t="shared" si="216"/>
        <v>1</v>
      </c>
      <c r="M60" s="137">
        <f t="shared" si="216"/>
        <v>0</v>
      </c>
      <c r="N60" s="137">
        <f t="shared" si="216"/>
        <v>0</v>
      </c>
      <c r="O60" s="137">
        <f t="shared" si="217"/>
        <v>0</v>
      </c>
      <c r="P60" s="137">
        <f t="shared" si="217"/>
        <v>0</v>
      </c>
      <c r="Q60" s="137">
        <f t="shared" si="217"/>
        <v>1</v>
      </c>
      <c r="R60" s="137">
        <f t="shared" si="217"/>
        <v>0</v>
      </c>
      <c r="S60" s="137">
        <f t="shared" si="217"/>
        <v>0</v>
      </c>
      <c r="T60" s="137">
        <f t="shared" si="217"/>
        <v>0</v>
      </c>
      <c r="U60" s="137">
        <f t="shared" si="217"/>
        <v>0</v>
      </c>
      <c r="V60" s="137">
        <f t="shared" si="217"/>
        <v>0</v>
      </c>
      <c r="W60" s="137">
        <f t="shared" si="217"/>
        <v>0</v>
      </c>
      <c r="X60" s="137">
        <f t="shared" si="217"/>
        <v>0</v>
      </c>
      <c r="Y60" s="137">
        <f t="shared" si="218"/>
        <v>0</v>
      </c>
      <c r="Z60" s="137">
        <f t="shared" si="218"/>
        <v>0</v>
      </c>
      <c r="AA60" s="137">
        <f t="shared" si="218"/>
        <v>0</v>
      </c>
      <c r="AB60" s="137">
        <f t="shared" si="218"/>
        <v>0</v>
      </c>
      <c r="AC60" s="137">
        <f t="shared" si="218"/>
        <v>0</v>
      </c>
      <c r="AD60" s="137">
        <f t="shared" si="218"/>
        <v>0</v>
      </c>
      <c r="AE60" s="116"/>
      <c r="AF60" s="142" t="str">
        <f t="shared" si="135"/>
        <v/>
      </c>
      <c r="AG60" s="142">
        <f t="shared" si="136"/>
        <v>6</v>
      </c>
      <c r="AH60" s="142">
        <f t="shared" si="137"/>
        <v>6</v>
      </c>
      <c r="AI60" s="142">
        <f t="shared" si="138"/>
        <v>6</v>
      </c>
      <c r="AJ60" s="142">
        <f t="shared" si="139"/>
        <v>6</v>
      </c>
      <c r="AK60" s="142" t="str">
        <f t="shared" si="140"/>
        <v/>
      </c>
      <c r="AL60" s="142" t="str">
        <f t="shared" si="141"/>
        <v/>
      </c>
      <c r="AM60" s="142">
        <f t="shared" si="142"/>
        <v>6</v>
      </c>
      <c r="AN60" s="142" t="str">
        <f t="shared" si="143"/>
        <v/>
      </c>
      <c r="AO60" s="142" t="str">
        <f t="shared" si="144"/>
        <v/>
      </c>
      <c r="AP60" s="142" t="str">
        <f t="shared" si="145"/>
        <v/>
      </c>
      <c r="AQ60" s="142" t="str">
        <f t="shared" si="146"/>
        <v/>
      </c>
      <c r="AR60" s="142">
        <f t="shared" si="147"/>
        <v>6</v>
      </c>
      <c r="AS60" s="142" t="str">
        <f t="shared" si="148"/>
        <v/>
      </c>
      <c r="AT60" s="142" t="str">
        <f t="shared" si="149"/>
        <v/>
      </c>
      <c r="AU60" s="142" t="str">
        <f t="shared" si="150"/>
        <v/>
      </c>
      <c r="AV60" s="142" t="str">
        <f t="shared" si="151"/>
        <v/>
      </c>
      <c r="AW60" s="142" t="str">
        <f t="shared" si="152"/>
        <v/>
      </c>
      <c r="AX60" s="142" t="str">
        <f t="shared" si="153"/>
        <v/>
      </c>
      <c r="AY60" s="142" t="str">
        <f t="shared" si="154"/>
        <v/>
      </c>
      <c r="AZ60" s="142" t="str">
        <f t="shared" si="155"/>
        <v/>
      </c>
      <c r="BA60" s="142" t="str">
        <f t="shared" si="156"/>
        <v/>
      </c>
      <c r="BB60" s="142" t="str">
        <f t="shared" si="157"/>
        <v/>
      </c>
      <c r="BC60" s="142" t="str">
        <f t="shared" si="158"/>
        <v/>
      </c>
      <c r="BD60" s="142" t="str">
        <f t="shared" si="159"/>
        <v/>
      </c>
      <c r="BE60" s="142" t="str">
        <f t="shared" si="160"/>
        <v/>
      </c>
      <c r="BF60" s="116"/>
      <c r="BG60" s="193" t="str">
        <f t="shared" si="161"/>
        <v/>
      </c>
      <c r="BH60" s="193">
        <f t="shared" si="162"/>
        <v>3</v>
      </c>
      <c r="BI60" s="193">
        <f t="shared" si="163"/>
        <v>3</v>
      </c>
      <c r="BJ60" s="193">
        <f t="shared" si="164"/>
        <v>3</v>
      </c>
      <c r="BK60" s="193">
        <f t="shared" si="165"/>
        <v>3</v>
      </c>
      <c r="BL60" s="193" t="str">
        <f t="shared" si="166"/>
        <v/>
      </c>
      <c r="BM60" s="193" t="str">
        <f t="shared" si="167"/>
        <v/>
      </c>
      <c r="BN60" s="193">
        <f t="shared" si="168"/>
        <v>3</v>
      </c>
      <c r="BO60" s="193" t="str">
        <f t="shared" si="169"/>
        <v/>
      </c>
      <c r="BP60" s="193" t="str">
        <f t="shared" si="170"/>
        <v/>
      </c>
      <c r="BQ60" s="193" t="str">
        <f t="shared" si="171"/>
        <v/>
      </c>
      <c r="BR60" s="193" t="str">
        <f t="shared" si="172"/>
        <v/>
      </c>
      <c r="BS60" s="193">
        <f t="shared" si="173"/>
        <v>3</v>
      </c>
      <c r="BT60" s="193" t="str">
        <f t="shared" si="174"/>
        <v/>
      </c>
      <c r="BU60" s="193" t="str">
        <f t="shared" si="175"/>
        <v/>
      </c>
      <c r="BV60" s="193" t="str">
        <f t="shared" si="176"/>
        <v/>
      </c>
      <c r="BW60" s="193" t="str">
        <f t="shared" si="177"/>
        <v/>
      </c>
      <c r="BX60" s="193" t="str">
        <f t="shared" si="178"/>
        <v/>
      </c>
      <c r="BY60" s="193" t="str">
        <f t="shared" si="179"/>
        <v/>
      </c>
      <c r="BZ60" s="193" t="str">
        <f t="shared" si="180"/>
        <v/>
      </c>
      <c r="CA60" s="193" t="str">
        <f t="shared" si="181"/>
        <v/>
      </c>
      <c r="CB60" s="193" t="str">
        <f t="shared" si="182"/>
        <v/>
      </c>
      <c r="CC60" s="193" t="str">
        <f t="shared" si="183"/>
        <v/>
      </c>
      <c r="CD60" s="193" t="str">
        <f t="shared" si="184"/>
        <v/>
      </c>
      <c r="CE60" s="193" t="str">
        <f t="shared" si="185"/>
        <v/>
      </c>
      <c r="CF60" s="193" t="str">
        <f t="shared" si="186"/>
        <v/>
      </c>
      <c r="CG60" s="116"/>
      <c r="CH60" s="199" t="str">
        <f t="shared" si="187"/>
        <v/>
      </c>
      <c r="CI60" s="199">
        <f t="shared" si="188"/>
        <v>2</v>
      </c>
      <c r="CJ60" s="199">
        <f t="shared" si="189"/>
        <v>2</v>
      </c>
      <c r="CK60" s="199">
        <f t="shared" si="190"/>
        <v>2</v>
      </c>
      <c r="CL60" s="199">
        <f t="shared" si="191"/>
        <v>2</v>
      </c>
      <c r="CM60" s="199" t="str">
        <f t="shared" si="192"/>
        <v/>
      </c>
      <c r="CN60" s="199" t="str">
        <f t="shared" si="193"/>
        <v/>
      </c>
      <c r="CO60" s="199">
        <f t="shared" si="194"/>
        <v>2</v>
      </c>
      <c r="CP60" s="199" t="str">
        <f t="shared" si="195"/>
        <v/>
      </c>
      <c r="CQ60" s="199" t="str">
        <f t="shared" si="196"/>
        <v/>
      </c>
      <c r="CR60" s="199" t="str">
        <f t="shared" si="197"/>
        <v/>
      </c>
      <c r="CS60" s="199" t="str">
        <f t="shared" si="198"/>
        <v/>
      </c>
      <c r="CT60" s="199">
        <f t="shared" si="199"/>
        <v>2</v>
      </c>
      <c r="CU60" s="199" t="str">
        <f t="shared" si="200"/>
        <v/>
      </c>
      <c r="CV60" s="199" t="str">
        <f t="shared" si="201"/>
        <v/>
      </c>
      <c r="CW60" s="199" t="str">
        <f t="shared" si="202"/>
        <v/>
      </c>
      <c r="CX60" s="199" t="str">
        <f t="shared" si="203"/>
        <v/>
      </c>
      <c r="CY60" s="199" t="str">
        <f t="shared" si="204"/>
        <v/>
      </c>
      <c r="CZ60" s="199" t="str">
        <f t="shared" si="205"/>
        <v/>
      </c>
      <c r="DA60" s="199" t="str">
        <f t="shared" si="206"/>
        <v/>
      </c>
      <c r="DB60" s="199" t="str">
        <f t="shared" si="207"/>
        <v/>
      </c>
      <c r="DC60" s="199" t="str">
        <f t="shared" si="208"/>
        <v/>
      </c>
      <c r="DD60" s="199" t="str">
        <f t="shared" si="209"/>
        <v/>
      </c>
      <c r="DE60" s="199" t="str">
        <f t="shared" si="210"/>
        <v/>
      </c>
      <c r="DF60" s="199" t="str">
        <f t="shared" si="211"/>
        <v/>
      </c>
      <c r="DG60" s="199" t="str">
        <f t="shared" si="212"/>
        <v/>
      </c>
      <c r="DH60" s="116"/>
      <c r="DI60" s="147" t="str">
        <f t="shared" si="125"/>
        <v/>
      </c>
      <c r="DJ60" s="147">
        <f t="shared" si="100"/>
        <v>2</v>
      </c>
      <c r="DK60" s="147">
        <f t="shared" si="101"/>
        <v>2</v>
      </c>
      <c r="DL60" s="147">
        <f t="shared" si="102"/>
        <v>2</v>
      </c>
      <c r="DM60" s="147">
        <f t="shared" si="103"/>
        <v>2</v>
      </c>
      <c r="DN60" s="147" t="str">
        <f t="shared" si="104"/>
        <v/>
      </c>
      <c r="DO60" s="147" t="str">
        <f t="shared" si="105"/>
        <v/>
      </c>
      <c r="DP60" s="147">
        <f t="shared" si="106"/>
        <v>2</v>
      </c>
      <c r="DQ60" s="147" t="str">
        <f t="shared" si="107"/>
        <v/>
      </c>
      <c r="DR60" s="147" t="str">
        <f t="shared" si="108"/>
        <v/>
      </c>
      <c r="DS60" s="147" t="str">
        <f t="shared" si="109"/>
        <v/>
      </c>
      <c r="DT60" s="147" t="str">
        <f t="shared" si="110"/>
        <v/>
      </c>
      <c r="DU60" s="147">
        <f t="shared" si="111"/>
        <v>2</v>
      </c>
      <c r="DV60" s="147" t="str">
        <f t="shared" si="112"/>
        <v/>
      </c>
      <c r="DW60" s="147" t="str">
        <f t="shared" si="113"/>
        <v/>
      </c>
      <c r="DX60" s="147" t="str">
        <f t="shared" si="114"/>
        <v/>
      </c>
      <c r="DY60" s="147" t="str">
        <f t="shared" si="115"/>
        <v/>
      </c>
      <c r="DZ60" s="147" t="str">
        <f t="shared" si="116"/>
        <v/>
      </c>
      <c r="EA60" s="147" t="str">
        <f t="shared" si="117"/>
        <v/>
      </c>
      <c r="EB60" s="147" t="str">
        <f t="shared" si="118"/>
        <v/>
      </c>
      <c r="EC60" s="147" t="str">
        <f t="shared" si="119"/>
        <v/>
      </c>
      <c r="ED60" s="147" t="str">
        <f t="shared" si="120"/>
        <v/>
      </c>
      <c r="EE60" s="147" t="str">
        <f t="shared" si="121"/>
        <v/>
      </c>
      <c r="EF60" s="147" t="str">
        <f t="shared" si="122"/>
        <v/>
      </c>
      <c r="EG60" s="147" t="str">
        <f t="shared" si="123"/>
        <v/>
      </c>
      <c r="EH60" s="147" t="str">
        <f t="shared" si="124"/>
        <v/>
      </c>
      <c r="EI60" s="116"/>
      <c r="EJ60" s="24" t="str">
        <f>'1.4-ATT&amp;CK Overlay'!D57</f>
        <v>No</v>
      </c>
      <c r="EK60" s="61" t="str">
        <f>'1.4-ATT&amp;CK Overlay'!E57</f>
        <v>No</v>
      </c>
      <c r="EL60" s="24" t="str">
        <f>'1.4-ATT&amp;CK Overlay'!F57</f>
        <v>No</v>
      </c>
      <c r="EM60" s="61" t="str">
        <f>'1.4-ATT&amp;CK Overlay'!G57</f>
        <v>Yes</v>
      </c>
      <c r="EN60" s="29" t="str">
        <f>'1.4-ATT&amp;CK Overlay'!H57</f>
        <v>Yes</v>
      </c>
      <c r="EO60" s="28" t="str">
        <f>'1.4-ATT&amp;CK Overlay'!I57</f>
        <v>Yes</v>
      </c>
      <c r="EP60" s="24" t="str">
        <f>'1.4-ATT&amp;CK Overlay'!J57</f>
        <v>No</v>
      </c>
      <c r="EQ60" s="24" t="str">
        <f>'1.4-ATT&amp;CK Overlay'!K57</f>
        <v>No</v>
      </c>
      <c r="ER60" s="24" t="str">
        <f>'1.4-ATT&amp;CK Overlay'!L57</f>
        <v>No</v>
      </c>
      <c r="ES60" s="24" t="str">
        <f>'1.4-ATT&amp;CK Overlay'!M57</f>
        <v>Yes</v>
      </c>
      <c r="ET60" s="24" t="str">
        <f>'1.4-ATT&amp;CK Overlay'!N57</f>
        <v>No</v>
      </c>
      <c r="EU60" s="24" t="str">
        <f>'1.4-ATT&amp;CK Overlay'!O57</f>
        <v>No</v>
      </c>
      <c r="EV60" s="24" t="str">
        <f>'1.4-ATT&amp;CK Overlay'!P57</f>
        <v>Yes</v>
      </c>
      <c r="EW60" s="24" t="str">
        <f>'1.4-ATT&amp;CK Overlay'!Q57</f>
        <v>No</v>
      </c>
      <c r="EX60" s="24" t="str">
        <f>'1.4-ATT&amp;CK Overlay'!R57</f>
        <v>No</v>
      </c>
      <c r="EY60" s="24" t="str">
        <f>'1.4-ATT&amp;CK Overlay'!S57</f>
        <v>No</v>
      </c>
      <c r="EZ60" s="24" t="str">
        <f>'1.4-ATT&amp;CK Overlay'!T57</f>
        <v>No</v>
      </c>
      <c r="FA60" s="24" t="str">
        <f>'1.4-ATT&amp;CK Overlay'!U57</f>
        <v>No</v>
      </c>
      <c r="FB60" s="61" t="str">
        <f>'1.4-ATT&amp;CK Overlay'!V57</f>
        <v>No</v>
      </c>
      <c r="FC60" s="29" t="str">
        <f>'1.4-ATT&amp;CK Overlay'!W57</f>
        <v>No</v>
      </c>
      <c r="FD60" s="24" t="str">
        <f>'1.4-ATT&amp;CK Overlay'!X57</f>
        <v>No</v>
      </c>
      <c r="FE60" s="61" t="str">
        <f>'1.4-ATT&amp;CK Overlay'!Y57</f>
        <v>No</v>
      </c>
      <c r="FF60" s="29" t="str">
        <f>'1.4-ATT&amp;CK Overlay'!Z57</f>
        <v>No</v>
      </c>
      <c r="FG60" s="28" t="str">
        <f>'1.4-ATT&amp;CK Overlay'!AA57</f>
        <v>Yes</v>
      </c>
      <c r="FH60" s="24" t="str">
        <f>'1.4-ATT&amp;CK Overlay'!AB57</f>
        <v>No</v>
      </c>
      <c r="FI60" s="61" t="str">
        <f>'1.4-ATT&amp;CK Overlay'!AC57</f>
        <v>No</v>
      </c>
      <c r="FJ60" s="61" t="str">
        <f>'1.4-ATT&amp;CK Overlay'!AD57</f>
        <v>No</v>
      </c>
      <c r="FK60" s="24" t="str">
        <f>'1.4-ATT&amp;CK Overlay'!AE57</f>
        <v>No</v>
      </c>
      <c r="FL60" s="61" t="str">
        <f>'1.4-ATT&amp;CK Overlay'!AF57</f>
        <v>No</v>
      </c>
      <c r="FM60" s="29" t="str">
        <f>'1.4-ATT&amp;CK Overlay'!AG57</f>
        <v>No</v>
      </c>
      <c r="FN60" s="28" t="str">
        <f>'1.4-ATT&amp;CK Overlay'!AH57</f>
        <v>No</v>
      </c>
      <c r="FO60" s="24" t="str">
        <f>'1.4-ATT&amp;CK Overlay'!AI57</f>
        <v>No</v>
      </c>
      <c r="FP60" s="24" t="str">
        <f>'1.4-ATT&amp;CK Overlay'!AJ57</f>
        <v>No</v>
      </c>
      <c r="FQ60" s="24" t="str">
        <f>'1.4-ATT&amp;CK Overlay'!AK57</f>
        <v>No</v>
      </c>
      <c r="FR60" s="24" t="str">
        <f>'1.4-ATT&amp;CK Overlay'!AL57</f>
        <v>No</v>
      </c>
      <c r="FS60" s="24" t="str">
        <f>'1.4-ATT&amp;CK Overlay'!AM57</f>
        <v>No</v>
      </c>
      <c r="FT60" s="61" t="str">
        <f>'1.4-ATT&amp;CK Overlay'!AN57</f>
        <v>No</v>
      </c>
      <c r="FU60" s="24" t="str">
        <f>'1.4-ATT&amp;CK Overlay'!AO57</f>
        <v>Yes</v>
      </c>
      <c r="FV60" s="24" t="str">
        <f>'1.4-ATT&amp;CK Overlay'!AP57</f>
        <v>No</v>
      </c>
      <c r="FW60" s="74" t="str">
        <f>'1.4-ATT&amp;CK Overlay'!AQ57</f>
        <v>No</v>
      </c>
      <c r="FX60" s="28" t="str">
        <f>'1.4-ATT&amp;CK Overlay'!AR57</f>
        <v>No</v>
      </c>
      <c r="FY60" s="24" t="str">
        <f>'1.4-ATT&amp;CK Overlay'!AS57</f>
        <v>No</v>
      </c>
      <c r="FZ60" s="24" t="str">
        <f>'1.4-ATT&amp;CK Overlay'!AT57</f>
        <v>No</v>
      </c>
      <c r="GA60" s="24" t="str">
        <f>'1.4-ATT&amp;CK Overlay'!AU57</f>
        <v>No</v>
      </c>
      <c r="GB60" s="24" t="str">
        <f>'1.4-ATT&amp;CK Overlay'!AV57</f>
        <v>No</v>
      </c>
      <c r="GC60" s="24" t="str">
        <f>'1.4-ATT&amp;CK Overlay'!AW57</f>
        <v>No</v>
      </c>
      <c r="GD60" s="24" t="str">
        <f>'1.4-ATT&amp;CK Overlay'!AX57</f>
        <v>No</v>
      </c>
      <c r="GE60" s="24" t="str">
        <f>'1.4-ATT&amp;CK Overlay'!AY57</f>
        <v>No</v>
      </c>
      <c r="GF60" s="24" t="str">
        <f>'1.4-ATT&amp;CK Overlay'!AZ57</f>
        <v>No</v>
      </c>
      <c r="GG60" s="28" t="str">
        <f>'1.4-ATT&amp;CK Overlay'!BA57</f>
        <v>No</v>
      </c>
      <c r="GH60" s="24" t="str">
        <f>'1.4-ATT&amp;CK Overlay'!BB57</f>
        <v>No</v>
      </c>
      <c r="GI60" s="24" t="str">
        <f>'1.4-ATT&amp;CK Overlay'!BC57</f>
        <v>No</v>
      </c>
      <c r="GJ60" s="29" t="str">
        <f>'1.4-ATT&amp;CK Overlay'!BD57</f>
        <v>No</v>
      </c>
      <c r="GK60" s="28" t="str">
        <f>'1.4-ATT&amp;CK Overlay'!BE57</f>
        <v>No</v>
      </c>
      <c r="GL60" s="24" t="str">
        <f>'1.4-ATT&amp;CK Overlay'!BF57</f>
        <v>No</v>
      </c>
      <c r="GM60" s="24" t="str">
        <f>'1.4-ATT&amp;CK Overlay'!BG57</f>
        <v>No</v>
      </c>
      <c r="GN60" s="24" t="str">
        <f>'1.4-ATT&amp;CK Overlay'!BH57</f>
        <v>No</v>
      </c>
      <c r="GO60" s="24" t="str">
        <f>'1.4-ATT&amp;CK Overlay'!BI57</f>
        <v>No</v>
      </c>
      <c r="GP60" s="28" t="str">
        <f>'1.4-ATT&amp;CK Overlay'!BJ57</f>
        <v>No</v>
      </c>
      <c r="GQ60" s="24" t="str">
        <f>'1.4-ATT&amp;CK Overlay'!BK57</f>
        <v>No</v>
      </c>
      <c r="GR60" s="24" t="str">
        <f>'1.4-ATT&amp;CK Overlay'!BL57</f>
        <v>No</v>
      </c>
      <c r="GS60" s="24" t="str">
        <f>'1.4-ATT&amp;CK Overlay'!BM57</f>
        <v>No</v>
      </c>
      <c r="GT60" s="24" t="str">
        <f>'1.4-ATT&amp;CK Overlay'!BN57</f>
        <v>No</v>
      </c>
      <c r="GU60" s="24" t="str">
        <f>'1.4-ATT&amp;CK Overlay'!BO57</f>
        <v>No</v>
      </c>
      <c r="GV60" s="29" t="str">
        <f>'1.4-ATT&amp;CK Overlay'!BP57</f>
        <v>No</v>
      </c>
      <c r="GX60" s="152" t="str">
        <f>'2.1b-OriginalProduct Visibility'!D56</f>
        <v>Yes</v>
      </c>
      <c r="GY60" s="153" t="str">
        <f>'2.1b-OriginalProduct Visibility'!E56</f>
        <v>Yes</v>
      </c>
      <c r="GZ60" s="140">
        <f>'2.1b-OriginalProduct Visibility'!F56</f>
        <v>0</v>
      </c>
      <c r="HA60" s="140">
        <f>'2.1b-OriginalProduct Visibility'!G56</f>
        <v>0</v>
      </c>
      <c r="HB60" s="140">
        <f>'2.1b-OriginalProduct Visibility'!H56</f>
        <v>0</v>
      </c>
      <c r="HC60" s="140">
        <f>'2.1b-OriginalProduct Visibility'!I56</f>
        <v>0</v>
      </c>
      <c r="HD60" s="140">
        <f>'2.1b-OriginalProduct Visibility'!J56</f>
        <v>0</v>
      </c>
      <c r="HE60" s="140">
        <f>'2.1b-OriginalProduct Visibility'!K56</f>
        <v>0</v>
      </c>
      <c r="HF60" s="140" t="str">
        <f>'2.1b-OriginalProduct Visibility'!L56</f>
        <v>Yes</v>
      </c>
      <c r="HG60" s="140" t="str">
        <f>'2.1b-OriginalProduct Visibility'!M56</f>
        <v>Yes</v>
      </c>
      <c r="HH60" s="140" t="str">
        <f>'2.1b-OriginalProduct Visibility'!N56</f>
        <v>Yes</v>
      </c>
      <c r="HI60" s="154" t="str">
        <f>'2.1b-OriginalProduct Visibility'!O56</f>
        <v>Yes</v>
      </c>
      <c r="HK60" s="171" t="str">
        <f>'2.1a-Agency Visibility'!D56</f>
        <v>Yes</v>
      </c>
      <c r="HL60" s="172">
        <f>'2.1a-Agency Visibility'!E56</f>
        <v>0</v>
      </c>
      <c r="HM60" s="145">
        <f>'2.1a-Agency Visibility'!F56</f>
        <v>0</v>
      </c>
      <c r="HN60" s="145">
        <f>'2.1a-Agency Visibility'!G56</f>
        <v>0</v>
      </c>
      <c r="HO60" s="145">
        <f>'2.1a-Agency Visibility'!H56</f>
        <v>0</v>
      </c>
      <c r="HP60" s="145">
        <f>'2.1a-Agency Visibility'!I56</f>
        <v>0</v>
      </c>
      <c r="HQ60" s="145">
        <f>'2.1a-Agency Visibility'!J56</f>
        <v>0</v>
      </c>
      <c r="HR60" s="145">
        <f>'2.1a-Agency Visibility'!K56</f>
        <v>0</v>
      </c>
      <c r="HS60" s="145">
        <f>'2.1a-Agency Visibility'!L56</f>
        <v>0</v>
      </c>
      <c r="HT60" s="145">
        <f>'2.1a-Agency Visibility'!M56</f>
        <v>0</v>
      </c>
      <c r="HU60" s="145" t="str">
        <f>'2.1a-Agency Visibility'!N56</f>
        <v>Yes</v>
      </c>
      <c r="HV60" s="173">
        <f>'2.1a-Agency Visibility'!O56</f>
        <v>0</v>
      </c>
      <c r="HY60" s="116"/>
      <c r="HZ60" s="116"/>
      <c r="IA60" s="116"/>
    </row>
    <row r="61" spans="1:235" ht="15" customHeight="1" x14ac:dyDescent="0.4">
      <c r="A61" s="740">
        <f>'1.2-Visibility Data'!A55</f>
        <v>0</v>
      </c>
      <c r="B61" s="66" t="str">
        <f>'1.2-Visibility Data'!B55</f>
        <v>User Login Activity</v>
      </c>
      <c r="C61" s="37" t="str">
        <f>'1.2-Visibility Data'!C55</f>
        <v>All</v>
      </c>
      <c r="D61" s="116"/>
      <c r="E61" s="137">
        <f t="shared" si="216"/>
        <v>0</v>
      </c>
      <c r="F61" s="137">
        <f t="shared" si="216"/>
        <v>2</v>
      </c>
      <c r="G61" s="137">
        <f t="shared" si="216"/>
        <v>0</v>
      </c>
      <c r="H61" s="137">
        <f t="shared" si="216"/>
        <v>0</v>
      </c>
      <c r="I61" s="137">
        <f t="shared" si="216"/>
        <v>0</v>
      </c>
      <c r="J61" s="137">
        <f t="shared" si="216"/>
        <v>2</v>
      </c>
      <c r="K61" s="137">
        <f t="shared" si="216"/>
        <v>2</v>
      </c>
      <c r="L61" s="137">
        <f t="shared" si="216"/>
        <v>0</v>
      </c>
      <c r="M61" s="137">
        <f t="shared" si="216"/>
        <v>2</v>
      </c>
      <c r="N61" s="137">
        <f t="shared" si="216"/>
        <v>2</v>
      </c>
      <c r="O61" s="137">
        <f t="shared" si="217"/>
        <v>3</v>
      </c>
      <c r="P61" s="137">
        <f t="shared" si="217"/>
        <v>1</v>
      </c>
      <c r="Q61" s="137">
        <f t="shared" si="217"/>
        <v>0</v>
      </c>
      <c r="R61" s="137">
        <f t="shared" si="217"/>
        <v>0</v>
      </c>
      <c r="S61" s="137">
        <f t="shared" si="217"/>
        <v>0</v>
      </c>
      <c r="T61" s="137">
        <f t="shared" si="217"/>
        <v>0</v>
      </c>
      <c r="U61" s="137">
        <f t="shared" si="217"/>
        <v>0</v>
      </c>
      <c r="V61" s="137">
        <f t="shared" si="217"/>
        <v>0</v>
      </c>
      <c r="W61" s="137">
        <f t="shared" si="217"/>
        <v>0</v>
      </c>
      <c r="X61" s="137">
        <f t="shared" si="217"/>
        <v>0</v>
      </c>
      <c r="Y61" s="137">
        <f t="shared" si="218"/>
        <v>0</v>
      </c>
      <c r="Z61" s="137">
        <f t="shared" si="218"/>
        <v>2</v>
      </c>
      <c r="AA61" s="137">
        <f t="shared" si="218"/>
        <v>0</v>
      </c>
      <c r="AB61" s="137">
        <f t="shared" si="218"/>
        <v>0</v>
      </c>
      <c r="AC61" s="137">
        <f t="shared" si="218"/>
        <v>0</v>
      </c>
      <c r="AD61" s="137">
        <f t="shared" si="218"/>
        <v>0</v>
      </c>
      <c r="AE61" s="116"/>
      <c r="AF61" s="142" t="str">
        <f t="shared" si="135"/>
        <v/>
      </c>
      <c r="AG61" s="142">
        <f t="shared" si="136"/>
        <v>1</v>
      </c>
      <c r="AH61" s="142" t="str">
        <f t="shared" si="137"/>
        <v/>
      </c>
      <c r="AI61" s="142" t="str">
        <f t="shared" si="138"/>
        <v/>
      </c>
      <c r="AJ61" s="142" t="str">
        <f t="shared" si="139"/>
        <v/>
      </c>
      <c r="AK61" s="142">
        <f t="shared" si="140"/>
        <v>1</v>
      </c>
      <c r="AL61" s="142">
        <f t="shared" si="141"/>
        <v>1</v>
      </c>
      <c r="AM61" s="142" t="str">
        <f t="shared" si="142"/>
        <v/>
      </c>
      <c r="AN61" s="142">
        <f t="shared" si="143"/>
        <v>1</v>
      </c>
      <c r="AO61" s="142">
        <f t="shared" si="144"/>
        <v>1</v>
      </c>
      <c r="AP61" s="142">
        <f t="shared" si="145"/>
        <v>1</v>
      </c>
      <c r="AQ61" s="142">
        <f t="shared" si="146"/>
        <v>1</v>
      </c>
      <c r="AR61" s="142" t="str">
        <f t="shared" si="147"/>
        <v/>
      </c>
      <c r="AS61" s="142" t="str">
        <f t="shared" si="148"/>
        <v/>
      </c>
      <c r="AT61" s="142" t="str">
        <f t="shared" si="149"/>
        <v/>
      </c>
      <c r="AU61" s="142" t="str">
        <f t="shared" si="150"/>
        <v/>
      </c>
      <c r="AV61" s="142" t="str">
        <f t="shared" si="151"/>
        <v/>
      </c>
      <c r="AW61" s="142" t="str">
        <f t="shared" si="152"/>
        <v/>
      </c>
      <c r="AX61" s="142" t="str">
        <f t="shared" si="153"/>
        <v/>
      </c>
      <c r="AY61" s="142" t="str">
        <f t="shared" si="154"/>
        <v/>
      </c>
      <c r="AZ61" s="142" t="str">
        <f t="shared" si="155"/>
        <v/>
      </c>
      <c r="BA61" s="142">
        <f t="shared" si="156"/>
        <v>1</v>
      </c>
      <c r="BB61" s="142" t="str">
        <f t="shared" si="157"/>
        <v/>
      </c>
      <c r="BC61" s="142" t="str">
        <f t="shared" si="158"/>
        <v/>
      </c>
      <c r="BD61" s="142" t="str">
        <f t="shared" si="159"/>
        <v/>
      </c>
      <c r="BE61" s="142" t="str">
        <f t="shared" si="160"/>
        <v/>
      </c>
      <c r="BF61" s="116"/>
      <c r="BG61" s="193" t="str">
        <f t="shared" si="161"/>
        <v/>
      </c>
      <c r="BH61" s="193">
        <f t="shared" si="162"/>
        <v>0</v>
      </c>
      <c r="BI61" s="193" t="str">
        <f t="shared" si="163"/>
        <v/>
      </c>
      <c r="BJ61" s="193" t="str">
        <f t="shared" si="164"/>
        <v/>
      </c>
      <c r="BK61" s="193" t="str">
        <f t="shared" si="165"/>
        <v/>
      </c>
      <c r="BL61" s="193">
        <f t="shared" si="166"/>
        <v>0</v>
      </c>
      <c r="BM61" s="193">
        <f t="shared" si="167"/>
        <v>0</v>
      </c>
      <c r="BN61" s="193" t="str">
        <f t="shared" si="168"/>
        <v/>
      </c>
      <c r="BO61" s="193">
        <f t="shared" si="169"/>
        <v>0</v>
      </c>
      <c r="BP61" s="193">
        <f t="shared" si="170"/>
        <v>0</v>
      </c>
      <c r="BQ61" s="193">
        <f t="shared" si="171"/>
        <v>0</v>
      </c>
      <c r="BR61" s="193">
        <f t="shared" si="172"/>
        <v>0</v>
      </c>
      <c r="BS61" s="193" t="str">
        <f t="shared" si="173"/>
        <v/>
      </c>
      <c r="BT61" s="193" t="str">
        <f t="shared" si="174"/>
        <v/>
      </c>
      <c r="BU61" s="193" t="str">
        <f t="shared" si="175"/>
        <v/>
      </c>
      <c r="BV61" s="193" t="str">
        <f t="shared" si="176"/>
        <v/>
      </c>
      <c r="BW61" s="193" t="str">
        <f t="shared" si="177"/>
        <v/>
      </c>
      <c r="BX61" s="193" t="str">
        <f t="shared" si="178"/>
        <v/>
      </c>
      <c r="BY61" s="193" t="str">
        <f t="shared" si="179"/>
        <v/>
      </c>
      <c r="BZ61" s="193" t="str">
        <f t="shared" si="180"/>
        <v/>
      </c>
      <c r="CA61" s="193" t="str">
        <f t="shared" si="181"/>
        <v/>
      </c>
      <c r="CB61" s="193">
        <f t="shared" si="182"/>
        <v>0</v>
      </c>
      <c r="CC61" s="193" t="str">
        <f t="shared" si="183"/>
        <v/>
      </c>
      <c r="CD61" s="193" t="str">
        <f t="shared" si="184"/>
        <v/>
      </c>
      <c r="CE61" s="193" t="str">
        <f t="shared" si="185"/>
        <v/>
      </c>
      <c r="CF61" s="193" t="str">
        <f t="shared" si="186"/>
        <v/>
      </c>
      <c r="CG61" s="116"/>
      <c r="CH61" s="199" t="str">
        <f t="shared" si="187"/>
        <v/>
      </c>
      <c r="CI61" s="199" t="str">
        <f t="shared" si="188"/>
        <v/>
      </c>
      <c r="CJ61" s="199" t="str">
        <f t="shared" si="189"/>
        <v/>
      </c>
      <c r="CK61" s="199" t="str">
        <f t="shared" si="190"/>
        <v/>
      </c>
      <c r="CL61" s="199" t="str">
        <f t="shared" si="191"/>
        <v/>
      </c>
      <c r="CM61" s="199" t="str">
        <f t="shared" si="192"/>
        <v/>
      </c>
      <c r="CN61" s="199" t="str">
        <f t="shared" si="193"/>
        <v/>
      </c>
      <c r="CO61" s="199" t="str">
        <f t="shared" si="194"/>
        <v/>
      </c>
      <c r="CP61" s="199" t="str">
        <f t="shared" si="195"/>
        <v/>
      </c>
      <c r="CQ61" s="199" t="str">
        <f t="shared" si="196"/>
        <v/>
      </c>
      <c r="CR61" s="199" t="str">
        <f t="shared" si="197"/>
        <v/>
      </c>
      <c r="CS61" s="199" t="str">
        <f t="shared" si="198"/>
        <v/>
      </c>
      <c r="CT61" s="199" t="str">
        <f t="shared" si="199"/>
        <v/>
      </c>
      <c r="CU61" s="199" t="str">
        <f t="shared" si="200"/>
        <v/>
      </c>
      <c r="CV61" s="199" t="str">
        <f t="shared" si="201"/>
        <v/>
      </c>
      <c r="CW61" s="199" t="str">
        <f t="shared" si="202"/>
        <v/>
      </c>
      <c r="CX61" s="199" t="str">
        <f t="shared" si="203"/>
        <v/>
      </c>
      <c r="CY61" s="199" t="str">
        <f t="shared" si="204"/>
        <v/>
      </c>
      <c r="CZ61" s="199" t="str">
        <f t="shared" si="205"/>
        <v/>
      </c>
      <c r="DA61" s="199" t="str">
        <f t="shared" si="206"/>
        <v/>
      </c>
      <c r="DB61" s="199" t="str">
        <f t="shared" si="207"/>
        <v/>
      </c>
      <c r="DC61" s="199" t="str">
        <f t="shared" si="208"/>
        <v/>
      </c>
      <c r="DD61" s="199" t="str">
        <f t="shared" si="209"/>
        <v/>
      </c>
      <c r="DE61" s="199" t="str">
        <f t="shared" si="210"/>
        <v/>
      </c>
      <c r="DF61" s="199" t="str">
        <f t="shared" si="211"/>
        <v/>
      </c>
      <c r="DG61" s="199" t="str">
        <f t="shared" si="212"/>
        <v/>
      </c>
      <c r="DH61" s="116"/>
      <c r="DI61" s="147" t="str">
        <f t="shared" si="125"/>
        <v/>
      </c>
      <c r="DJ61" s="147">
        <f t="shared" si="100"/>
        <v>0</v>
      </c>
      <c r="DK61" s="147" t="str">
        <f t="shared" si="101"/>
        <v/>
      </c>
      <c r="DL61" s="147" t="str">
        <f t="shared" si="102"/>
        <v/>
      </c>
      <c r="DM61" s="147" t="str">
        <f t="shared" si="103"/>
        <v/>
      </c>
      <c r="DN61" s="147">
        <f t="shared" si="104"/>
        <v>0</v>
      </c>
      <c r="DO61" s="147">
        <f t="shared" si="105"/>
        <v>0</v>
      </c>
      <c r="DP61" s="147" t="str">
        <f t="shared" si="106"/>
        <v/>
      </c>
      <c r="DQ61" s="147">
        <f t="shared" si="107"/>
        <v>0</v>
      </c>
      <c r="DR61" s="147">
        <f t="shared" si="108"/>
        <v>0</v>
      </c>
      <c r="DS61" s="147">
        <f t="shared" si="109"/>
        <v>0</v>
      </c>
      <c r="DT61" s="147">
        <f t="shared" si="110"/>
        <v>0</v>
      </c>
      <c r="DU61" s="147" t="str">
        <f t="shared" si="111"/>
        <v/>
      </c>
      <c r="DV61" s="147" t="str">
        <f t="shared" si="112"/>
        <v/>
      </c>
      <c r="DW61" s="147" t="str">
        <f t="shared" si="113"/>
        <v/>
      </c>
      <c r="DX61" s="147" t="str">
        <f t="shared" si="114"/>
        <v/>
      </c>
      <c r="DY61" s="147" t="str">
        <f t="shared" si="115"/>
        <v/>
      </c>
      <c r="DZ61" s="147" t="str">
        <f t="shared" si="116"/>
        <v/>
      </c>
      <c r="EA61" s="147" t="str">
        <f t="shared" si="117"/>
        <v/>
      </c>
      <c r="EB61" s="147" t="str">
        <f t="shared" si="118"/>
        <v/>
      </c>
      <c r="EC61" s="147" t="str">
        <f t="shared" si="119"/>
        <v/>
      </c>
      <c r="ED61" s="147">
        <f t="shared" si="120"/>
        <v>0</v>
      </c>
      <c r="EE61" s="147" t="str">
        <f t="shared" si="121"/>
        <v/>
      </c>
      <c r="EF61" s="147" t="str">
        <f t="shared" si="122"/>
        <v/>
      </c>
      <c r="EG61" s="147" t="str">
        <f t="shared" si="123"/>
        <v/>
      </c>
      <c r="EH61" s="147" t="str">
        <f t="shared" si="124"/>
        <v/>
      </c>
      <c r="EI61" s="116"/>
      <c r="EJ61" s="24" t="str">
        <f>'1.4-ATT&amp;CK Overlay'!D58</f>
        <v>No</v>
      </c>
      <c r="EK61" s="61" t="str">
        <f>'1.4-ATT&amp;CK Overlay'!E58</f>
        <v>No</v>
      </c>
      <c r="EL61" s="24" t="str">
        <f>'1.4-ATT&amp;CK Overlay'!F58</f>
        <v>No</v>
      </c>
      <c r="EM61" s="61" t="str">
        <f>'1.4-ATT&amp;CK Overlay'!G58</f>
        <v>Yes</v>
      </c>
      <c r="EN61" s="29" t="str">
        <f>'1.4-ATT&amp;CK Overlay'!H58</f>
        <v>Yes</v>
      </c>
      <c r="EO61" s="28" t="str">
        <f>'1.4-ATT&amp;CK Overlay'!I58</f>
        <v>No</v>
      </c>
      <c r="EP61" s="24" t="str">
        <f>'1.4-ATT&amp;CK Overlay'!J58</f>
        <v>No</v>
      </c>
      <c r="EQ61" s="24" t="str">
        <f>'1.4-ATT&amp;CK Overlay'!K58</f>
        <v>No</v>
      </c>
      <c r="ER61" s="24" t="str">
        <f>'1.4-ATT&amp;CK Overlay'!L58</f>
        <v>No</v>
      </c>
      <c r="ES61" s="24" t="str">
        <f>'1.4-ATT&amp;CK Overlay'!M58</f>
        <v>No</v>
      </c>
      <c r="ET61" s="24" t="str">
        <f>'1.4-ATT&amp;CK Overlay'!N58</f>
        <v>No</v>
      </c>
      <c r="EU61" s="24" t="str">
        <f>'1.4-ATT&amp;CK Overlay'!O58</f>
        <v>No</v>
      </c>
      <c r="EV61" s="24" t="str">
        <f>'1.4-ATT&amp;CK Overlay'!P58</f>
        <v>No</v>
      </c>
      <c r="EW61" s="24" t="str">
        <f>'1.4-ATT&amp;CK Overlay'!Q58</f>
        <v>No</v>
      </c>
      <c r="EX61" s="24" t="str">
        <f>'1.4-ATT&amp;CK Overlay'!R58</f>
        <v>No</v>
      </c>
      <c r="EY61" s="24" t="str">
        <f>'1.4-ATT&amp;CK Overlay'!S58</f>
        <v>No</v>
      </c>
      <c r="EZ61" s="24" t="str">
        <f>'1.4-ATT&amp;CK Overlay'!T58</f>
        <v>No</v>
      </c>
      <c r="FA61" s="24" t="str">
        <f>'1.4-ATT&amp;CK Overlay'!U58</f>
        <v>No</v>
      </c>
      <c r="FB61" s="61" t="str">
        <f>'1.4-ATT&amp;CK Overlay'!V58</f>
        <v>Yes</v>
      </c>
      <c r="FC61" s="29" t="str">
        <f>'1.4-ATT&amp;CK Overlay'!W58</f>
        <v>Yes</v>
      </c>
      <c r="FD61" s="24" t="str">
        <f>'1.4-ATT&amp;CK Overlay'!X58</f>
        <v>No</v>
      </c>
      <c r="FE61" s="61" t="str">
        <f>'1.4-ATT&amp;CK Overlay'!Y58</f>
        <v>Yes</v>
      </c>
      <c r="FF61" s="29" t="str">
        <f>'1.4-ATT&amp;CK Overlay'!Z58</f>
        <v>Yes</v>
      </c>
      <c r="FG61" s="28" t="str">
        <f>'1.4-ATT&amp;CK Overlay'!AA58</f>
        <v>No</v>
      </c>
      <c r="FH61" s="24" t="str">
        <f>'1.4-ATT&amp;CK Overlay'!AB58</f>
        <v>No</v>
      </c>
      <c r="FI61" s="61" t="str">
        <f>'1.4-ATT&amp;CK Overlay'!AC58</f>
        <v>Yes</v>
      </c>
      <c r="FJ61" s="61" t="str">
        <f>'1.4-ATT&amp;CK Overlay'!AD58</f>
        <v>Yes</v>
      </c>
      <c r="FK61" s="24" t="str">
        <f>'1.4-ATT&amp;CK Overlay'!AE58</f>
        <v>No</v>
      </c>
      <c r="FL61" s="61" t="str">
        <f>'1.4-ATT&amp;CK Overlay'!AF58</f>
        <v>Yes</v>
      </c>
      <c r="FM61" s="29" t="str">
        <f>'1.4-ATT&amp;CK Overlay'!AG58</f>
        <v>Yes</v>
      </c>
      <c r="FN61" s="28" t="str">
        <f>'1.4-ATT&amp;CK Overlay'!AH58</f>
        <v>No</v>
      </c>
      <c r="FO61" s="24" t="str">
        <f>'1.4-ATT&amp;CK Overlay'!AI58</f>
        <v>Yes</v>
      </c>
      <c r="FP61" s="24" t="str">
        <f>'1.4-ATT&amp;CK Overlay'!AJ58</f>
        <v>No</v>
      </c>
      <c r="FQ61" s="24" t="str">
        <f>'1.4-ATT&amp;CK Overlay'!AK58</f>
        <v>Yes</v>
      </c>
      <c r="FR61" s="24" t="str">
        <f>'1.4-ATT&amp;CK Overlay'!AL58</f>
        <v>Yes</v>
      </c>
      <c r="FS61" s="24" t="str">
        <f>'1.4-ATT&amp;CK Overlay'!AM58</f>
        <v>No</v>
      </c>
      <c r="FT61" s="61" t="str">
        <f>'1.4-ATT&amp;CK Overlay'!AN58</f>
        <v>Yes</v>
      </c>
      <c r="FU61" s="24" t="str">
        <f>'1.4-ATT&amp;CK Overlay'!AO58</f>
        <v>No</v>
      </c>
      <c r="FV61" s="24" t="str">
        <f>'1.4-ATT&amp;CK Overlay'!AP58</f>
        <v>No</v>
      </c>
      <c r="FW61" s="74" t="str">
        <f>'1.4-ATT&amp;CK Overlay'!AQ58</f>
        <v>No</v>
      </c>
      <c r="FX61" s="28" t="str">
        <f>'1.4-ATT&amp;CK Overlay'!AR58</f>
        <v>No</v>
      </c>
      <c r="FY61" s="24" t="str">
        <f>'1.4-ATT&amp;CK Overlay'!AS58</f>
        <v>No</v>
      </c>
      <c r="FZ61" s="24" t="str">
        <f>'1.4-ATT&amp;CK Overlay'!AT58</f>
        <v>No</v>
      </c>
      <c r="GA61" s="24" t="str">
        <f>'1.4-ATT&amp;CK Overlay'!AU58</f>
        <v>No</v>
      </c>
      <c r="GB61" s="24" t="str">
        <f>'1.4-ATT&amp;CK Overlay'!AV58</f>
        <v>No</v>
      </c>
      <c r="GC61" s="24" t="str">
        <f>'1.4-ATT&amp;CK Overlay'!AW58</f>
        <v>No</v>
      </c>
      <c r="GD61" s="24" t="str">
        <f>'1.4-ATT&amp;CK Overlay'!AX58</f>
        <v>No</v>
      </c>
      <c r="GE61" s="24" t="str">
        <f>'1.4-ATT&amp;CK Overlay'!AY58</f>
        <v>No</v>
      </c>
      <c r="GF61" s="24" t="str">
        <f>'1.4-ATT&amp;CK Overlay'!AZ58</f>
        <v>No</v>
      </c>
      <c r="GG61" s="28" t="str">
        <f>'1.4-ATT&amp;CK Overlay'!BA58</f>
        <v>No</v>
      </c>
      <c r="GH61" s="24" t="str">
        <f>'1.4-ATT&amp;CK Overlay'!BB58</f>
        <v>No</v>
      </c>
      <c r="GI61" s="24" t="str">
        <f>'1.4-ATT&amp;CK Overlay'!BC58</f>
        <v>Yes</v>
      </c>
      <c r="GJ61" s="29" t="str">
        <f>'1.4-ATT&amp;CK Overlay'!BD58</f>
        <v>Yes</v>
      </c>
      <c r="GK61" s="28" t="str">
        <f>'1.4-ATT&amp;CK Overlay'!BE58</f>
        <v>No</v>
      </c>
      <c r="GL61" s="24" t="str">
        <f>'1.4-ATT&amp;CK Overlay'!BF58</f>
        <v>No</v>
      </c>
      <c r="GM61" s="24" t="str">
        <f>'1.4-ATT&amp;CK Overlay'!BG58</f>
        <v>No</v>
      </c>
      <c r="GN61" s="24" t="str">
        <f>'1.4-ATT&amp;CK Overlay'!BH58</f>
        <v>No</v>
      </c>
      <c r="GO61" s="24" t="str">
        <f>'1.4-ATT&amp;CK Overlay'!BI58</f>
        <v>No</v>
      </c>
      <c r="GP61" s="28" t="str">
        <f>'1.4-ATT&amp;CK Overlay'!BJ58</f>
        <v>No</v>
      </c>
      <c r="GQ61" s="24" t="str">
        <f>'1.4-ATT&amp;CK Overlay'!BK58</f>
        <v>No</v>
      </c>
      <c r="GR61" s="24" t="str">
        <f>'1.4-ATT&amp;CK Overlay'!BL58</f>
        <v>No</v>
      </c>
      <c r="GS61" s="24" t="str">
        <f>'1.4-ATT&amp;CK Overlay'!BM58</f>
        <v>No</v>
      </c>
      <c r="GT61" s="24" t="str">
        <f>'1.4-ATT&amp;CK Overlay'!BN58</f>
        <v>No</v>
      </c>
      <c r="GU61" s="24" t="str">
        <f>'1.4-ATT&amp;CK Overlay'!BO58</f>
        <v>No</v>
      </c>
      <c r="GV61" s="29" t="str">
        <f>'1.4-ATT&amp;CK Overlay'!BP58</f>
        <v>No</v>
      </c>
      <c r="GX61" s="152">
        <f>'2.1b-OriginalProduct Visibility'!D57</f>
        <v>0</v>
      </c>
      <c r="GY61" s="153" t="str">
        <f>'2.1b-OriginalProduct Visibility'!E57</f>
        <v>Yes</v>
      </c>
      <c r="GZ61" s="140">
        <f>'2.1b-OriginalProduct Visibility'!F57</f>
        <v>0</v>
      </c>
      <c r="HA61" s="140">
        <f>'2.1b-OriginalProduct Visibility'!G57</f>
        <v>0</v>
      </c>
      <c r="HB61" s="140">
        <f>'2.1b-OriginalProduct Visibility'!H57</f>
        <v>0</v>
      </c>
      <c r="HC61" s="140">
        <f>'2.1b-OriginalProduct Visibility'!I57</f>
        <v>0</v>
      </c>
      <c r="HD61" s="140">
        <f>'2.1b-OriginalProduct Visibility'!J57</f>
        <v>0</v>
      </c>
      <c r="HE61" s="140">
        <f>'2.1b-OriginalProduct Visibility'!K57</f>
        <v>0</v>
      </c>
      <c r="HF61" s="140">
        <f>'2.1b-OriginalProduct Visibility'!L57</f>
        <v>0</v>
      </c>
      <c r="HG61" s="140">
        <f>'2.1b-OriginalProduct Visibility'!M57</f>
        <v>0</v>
      </c>
      <c r="HH61" s="140">
        <f>'2.1b-OriginalProduct Visibility'!N57</f>
        <v>0</v>
      </c>
      <c r="HI61" s="154">
        <f>'2.1b-OriginalProduct Visibility'!O57</f>
        <v>0</v>
      </c>
      <c r="HK61" s="171">
        <f>'2.1a-Agency Visibility'!D57</f>
        <v>0</v>
      </c>
      <c r="HL61" s="172">
        <f>'2.1a-Agency Visibility'!E57</f>
        <v>0</v>
      </c>
      <c r="HM61" s="145">
        <f>'2.1a-Agency Visibility'!F57</f>
        <v>0</v>
      </c>
      <c r="HN61" s="145">
        <f>'2.1a-Agency Visibility'!G57</f>
        <v>0</v>
      </c>
      <c r="HO61" s="145">
        <f>'2.1a-Agency Visibility'!H57</f>
        <v>0</v>
      </c>
      <c r="HP61" s="145">
        <f>'2.1a-Agency Visibility'!I57</f>
        <v>0</v>
      </c>
      <c r="HQ61" s="145">
        <f>'2.1a-Agency Visibility'!J57</f>
        <v>0</v>
      </c>
      <c r="HR61" s="145">
        <f>'2.1a-Agency Visibility'!K57</f>
        <v>0</v>
      </c>
      <c r="HS61" s="145">
        <f>'2.1a-Agency Visibility'!L57</f>
        <v>0</v>
      </c>
      <c r="HT61" s="145">
        <f>'2.1a-Agency Visibility'!M57</f>
        <v>0</v>
      </c>
      <c r="HU61" s="145">
        <f>'2.1a-Agency Visibility'!N57</f>
        <v>0</v>
      </c>
      <c r="HV61" s="173">
        <f>'2.1a-Agency Visibility'!O57</f>
        <v>0</v>
      </c>
      <c r="HY61" s="116"/>
      <c r="HZ61" s="116"/>
      <c r="IA61" s="116"/>
    </row>
    <row r="62" spans="1:235" ht="15" customHeight="1" x14ac:dyDescent="0.4">
      <c r="A62" s="740">
        <f>'1.2-Visibility Data'!A56</f>
        <v>0</v>
      </c>
      <c r="B62" s="66" t="str">
        <f>'1.2-Visibility Data'!B56</f>
        <v>Anomalous User Login Activity</v>
      </c>
      <c r="C62" s="37" t="str">
        <f>'1.2-Visibility Data'!C56</f>
        <v>All</v>
      </c>
      <c r="D62" s="116"/>
      <c r="E62" s="137">
        <f t="shared" si="216"/>
        <v>0</v>
      </c>
      <c r="F62" s="137">
        <f t="shared" si="216"/>
        <v>2</v>
      </c>
      <c r="G62" s="137">
        <f t="shared" si="216"/>
        <v>0</v>
      </c>
      <c r="H62" s="137">
        <f t="shared" si="216"/>
        <v>0</v>
      </c>
      <c r="I62" s="137">
        <f t="shared" si="216"/>
        <v>0</v>
      </c>
      <c r="J62" s="137">
        <f t="shared" si="216"/>
        <v>2</v>
      </c>
      <c r="K62" s="137">
        <f t="shared" si="216"/>
        <v>2</v>
      </c>
      <c r="L62" s="137">
        <f t="shared" si="216"/>
        <v>0</v>
      </c>
      <c r="M62" s="137">
        <f t="shared" si="216"/>
        <v>2</v>
      </c>
      <c r="N62" s="137">
        <f t="shared" si="216"/>
        <v>2</v>
      </c>
      <c r="O62" s="137">
        <f t="shared" si="217"/>
        <v>3</v>
      </c>
      <c r="P62" s="137">
        <f t="shared" si="217"/>
        <v>1</v>
      </c>
      <c r="Q62" s="137">
        <f t="shared" si="217"/>
        <v>0</v>
      </c>
      <c r="R62" s="137">
        <f t="shared" si="217"/>
        <v>0</v>
      </c>
      <c r="S62" s="137">
        <f t="shared" si="217"/>
        <v>0</v>
      </c>
      <c r="T62" s="137">
        <f t="shared" si="217"/>
        <v>0</v>
      </c>
      <c r="U62" s="137">
        <f t="shared" si="217"/>
        <v>0</v>
      </c>
      <c r="V62" s="137">
        <f t="shared" si="217"/>
        <v>0</v>
      </c>
      <c r="W62" s="137">
        <f t="shared" si="217"/>
        <v>0</v>
      </c>
      <c r="X62" s="137">
        <f t="shared" si="217"/>
        <v>0</v>
      </c>
      <c r="Y62" s="137">
        <f t="shared" si="218"/>
        <v>0</v>
      </c>
      <c r="Z62" s="137">
        <f t="shared" si="218"/>
        <v>2</v>
      </c>
      <c r="AA62" s="137">
        <f t="shared" si="218"/>
        <v>0</v>
      </c>
      <c r="AB62" s="137">
        <f t="shared" si="218"/>
        <v>0</v>
      </c>
      <c r="AC62" s="137">
        <f t="shared" si="218"/>
        <v>0</v>
      </c>
      <c r="AD62" s="137">
        <f t="shared" si="218"/>
        <v>0</v>
      </c>
      <c r="AE62" s="116"/>
      <c r="AF62" s="142" t="str">
        <f t="shared" si="135"/>
        <v/>
      </c>
      <c r="AG62" s="142">
        <f t="shared" si="136"/>
        <v>3</v>
      </c>
      <c r="AH62" s="142" t="str">
        <f t="shared" si="137"/>
        <v/>
      </c>
      <c r="AI62" s="142" t="str">
        <f t="shared" si="138"/>
        <v/>
      </c>
      <c r="AJ62" s="142" t="str">
        <f t="shared" si="139"/>
        <v/>
      </c>
      <c r="AK62" s="142">
        <f t="shared" si="140"/>
        <v>3</v>
      </c>
      <c r="AL62" s="142">
        <f t="shared" si="141"/>
        <v>3</v>
      </c>
      <c r="AM62" s="142" t="str">
        <f t="shared" si="142"/>
        <v/>
      </c>
      <c r="AN62" s="142">
        <f t="shared" si="143"/>
        <v>3</v>
      </c>
      <c r="AO62" s="142">
        <f t="shared" si="144"/>
        <v>3</v>
      </c>
      <c r="AP62" s="142">
        <f t="shared" si="145"/>
        <v>3</v>
      </c>
      <c r="AQ62" s="142">
        <f t="shared" si="146"/>
        <v>3</v>
      </c>
      <c r="AR62" s="142" t="str">
        <f t="shared" si="147"/>
        <v/>
      </c>
      <c r="AS62" s="142" t="str">
        <f t="shared" si="148"/>
        <v/>
      </c>
      <c r="AT62" s="142" t="str">
        <f t="shared" si="149"/>
        <v/>
      </c>
      <c r="AU62" s="142" t="str">
        <f t="shared" si="150"/>
        <v/>
      </c>
      <c r="AV62" s="142" t="str">
        <f t="shared" si="151"/>
        <v/>
      </c>
      <c r="AW62" s="142" t="str">
        <f t="shared" si="152"/>
        <v/>
      </c>
      <c r="AX62" s="142" t="str">
        <f t="shared" si="153"/>
        <v/>
      </c>
      <c r="AY62" s="142" t="str">
        <f t="shared" si="154"/>
        <v/>
      </c>
      <c r="AZ62" s="142" t="str">
        <f t="shared" si="155"/>
        <v/>
      </c>
      <c r="BA62" s="142">
        <f t="shared" si="156"/>
        <v>3</v>
      </c>
      <c r="BB62" s="142" t="str">
        <f t="shared" si="157"/>
        <v/>
      </c>
      <c r="BC62" s="142" t="str">
        <f t="shared" si="158"/>
        <v/>
      </c>
      <c r="BD62" s="142" t="str">
        <f t="shared" si="159"/>
        <v/>
      </c>
      <c r="BE62" s="142" t="str">
        <f t="shared" si="160"/>
        <v/>
      </c>
      <c r="BF62" s="116"/>
      <c r="BG62" s="193" t="str">
        <f t="shared" si="161"/>
        <v/>
      </c>
      <c r="BH62" s="193">
        <f t="shared" si="162"/>
        <v>1</v>
      </c>
      <c r="BI62" s="193" t="str">
        <f t="shared" si="163"/>
        <v/>
      </c>
      <c r="BJ62" s="193" t="str">
        <f t="shared" si="164"/>
        <v/>
      </c>
      <c r="BK62" s="193" t="str">
        <f t="shared" si="165"/>
        <v/>
      </c>
      <c r="BL62" s="193">
        <f t="shared" si="166"/>
        <v>1</v>
      </c>
      <c r="BM62" s="193">
        <f t="shared" si="167"/>
        <v>1</v>
      </c>
      <c r="BN62" s="193" t="str">
        <f t="shared" si="168"/>
        <v/>
      </c>
      <c r="BO62" s="193">
        <f t="shared" si="169"/>
        <v>1</v>
      </c>
      <c r="BP62" s="193">
        <f t="shared" si="170"/>
        <v>1</v>
      </c>
      <c r="BQ62" s="193">
        <f t="shared" si="171"/>
        <v>1</v>
      </c>
      <c r="BR62" s="193">
        <f t="shared" si="172"/>
        <v>1</v>
      </c>
      <c r="BS62" s="193" t="str">
        <f t="shared" si="173"/>
        <v/>
      </c>
      <c r="BT62" s="193" t="str">
        <f t="shared" si="174"/>
        <v/>
      </c>
      <c r="BU62" s="193" t="str">
        <f t="shared" si="175"/>
        <v/>
      </c>
      <c r="BV62" s="193" t="str">
        <f t="shared" si="176"/>
        <v/>
      </c>
      <c r="BW62" s="193" t="str">
        <f t="shared" si="177"/>
        <v/>
      </c>
      <c r="BX62" s="193" t="str">
        <f t="shared" si="178"/>
        <v/>
      </c>
      <c r="BY62" s="193" t="str">
        <f t="shared" si="179"/>
        <v/>
      </c>
      <c r="BZ62" s="193" t="str">
        <f t="shared" si="180"/>
        <v/>
      </c>
      <c r="CA62" s="193" t="str">
        <f t="shared" si="181"/>
        <v/>
      </c>
      <c r="CB62" s="193">
        <f t="shared" si="182"/>
        <v>1</v>
      </c>
      <c r="CC62" s="193" t="str">
        <f t="shared" si="183"/>
        <v/>
      </c>
      <c r="CD62" s="193" t="str">
        <f t="shared" si="184"/>
        <v/>
      </c>
      <c r="CE62" s="193" t="str">
        <f t="shared" si="185"/>
        <v/>
      </c>
      <c r="CF62" s="193" t="str">
        <f t="shared" si="186"/>
        <v/>
      </c>
      <c r="CG62" s="116"/>
      <c r="CH62" s="199" t="str">
        <f t="shared" si="187"/>
        <v/>
      </c>
      <c r="CI62" s="199">
        <f t="shared" si="188"/>
        <v>1</v>
      </c>
      <c r="CJ62" s="199" t="str">
        <f t="shared" si="189"/>
        <v/>
      </c>
      <c r="CK62" s="199" t="str">
        <f t="shared" si="190"/>
        <v/>
      </c>
      <c r="CL62" s="199" t="str">
        <f t="shared" si="191"/>
        <v/>
      </c>
      <c r="CM62" s="199">
        <f t="shared" si="192"/>
        <v>1</v>
      </c>
      <c r="CN62" s="199">
        <f t="shared" si="193"/>
        <v>1</v>
      </c>
      <c r="CO62" s="199" t="str">
        <f t="shared" si="194"/>
        <v/>
      </c>
      <c r="CP62" s="199">
        <f t="shared" si="195"/>
        <v>1</v>
      </c>
      <c r="CQ62" s="199">
        <f t="shared" si="196"/>
        <v>1</v>
      </c>
      <c r="CR62" s="199">
        <f t="shared" si="197"/>
        <v>1</v>
      </c>
      <c r="CS62" s="199">
        <f t="shared" si="198"/>
        <v>1</v>
      </c>
      <c r="CT62" s="199" t="str">
        <f t="shared" si="199"/>
        <v/>
      </c>
      <c r="CU62" s="199" t="str">
        <f t="shared" si="200"/>
        <v/>
      </c>
      <c r="CV62" s="199" t="str">
        <f t="shared" si="201"/>
        <v/>
      </c>
      <c r="CW62" s="199" t="str">
        <f t="shared" si="202"/>
        <v/>
      </c>
      <c r="CX62" s="199" t="str">
        <f t="shared" si="203"/>
        <v/>
      </c>
      <c r="CY62" s="199" t="str">
        <f t="shared" si="204"/>
        <v/>
      </c>
      <c r="CZ62" s="199" t="str">
        <f t="shared" si="205"/>
        <v/>
      </c>
      <c r="DA62" s="199" t="str">
        <f t="shared" si="206"/>
        <v/>
      </c>
      <c r="DB62" s="199" t="str">
        <f t="shared" si="207"/>
        <v/>
      </c>
      <c r="DC62" s="199">
        <f t="shared" si="208"/>
        <v>1</v>
      </c>
      <c r="DD62" s="199" t="str">
        <f t="shared" si="209"/>
        <v/>
      </c>
      <c r="DE62" s="199" t="str">
        <f t="shared" si="210"/>
        <v/>
      </c>
      <c r="DF62" s="199" t="str">
        <f t="shared" si="211"/>
        <v/>
      </c>
      <c r="DG62" s="199" t="str">
        <f t="shared" si="212"/>
        <v/>
      </c>
      <c r="DH62" s="116"/>
      <c r="DI62" s="147" t="str">
        <f t="shared" si="125"/>
        <v/>
      </c>
      <c r="DJ62" s="147">
        <f t="shared" si="100"/>
        <v>1</v>
      </c>
      <c r="DK62" s="147" t="str">
        <f t="shared" si="101"/>
        <v/>
      </c>
      <c r="DL62" s="147" t="str">
        <f t="shared" si="102"/>
        <v/>
      </c>
      <c r="DM62" s="147" t="str">
        <f t="shared" si="103"/>
        <v/>
      </c>
      <c r="DN62" s="147">
        <f t="shared" si="104"/>
        <v>1</v>
      </c>
      <c r="DO62" s="147">
        <f t="shared" si="105"/>
        <v>1</v>
      </c>
      <c r="DP62" s="147" t="str">
        <f t="shared" si="106"/>
        <v/>
      </c>
      <c r="DQ62" s="147">
        <f t="shared" si="107"/>
        <v>1</v>
      </c>
      <c r="DR62" s="147">
        <f t="shared" si="108"/>
        <v>1</v>
      </c>
      <c r="DS62" s="147">
        <f t="shared" si="109"/>
        <v>1</v>
      </c>
      <c r="DT62" s="147">
        <f t="shared" si="110"/>
        <v>1</v>
      </c>
      <c r="DU62" s="147" t="str">
        <f t="shared" si="111"/>
        <v/>
      </c>
      <c r="DV62" s="147" t="str">
        <f t="shared" si="112"/>
        <v/>
      </c>
      <c r="DW62" s="147" t="str">
        <f t="shared" si="113"/>
        <v/>
      </c>
      <c r="DX62" s="147" t="str">
        <f t="shared" si="114"/>
        <v/>
      </c>
      <c r="DY62" s="147" t="str">
        <f t="shared" si="115"/>
        <v/>
      </c>
      <c r="DZ62" s="147" t="str">
        <f t="shared" si="116"/>
        <v/>
      </c>
      <c r="EA62" s="147" t="str">
        <f t="shared" si="117"/>
        <v/>
      </c>
      <c r="EB62" s="147" t="str">
        <f t="shared" si="118"/>
        <v/>
      </c>
      <c r="EC62" s="147" t="str">
        <f t="shared" si="119"/>
        <v/>
      </c>
      <c r="ED62" s="147">
        <f t="shared" si="120"/>
        <v>1</v>
      </c>
      <c r="EE62" s="147" t="str">
        <f t="shared" si="121"/>
        <v/>
      </c>
      <c r="EF62" s="147" t="str">
        <f t="shared" si="122"/>
        <v/>
      </c>
      <c r="EG62" s="147" t="str">
        <f t="shared" si="123"/>
        <v/>
      </c>
      <c r="EH62" s="147" t="str">
        <f t="shared" si="124"/>
        <v/>
      </c>
      <c r="EI62" s="116"/>
      <c r="EJ62" s="24" t="str">
        <f>'1.4-ATT&amp;CK Overlay'!D59</f>
        <v>No</v>
      </c>
      <c r="EK62" s="61" t="str">
        <f>'1.4-ATT&amp;CK Overlay'!E59</f>
        <v>No</v>
      </c>
      <c r="EL62" s="24" t="str">
        <f>'1.4-ATT&amp;CK Overlay'!F59</f>
        <v>No</v>
      </c>
      <c r="EM62" s="61" t="str">
        <f>'1.4-ATT&amp;CK Overlay'!G59</f>
        <v>Yes</v>
      </c>
      <c r="EN62" s="29" t="str">
        <f>'1.4-ATT&amp;CK Overlay'!H59</f>
        <v>Yes</v>
      </c>
      <c r="EO62" s="28" t="str">
        <f>'1.4-ATT&amp;CK Overlay'!I59</f>
        <v>No</v>
      </c>
      <c r="EP62" s="24" t="str">
        <f>'1.4-ATT&amp;CK Overlay'!J59</f>
        <v>No</v>
      </c>
      <c r="EQ62" s="24" t="str">
        <f>'1.4-ATT&amp;CK Overlay'!K59</f>
        <v>No</v>
      </c>
      <c r="ER62" s="24" t="str">
        <f>'1.4-ATT&amp;CK Overlay'!L59</f>
        <v>No</v>
      </c>
      <c r="ES62" s="24" t="str">
        <f>'1.4-ATT&amp;CK Overlay'!M59</f>
        <v>No</v>
      </c>
      <c r="ET62" s="24" t="str">
        <f>'1.4-ATT&amp;CK Overlay'!N59</f>
        <v>No</v>
      </c>
      <c r="EU62" s="24" t="str">
        <f>'1.4-ATT&amp;CK Overlay'!O59</f>
        <v>No</v>
      </c>
      <c r="EV62" s="24" t="str">
        <f>'1.4-ATT&amp;CK Overlay'!P59</f>
        <v>No</v>
      </c>
      <c r="EW62" s="24" t="str">
        <f>'1.4-ATT&amp;CK Overlay'!Q59</f>
        <v>No</v>
      </c>
      <c r="EX62" s="24" t="str">
        <f>'1.4-ATT&amp;CK Overlay'!R59</f>
        <v>No</v>
      </c>
      <c r="EY62" s="24" t="str">
        <f>'1.4-ATT&amp;CK Overlay'!S59</f>
        <v>No</v>
      </c>
      <c r="EZ62" s="24" t="str">
        <f>'1.4-ATT&amp;CK Overlay'!T59</f>
        <v>No</v>
      </c>
      <c r="FA62" s="24" t="str">
        <f>'1.4-ATT&amp;CK Overlay'!U59</f>
        <v>No</v>
      </c>
      <c r="FB62" s="61" t="str">
        <f>'1.4-ATT&amp;CK Overlay'!V59</f>
        <v>Yes</v>
      </c>
      <c r="FC62" s="29" t="str">
        <f>'1.4-ATT&amp;CK Overlay'!W59</f>
        <v>Yes</v>
      </c>
      <c r="FD62" s="24" t="str">
        <f>'1.4-ATT&amp;CK Overlay'!X59</f>
        <v>No</v>
      </c>
      <c r="FE62" s="61" t="str">
        <f>'1.4-ATT&amp;CK Overlay'!Y59</f>
        <v>Yes</v>
      </c>
      <c r="FF62" s="29" t="str">
        <f>'1.4-ATT&amp;CK Overlay'!Z59</f>
        <v>Yes</v>
      </c>
      <c r="FG62" s="28" t="str">
        <f>'1.4-ATT&amp;CK Overlay'!AA59</f>
        <v>No</v>
      </c>
      <c r="FH62" s="24" t="str">
        <f>'1.4-ATT&amp;CK Overlay'!AB59</f>
        <v>No</v>
      </c>
      <c r="FI62" s="61" t="str">
        <f>'1.4-ATT&amp;CK Overlay'!AC59</f>
        <v>Yes</v>
      </c>
      <c r="FJ62" s="61" t="str">
        <f>'1.4-ATT&amp;CK Overlay'!AD59</f>
        <v>Yes</v>
      </c>
      <c r="FK62" s="24" t="str">
        <f>'1.4-ATT&amp;CK Overlay'!AE59</f>
        <v>No</v>
      </c>
      <c r="FL62" s="61" t="str">
        <f>'1.4-ATT&amp;CK Overlay'!AF59</f>
        <v>Yes</v>
      </c>
      <c r="FM62" s="29" t="str">
        <f>'1.4-ATT&amp;CK Overlay'!AG59</f>
        <v>Yes</v>
      </c>
      <c r="FN62" s="28" t="str">
        <f>'1.4-ATT&amp;CK Overlay'!AH59</f>
        <v>No</v>
      </c>
      <c r="FO62" s="24" t="str">
        <f>'1.4-ATT&amp;CK Overlay'!AI59</f>
        <v>Yes</v>
      </c>
      <c r="FP62" s="24" t="str">
        <f>'1.4-ATT&amp;CK Overlay'!AJ59</f>
        <v>No</v>
      </c>
      <c r="FQ62" s="24" t="str">
        <f>'1.4-ATT&amp;CK Overlay'!AK59</f>
        <v>Yes</v>
      </c>
      <c r="FR62" s="24" t="str">
        <f>'1.4-ATT&amp;CK Overlay'!AL59</f>
        <v>Yes</v>
      </c>
      <c r="FS62" s="24" t="str">
        <f>'1.4-ATT&amp;CK Overlay'!AM59</f>
        <v>No</v>
      </c>
      <c r="FT62" s="61" t="str">
        <f>'1.4-ATT&amp;CK Overlay'!AN59</f>
        <v>Yes</v>
      </c>
      <c r="FU62" s="24" t="str">
        <f>'1.4-ATT&amp;CK Overlay'!AO59</f>
        <v>No</v>
      </c>
      <c r="FV62" s="24" t="str">
        <f>'1.4-ATT&amp;CK Overlay'!AP59</f>
        <v>No</v>
      </c>
      <c r="FW62" s="74" t="str">
        <f>'1.4-ATT&amp;CK Overlay'!AQ59</f>
        <v>No</v>
      </c>
      <c r="FX62" s="28" t="str">
        <f>'1.4-ATT&amp;CK Overlay'!AR59</f>
        <v>No</v>
      </c>
      <c r="FY62" s="24" t="str">
        <f>'1.4-ATT&amp;CK Overlay'!AS59</f>
        <v>No</v>
      </c>
      <c r="FZ62" s="24" t="str">
        <f>'1.4-ATT&amp;CK Overlay'!AT59</f>
        <v>No</v>
      </c>
      <c r="GA62" s="24" t="str">
        <f>'1.4-ATT&amp;CK Overlay'!AU59</f>
        <v>No</v>
      </c>
      <c r="GB62" s="24" t="str">
        <f>'1.4-ATT&amp;CK Overlay'!AV59</f>
        <v>No</v>
      </c>
      <c r="GC62" s="24" t="str">
        <f>'1.4-ATT&amp;CK Overlay'!AW59</f>
        <v>No</v>
      </c>
      <c r="GD62" s="24" t="str">
        <f>'1.4-ATT&amp;CK Overlay'!AX59</f>
        <v>No</v>
      </c>
      <c r="GE62" s="24" t="str">
        <f>'1.4-ATT&amp;CK Overlay'!AY59</f>
        <v>No</v>
      </c>
      <c r="GF62" s="24" t="str">
        <f>'1.4-ATT&amp;CK Overlay'!AZ59</f>
        <v>No</v>
      </c>
      <c r="GG62" s="28" t="str">
        <f>'1.4-ATT&amp;CK Overlay'!BA59</f>
        <v>No</v>
      </c>
      <c r="GH62" s="24" t="str">
        <f>'1.4-ATT&amp;CK Overlay'!BB59</f>
        <v>No</v>
      </c>
      <c r="GI62" s="24" t="str">
        <f>'1.4-ATT&amp;CK Overlay'!BC59</f>
        <v>Yes</v>
      </c>
      <c r="GJ62" s="29" t="str">
        <f>'1.4-ATT&amp;CK Overlay'!BD59</f>
        <v>Yes</v>
      </c>
      <c r="GK62" s="28" t="str">
        <f>'1.4-ATT&amp;CK Overlay'!BE59</f>
        <v>No</v>
      </c>
      <c r="GL62" s="24" t="str">
        <f>'1.4-ATT&amp;CK Overlay'!BF59</f>
        <v>No</v>
      </c>
      <c r="GM62" s="24" t="str">
        <f>'1.4-ATT&amp;CK Overlay'!BG59</f>
        <v>No</v>
      </c>
      <c r="GN62" s="24" t="str">
        <f>'1.4-ATT&amp;CK Overlay'!BH59</f>
        <v>No</v>
      </c>
      <c r="GO62" s="24" t="str">
        <f>'1.4-ATT&amp;CK Overlay'!BI59</f>
        <v>No</v>
      </c>
      <c r="GP62" s="28" t="str">
        <f>'1.4-ATT&amp;CK Overlay'!BJ59</f>
        <v>No</v>
      </c>
      <c r="GQ62" s="24" t="str">
        <f>'1.4-ATT&amp;CK Overlay'!BK59</f>
        <v>No</v>
      </c>
      <c r="GR62" s="24" t="str">
        <f>'1.4-ATT&amp;CK Overlay'!BL59</f>
        <v>No</v>
      </c>
      <c r="GS62" s="24" t="str">
        <f>'1.4-ATT&amp;CK Overlay'!BM59</f>
        <v>No</v>
      </c>
      <c r="GT62" s="24" t="str">
        <f>'1.4-ATT&amp;CK Overlay'!BN59</f>
        <v>No</v>
      </c>
      <c r="GU62" s="24" t="str">
        <f>'1.4-ATT&amp;CK Overlay'!BO59</f>
        <v>No</v>
      </c>
      <c r="GV62" s="29" t="str">
        <f>'1.4-ATT&amp;CK Overlay'!BP59</f>
        <v>No</v>
      </c>
      <c r="GX62" s="152" t="str">
        <f>'2.1b-OriginalProduct Visibility'!D58</f>
        <v>Yes</v>
      </c>
      <c r="GY62" s="153" t="str">
        <f>'2.1b-OriginalProduct Visibility'!E58</f>
        <v>Yes</v>
      </c>
      <c r="GZ62" s="140">
        <f>'2.1b-OriginalProduct Visibility'!F58</f>
        <v>0</v>
      </c>
      <c r="HA62" s="140">
        <f>'2.1b-OriginalProduct Visibility'!G58</f>
        <v>0</v>
      </c>
      <c r="HB62" s="140">
        <f>'2.1b-OriginalProduct Visibility'!H58</f>
        <v>0</v>
      </c>
      <c r="HC62" s="140">
        <f>'2.1b-OriginalProduct Visibility'!I58</f>
        <v>0</v>
      </c>
      <c r="HD62" s="140">
        <f>'2.1b-OriginalProduct Visibility'!J58</f>
        <v>0</v>
      </c>
      <c r="HE62" s="140">
        <f>'2.1b-OriginalProduct Visibility'!K58</f>
        <v>0</v>
      </c>
      <c r="HF62" s="140">
        <f>'2.1b-OriginalProduct Visibility'!L58</f>
        <v>0</v>
      </c>
      <c r="HG62" s="140">
        <f>'2.1b-OriginalProduct Visibility'!M58</f>
        <v>0</v>
      </c>
      <c r="HH62" s="140">
        <f>'2.1b-OriginalProduct Visibility'!N58</f>
        <v>0</v>
      </c>
      <c r="HI62" s="154" t="str">
        <f>'2.1b-OriginalProduct Visibility'!O58</f>
        <v>Yes</v>
      </c>
      <c r="HK62" s="171" t="str">
        <f>'2.1a-Agency Visibility'!D58</f>
        <v>Yes</v>
      </c>
      <c r="HL62" s="172">
        <f>'2.1a-Agency Visibility'!E58</f>
        <v>0</v>
      </c>
      <c r="HM62" s="145">
        <f>'2.1a-Agency Visibility'!F58</f>
        <v>0</v>
      </c>
      <c r="HN62" s="145">
        <f>'2.1a-Agency Visibility'!G58</f>
        <v>0</v>
      </c>
      <c r="HO62" s="145">
        <f>'2.1a-Agency Visibility'!H58</f>
        <v>0</v>
      </c>
      <c r="HP62" s="145">
        <f>'2.1a-Agency Visibility'!I58</f>
        <v>0</v>
      </c>
      <c r="HQ62" s="145">
        <f>'2.1a-Agency Visibility'!J58</f>
        <v>0</v>
      </c>
      <c r="HR62" s="145">
        <f>'2.1a-Agency Visibility'!K58</f>
        <v>0</v>
      </c>
      <c r="HS62" s="145">
        <f>'2.1a-Agency Visibility'!L58</f>
        <v>0</v>
      </c>
      <c r="HT62" s="145">
        <f>'2.1a-Agency Visibility'!M58</f>
        <v>0</v>
      </c>
      <c r="HU62" s="145">
        <f>'2.1a-Agency Visibility'!N58</f>
        <v>0</v>
      </c>
      <c r="HV62" s="173">
        <f>'2.1a-Agency Visibility'!O58</f>
        <v>0</v>
      </c>
      <c r="HY62" s="116"/>
      <c r="HZ62" s="116"/>
      <c r="IA62" s="116"/>
    </row>
    <row r="63" spans="1:235" ht="15" customHeight="1" x14ac:dyDescent="0.4">
      <c r="A63" s="740">
        <f>'1.2-Visibility Data'!A57</f>
        <v>0</v>
      </c>
      <c r="B63" s="66" t="str">
        <f>'1.2-Visibility Data'!B57</f>
        <v>User Activity</v>
      </c>
      <c r="C63" s="37" t="str">
        <f>'1.2-Visibility Data'!C57</f>
        <v>All</v>
      </c>
      <c r="D63" s="116"/>
      <c r="E63" s="137">
        <f t="shared" si="216"/>
        <v>0</v>
      </c>
      <c r="F63" s="137">
        <f t="shared" si="216"/>
        <v>2</v>
      </c>
      <c r="G63" s="137">
        <f t="shared" si="216"/>
        <v>0</v>
      </c>
      <c r="H63" s="137">
        <f t="shared" si="216"/>
        <v>0</v>
      </c>
      <c r="I63" s="137">
        <f t="shared" si="216"/>
        <v>1</v>
      </c>
      <c r="J63" s="137">
        <f t="shared" si="216"/>
        <v>2</v>
      </c>
      <c r="K63" s="137">
        <f t="shared" si="216"/>
        <v>2</v>
      </c>
      <c r="L63" s="137">
        <f t="shared" si="216"/>
        <v>0</v>
      </c>
      <c r="M63" s="137">
        <f t="shared" si="216"/>
        <v>2</v>
      </c>
      <c r="N63" s="137">
        <f t="shared" si="216"/>
        <v>2</v>
      </c>
      <c r="O63" s="137">
        <f t="shared" si="217"/>
        <v>3</v>
      </c>
      <c r="P63" s="137">
        <f t="shared" si="217"/>
        <v>1</v>
      </c>
      <c r="Q63" s="137">
        <f t="shared" si="217"/>
        <v>1</v>
      </c>
      <c r="R63" s="137">
        <f t="shared" si="217"/>
        <v>0</v>
      </c>
      <c r="S63" s="137">
        <f t="shared" si="217"/>
        <v>1</v>
      </c>
      <c r="T63" s="137">
        <f t="shared" si="217"/>
        <v>2</v>
      </c>
      <c r="U63" s="137">
        <f t="shared" si="217"/>
        <v>1</v>
      </c>
      <c r="V63" s="137">
        <f t="shared" si="217"/>
        <v>1</v>
      </c>
      <c r="W63" s="137">
        <f t="shared" si="217"/>
        <v>1</v>
      </c>
      <c r="X63" s="137">
        <f t="shared" si="217"/>
        <v>1</v>
      </c>
      <c r="Y63" s="137">
        <f t="shared" si="218"/>
        <v>0</v>
      </c>
      <c r="Z63" s="137">
        <f t="shared" si="218"/>
        <v>2</v>
      </c>
      <c r="AA63" s="137">
        <f t="shared" si="218"/>
        <v>1</v>
      </c>
      <c r="AB63" s="137">
        <f t="shared" si="218"/>
        <v>0</v>
      </c>
      <c r="AC63" s="137">
        <f t="shared" si="218"/>
        <v>0</v>
      </c>
      <c r="AD63" s="137">
        <f t="shared" si="218"/>
        <v>0</v>
      </c>
      <c r="AE63" s="116"/>
      <c r="AF63" s="142" t="str">
        <f t="shared" si="135"/>
        <v/>
      </c>
      <c r="AG63" s="142">
        <f t="shared" si="136"/>
        <v>1</v>
      </c>
      <c r="AH63" s="142" t="str">
        <f t="shared" si="137"/>
        <v/>
      </c>
      <c r="AI63" s="142" t="str">
        <f t="shared" si="138"/>
        <v/>
      </c>
      <c r="AJ63" s="142">
        <f t="shared" si="139"/>
        <v>1</v>
      </c>
      <c r="AK63" s="142">
        <f t="shared" si="140"/>
        <v>1</v>
      </c>
      <c r="AL63" s="142">
        <f t="shared" si="141"/>
        <v>1</v>
      </c>
      <c r="AM63" s="142" t="str">
        <f t="shared" si="142"/>
        <v/>
      </c>
      <c r="AN63" s="142">
        <f t="shared" si="143"/>
        <v>1</v>
      </c>
      <c r="AO63" s="142">
        <f t="shared" si="144"/>
        <v>1</v>
      </c>
      <c r="AP63" s="142">
        <f t="shared" si="145"/>
        <v>1</v>
      </c>
      <c r="AQ63" s="142">
        <f t="shared" si="146"/>
        <v>1</v>
      </c>
      <c r="AR63" s="142">
        <f t="shared" si="147"/>
        <v>1</v>
      </c>
      <c r="AS63" s="142" t="str">
        <f t="shared" si="148"/>
        <v/>
      </c>
      <c r="AT63" s="142">
        <f t="shared" si="149"/>
        <v>1</v>
      </c>
      <c r="AU63" s="142">
        <f t="shared" si="150"/>
        <v>1</v>
      </c>
      <c r="AV63" s="142">
        <f t="shared" si="151"/>
        <v>1</v>
      </c>
      <c r="AW63" s="142">
        <f t="shared" si="152"/>
        <v>1</v>
      </c>
      <c r="AX63" s="142">
        <f t="shared" si="153"/>
        <v>1</v>
      </c>
      <c r="AY63" s="142">
        <f t="shared" si="154"/>
        <v>1</v>
      </c>
      <c r="AZ63" s="142" t="str">
        <f t="shared" si="155"/>
        <v/>
      </c>
      <c r="BA63" s="142">
        <f t="shared" si="156"/>
        <v>1</v>
      </c>
      <c r="BB63" s="142">
        <f t="shared" si="157"/>
        <v>1</v>
      </c>
      <c r="BC63" s="142" t="str">
        <f t="shared" si="158"/>
        <v/>
      </c>
      <c r="BD63" s="142" t="str">
        <f t="shared" si="159"/>
        <v/>
      </c>
      <c r="BE63" s="142" t="str">
        <f t="shared" si="160"/>
        <v/>
      </c>
      <c r="BF63" s="116"/>
      <c r="BG63" s="193" t="str">
        <f t="shared" si="161"/>
        <v/>
      </c>
      <c r="BH63" s="193">
        <f t="shared" si="162"/>
        <v>0</v>
      </c>
      <c r="BI63" s="193" t="str">
        <f t="shared" si="163"/>
        <v/>
      </c>
      <c r="BJ63" s="193" t="str">
        <f t="shared" si="164"/>
        <v/>
      </c>
      <c r="BK63" s="193">
        <f t="shared" si="165"/>
        <v>0</v>
      </c>
      <c r="BL63" s="193">
        <f t="shared" si="166"/>
        <v>0</v>
      </c>
      <c r="BM63" s="193">
        <f t="shared" si="167"/>
        <v>0</v>
      </c>
      <c r="BN63" s="193" t="str">
        <f t="shared" si="168"/>
        <v/>
      </c>
      <c r="BO63" s="193">
        <f t="shared" si="169"/>
        <v>0</v>
      </c>
      <c r="BP63" s="193">
        <f t="shared" si="170"/>
        <v>0</v>
      </c>
      <c r="BQ63" s="193">
        <f t="shared" si="171"/>
        <v>0</v>
      </c>
      <c r="BR63" s="193">
        <f t="shared" si="172"/>
        <v>0</v>
      </c>
      <c r="BS63" s="193">
        <f t="shared" si="173"/>
        <v>0</v>
      </c>
      <c r="BT63" s="193" t="str">
        <f t="shared" si="174"/>
        <v/>
      </c>
      <c r="BU63" s="193">
        <f t="shared" si="175"/>
        <v>0</v>
      </c>
      <c r="BV63" s="193">
        <f t="shared" si="176"/>
        <v>0</v>
      </c>
      <c r="BW63" s="193">
        <f t="shared" si="177"/>
        <v>0</v>
      </c>
      <c r="BX63" s="193">
        <f t="shared" si="178"/>
        <v>0</v>
      </c>
      <c r="BY63" s="193">
        <f t="shared" si="179"/>
        <v>0</v>
      </c>
      <c r="BZ63" s="193">
        <f t="shared" si="180"/>
        <v>0</v>
      </c>
      <c r="CA63" s="193" t="str">
        <f t="shared" si="181"/>
        <v/>
      </c>
      <c r="CB63" s="193">
        <f t="shared" si="182"/>
        <v>0</v>
      </c>
      <c r="CC63" s="193">
        <f t="shared" si="183"/>
        <v>0</v>
      </c>
      <c r="CD63" s="193" t="str">
        <f t="shared" si="184"/>
        <v/>
      </c>
      <c r="CE63" s="193" t="str">
        <f t="shared" si="185"/>
        <v/>
      </c>
      <c r="CF63" s="193" t="str">
        <f t="shared" si="186"/>
        <v/>
      </c>
      <c r="CG63" s="116"/>
      <c r="CH63" s="199" t="str">
        <f t="shared" si="187"/>
        <v/>
      </c>
      <c r="CI63" s="199" t="str">
        <f t="shared" si="188"/>
        <v/>
      </c>
      <c r="CJ63" s="199" t="str">
        <f t="shared" si="189"/>
        <v/>
      </c>
      <c r="CK63" s="199" t="str">
        <f t="shared" si="190"/>
        <v/>
      </c>
      <c r="CL63" s="199" t="str">
        <f t="shared" si="191"/>
        <v/>
      </c>
      <c r="CM63" s="199" t="str">
        <f t="shared" si="192"/>
        <v/>
      </c>
      <c r="CN63" s="199" t="str">
        <f t="shared" si="193"/>
        <v/>
      </c>
      <c r="CO63" s="199" t="str">
        <f t="shared" si="194"/>
        <v/>
      </c>
      <c r="CP63" s="199" t="str">
        <f t="shared" si="195"/>
        <v/>
      </c>
      <c r="CQ63" s="199" t="str">
        <f t="shared" si="196"/>
        <v/>
      </c>
      <c r="CR63" s="199" t="str">
        <f t="shared" si="197"/>
        <v/>
      </c>
      <c r="CS63" s="199" t="str">
        <f t="shared" si="198"/>
        <v/>
      </c>
      <c r="CT63" s="199" t="str">
        <f t="shared" si="199"/>
        <v/>
      </c>
      <c r="CU63" s="199" t="str">
        <f t="shared" si="200"/>
        <v/>
      </c>
      <c r="CV63" s="199" t="str">
        <f t="shared" si="201"/>
        <v/>
      </c>
      <c r="CW63" s="199" t="str">
        <f t="shared" si="202"/>
        <v/>
      </c>
      <c r="CX63" s="199" t="str">
        <f t="shared" si="203"/>
        <v/>
      </c>
      <c r="CY63" s="199" t="str">
        <f t="shared" si="204"/>
        <v/>
      </c>
      <c r="CZ63" s="199" t="str">
        <f t="shared" si="205"/>
        <v/>
      </c>
      <c r="DA63" s="199" t="str">
        <f t="shared" si="206"/>
        <v/>
      </c>
      <c r="DB63" s="199" t="str">
        <f t="shared" si="207"/>
        <v/>
      </c>
      <c r="DC63" s="199" t="str">
        <f t="shared" si="208"/>
        <v/>
      </c>
      <c r="DD63" s="199" t="str">
        <f t="shared" si="209"/>
        <v/>
      </c>
      <c r="DE63" s="199" t="str">
        <f t="shared" si="210"/>
        <v/>
      </c>
      <c r="DF63" s="199" t="str">
        <f t="shared" si="211"/>
        <v/>
      </c>
      <c r="DG63" s="199" t="str">
        <f t="shared" si="212"/>
        <v/>
      </c>
      <c r="DH63" s="116"/>
      <c r="DI63" s="147" t="str">
        <f t="shared" si="125"/>
        <v/>
      </c>
      <c r="DJ63" s="147">
        <f t="shared" si="100"/>
        <v>0</v>
      </c>
      <c r="DK63" s="147" t="str">
        <f t="shared" si="101"/>
        <v/>
      </c>
      <c r="DL63" s="147" t="str">
        <f t="shared" si="102"/>
        <v/>
      </c>
      <c r="DM63" s="147">
        <f t="shared" si="103"/>
        <v>0</v>
      </c>
      <c r="DN63" s="147">
        <f t="shared" si="104"/>
        <v>0</v>
      </c>
      <c r="DO63" s="147">
        <f t="shared" si="105"/>
        <v>0</v>
      </c>
      <c r="DP63" s="147" t="str">
        <f t="shared" si="106"/>
        <v/>
      </c>
      <c r="DQ63" s="147">
        <f t="shared" si="107"/>
        <v>0</v>
      </c>
      <c r="DR63" s="147">
        <f t="shared" si="108"/>
        <v>0</v>
      </c>
      <c r="DS63" s="147">
        <f t="shared" si="109"/>
        <v>0</v>
      </c>
      <c r="DT63" s="147">
        <f t="shared" si="110"/>
        <v>0</v>
      </c>
      <c r="DU63" s="147">
        <f t="shared" si="111"/>
        <v>0</v>
      </c>
      <c r="DV63" s="147" t="str">
        <f t="shared" si="112"/>
        <v/>
      </c>
      <c r="DW63" s="147">
        <f t="shared" si="113"/>
        <v>0</v>
      </c>
      <c r="DX63" s="147">
        <f t="shared" si="114"/>
        <v>0</v>
      </c>
      <c r="DY63" s="147">
        <f t="shared" si="115"/>
        <v>0</v>
      </c>
      <c r="DZ63" s="147">
        <f t="shared" si="116"/>
        <v>0</v>
      </c>
      <c r="EA63" s="147">
        <f t="shared" si="117"/>
        <v>0</v>
      </c>
      <c r="EB63" s="147">
        <f t="shared" si="118"/>
        <v>0</v>
      </c>
      <c r="EC63" s="147" t="str">
        <f t="shared" si="119"/>
        <v/>
      </c>
      <c r="ED63" s="147">
        <f t="shared" si="120"/>
        <v>0</v>
      </c>
      <c r="EE63" s="147">
        <f t="shared" si="121"/>
        <v>0</v>
      </c>
      <c r="EF63" s="147" t="str">
        <f t="shared" si="122"/>
        <v/>
      </c>
      <c r="EG63" s="147" t="str">
        <f t="shared" si="123"/>
        <v/>
      </c>
      <c r="EH63" s="147" t="str">
        <f t="shared" si="124"/>
        <v/>
      </c>
      <c r="EI63" s="116"/>
      <c r="EJ63" s="24" t="str">
        <f>'1.4-ATT&amp;CK Overlay'!D60</f>
        <v>No</v>
      </c>
      <c r="EK63" s="61" t="str">
        <f>'1.4-ATT&amp;CK Overlay'!E60</f>
        <v>No</v>
      </c>
      <c r="EL63" s="24" t="str">
        <f>'1.4-ATT&amp;CK Overlay'!F60</f>
        <v>No</v>
      </c>
      <c r="EM63" s="61" t="str">
        <f>'1.4-ATT&amp;CK Overlay'!G60</f>
        <v>Yes</v>
      </c>
      <c r="EN63" s="29" t="str">
        <f>'1.4-ATT&amp;CK Overlay'!H60</f>
        <v>Yes</v>
      </c>
      <c r="EO63" s="28" t="str">
        <f>'1.4-ATT&amp;CK Overlay'!I60</f>
        <v>No</v>
      </c>
      <c r="EP63" s="24" t="str">
        <f>'1.4-ATT&amp;CK Overlay'!J60</f>
        <v>No</v>
      </c>
      <c r="EQ63" s="24" t="str">
        <f>'1.4-ATT&amp;CK Overlay'!K60</f>
        <v>No</v>
      </c>
      <c r="ER63" s="24" t="str">
        <f>'1.4-ATT&amp;CK Overlay'!L60</f>
        <v>No</v>
      </c>
      <c r="ES63" s="24" t="str">
        <f>'1.4-ATT&amp;CK Overlay'!M60</f>
        <v>No</v>
      </c>
      <c r="ET63" s="24" t="str">
        <f>'1.4-ATT&amp;CK Overlay'!N60</f>
        <v>No</v>
      </c>
      <c r="EU63" s="24" t="str">
        <f>'1.4-ATT&amp;CK Overlay'!O60</f>
        <v>No</v>
      </c>
      <c r="EV63" s="24" t="str">
        <f>'1.4-ATT&amp;CK Overlay'!P60</f>
        <v>Yes</v>
      </c>
      <c r="EW63" s="24" t="str">
        <f>'1.4-ATT&amp;CK Overlay'!Q60</f>
        <v>No</v>
      </c>
      <c r="EX63" s="24" t="str">
        <f>'1.4-ATT&amp;CK Overlay'!R60</f>
        <v>No</v>
      </c>
      <c r="EY63" s="24" t="str">
        <f>'1.4-ATT&amp;CK Overlay'!S60</f>
        <v>No</v>
      </c>
      <c r="EZ63" s="24" t="str">
        <f>'1.4-ATT&amp;CK Overlay'!T60</f>
        <v>No</v>
      </c>
      <c r="FA63" s="24" t="str">
        <f>'1.4-ATT&amp;CK Overlay'!U60</f>
        <v>No</v>
      </c>
      <c r="FB63" s="61" t="str">
        <f>'1.4-ATT&amp;CK Overlay'!V60</f>
        <v>Yes</v>
      </c>
      <c r="FC63" s="29" t="str">
        <f>'1.4-ATT&amp;CK Overlay'!W60</f>
        <v>Yes</v>
      </c>
      <c r="FD63" s="24" t="str">
        <f>'1.4-ATT&amp;CK Overlay'!X60</f>
        <v>No</v>
      </c>
      <c r="FE63" s="61" t="str">
        <f>'1.4-ATT&amp;CK Overlay'!Y60</f>
        <v>Yes</v>
      </c>
      <c r="FF63" s="29" t="str">
        <f>'1.4-ATT&amp;CK Overlay'!Z60</f>
        <v>Yes</v>
      </c>
      <c r="FG63" s="28" t="str">
        <f>'1.4-ATT&amp;CK Overlay'!AA60</f>
        <v>No</v>
      </c>
      <c r="FH63" s="24" t="str">
        <f>'1.4-ATT&amp;CK Overlay'!AB60</f>
        <v>No</v>
      </c>
      <c r="FI63" s="61" t="str">
        <f>'1.4-ATT&amp;CK Overlay'!AC60</f>
        <v>Yes</v>
      </c>
      <c r="FJ63" s="61" t="str">
        <f>'1.4-ATT&amp;CK Overlay'!AD60</f>
        <v>Yes</v>
      </c>
      <c r="FK63" s="24" t="str">
        <f>'1.4-ATT&amp;CK Overlay'!AE60</f>
        <v>No</v>
      </c>
      <c r="FL63" s="61" t="str">
        <f>'1.4-ATT&amp;CK Overlay'!AF60</f>
        <v>Yes</v>
      </c>
      <c r="FM63" s="29" t="str">
        <f>'1.4-ATT&amp;CK Overlay'!AG60</f>
        <v>Yes</v>
      </c>
      <c r="FN63" s="28" t="str">
        <f>'1.4-ATT&amp;CK Overlay'!AH60</f>
        <v>No</v>
      </c>
      <c r="FO63" s="24" t="str">
        <f>'1.4-ATT&amp;CK Overlay'!AI60</f>
        <v>Yes</v>
      </c>
      <c r="FP63" s="24" t="str">
        <f>'1.4-ATT&amp;CK Overlay'!AJ60</f>
        <v>No</v>
      </c>
      <c r="FQ63" s="24" t="str">
        <f>'1.4-ATT&amp;CK Overlay'!AK60</f>
        <v>Yes</v>
      </c>
      <c r="FR63" s="24" t="str">
        <f>'1.4-ATT&amp;CK Overlay'!AL60</f>
        <v>Yes</v>
      </c>
      <c r="FS63" s="24" t="str">
        <f>'1.4-ATT&amp;CK Overlay'!AM60</f>
        <v>No</v>
      </c>
      <c r="FT63" s="61" t="str">
        <f>'1.4-ATT&amp;CK Overlay'!AN60</f>
        <v>Yes</v>
      </c>
      <c r="FU63" s="24" t="str">
        <f>'1.4-ATT&amp;CK Overlay'!AO60</f>
        <v>Yes</v>
      </c>
      <c r="FV63" s="24" t="str">
        <f>'1.4-ATT&amp;CK Overlay'!AP60</f>
        <v>No</v>
      </c>
      <c r="FW63" s="74" t="str">
        <f>'1.4-ATT&amp;CK Overlay'!AQ60</f>
        <v>Yes</v>
      </c>
      <c r="FX63" s="28" t="str">
        <f>'1.4-ATT&amp;CK Overlay'!AR60</f>
        <v>No</v>
      </c>
      <c r="FY63" s="24" t="str">
        <f>'1.4-ATT&amp;CK Overlay'!AS60</f>
        <v>Yes</v>
      </c>
      <c r="FZ63" s="24" t="str">
        <f>'1.4-ATT&amp;CK Overlay'!AT60</f>
        <v>Yes</v>
      </c>
      <c r="GA63" s="24" t="str">
        <f>'1.4-ATT&amp;CK Overlay'!AU60</f>
        <v>Yes</v>
      </c>
      <c r="GB63" s="24" t="str">
        <f>'1.4-ATT&amp;CK Overlay'!AV60</f>
        <v>Yes</v>
      </c>
      <c r="GC63" s="24" t="str">
        <f>'1.4-ATT&amp;CK Overlay'!AW60</f>
        <v>No</v>
      </c>
      <c r="GD63" s="24" t="str">
        <f>'1.4-ATT&amp;CK Overlay'!AX60</f>
        <v>Yes</v>
      </c>
      <c r="GE63" s="24" t="str">
        <f>'1.4-ATT&amp;CK Overlay'!AY60</f>
        <v>No</v>
      </c>
      <c r="GF63" s="24" t="str">
        <f>'1.4-ATT&amp;CK Overlay'!AZ60</f>
        <v>Yes</v>
      </c>
      <c r="GG63" s="28" t="str">
        <f>'1.4-ATT&amp;CK Overlay'!BA60</f>
        <v>No</v>
      </c>
      <c r="GH63" s="24" t="str">
        <f>'1.4-ATT&amp;CK Overlay'!BB60</f>
        <v>No</v>
      </c>
      <c r="GI63" s="24" t="str">
        <f>'1.4-ATT&amp;CK Overlay'!BC60</f>
        <v>Yes</v>
      </c>
      <c r="GJ63" s="29" t="str">
        <f>'1.4-ATT&amp;CK Overlay'!BD60</f>
        <v>Yes</v>
      </c>
      <c r="GK63" s="28" t="str">
        <f>'1.4-ATT&amp;CK Overlay'!BE60</f>
        <v>No</v>
      </c>
      <c r="GL63" s="24" t="str">
        <f>'1.4-ATT&amp;CK Overlay'!BF60</f>
        <v>Yes</v>
      </c>
      <c r="GM63" s="24" t="str">
        <f>'1.4-ATT&amp;CK Overlay'!BG60</f>
        <v>No</v>
      </c>
      <c r="GN63" s="24" t="str">
        <f>'1.4-ATT&amp;CK Overlay'!BH60</f>
        <v>No</v>
      </c>
      <c r="GO63" s="24" t="str">
        <f>'1.4-ATT&amp;CK Overlay'!BI60</f>
        <v>No</v>
      </c>
      <c r="GP63" s="28" t="str">
        <f>'1.4-ATT&amp;CK Overlay'!BJ60</f>
        <v>No</v>
      </c>
      <c r="GQ63" s="24" t="str">
        <f>'1.4-ATT&amp;CK Overlay'!BK60</f>
        <v>No</v>
      </c>
      <c r="GR63" s="24" t="str">
        <f>'1.4-ATT&amp;CK Overlay'!BL60</f>
        <v>No</v>
      </c>
      <c r="GS63" s="24" t="str">
        <f>'1.4-ATT&amp;CK Overlay'!BM60</f>
        <v>No</v>
      </c>
      <c r="GT63" s="24" t="str">
        <f>'1.4-ATT&amp;CK Overlay'!BN60</f>
        <v>No</v>
      </c>
      <c r="GU63" s="24" t="str">
        <f>'1.4-ATT&amp;CK Overlay'!BO60</f>
        <v>No</v>
      </c>
      <c r="GV63" s="29" t="str">
        <f>'1.4-ATT&amp;CK Overlay'!BP60</f>
        <v>No</v>
      </c>
      <c r="GX63" s="152">
        <f>'2.1b-OriginalProduct Visibility'!D59</f>
        <v>0</v>
      </c>
      <c r="GY63" s="153" t="str">
        <f>'2.1b-OriginalProduct Visibility'!E59</f>
        <v>Yes</v>
      </c>
      <c r="GZ63" s="140">
        <f>'2.1b-OriginalProduct Visibility'!F59</f>
        <v>0</v>
      </c>
      <c r="HA63" s="140">
        <f>'2.1b-OriginalProduct Visibility'!G59</f>
        <v>0</v>
      </c>
      <c r="HB63" s="140">
        <f>'2.1b-OriginalProduct Visibility'!H59</f>
        <v>0</v>
      </c>
      <c r="HC63" s="140">
        <f>'2.1b-OriginalProduct Visibility'!I59</f>
        <v>0</v>
      </c>
      <c r="HD63" s="140">
        <f>'2.1b-OriginalProduct Visibility'!J59</f>
        <v>0</v>
      </c>
      <c r="HE63" s="140">
        <f>'2.1b-OriginalProduct Visibility'!K59</f>
        <v>0</v>
      </c>
      <c r="HF63" s="140">
        <f>'2.1b-OriginalProduct Visibility'!L59</f>
        <v>0</v>
      </c>
      <c r="HG63" s="140">
        <f>'2.1b-OriginalProduct Visibility'!M59</f>
        <v>0</v>
      </c>
      <c r="HH63" s="140">
        <f>'2.1b-OriginalProduct Visibility'!N59</f>
        <v>0</v>
      </c>
      <c r="HI63" s="154">
        <f>'2.1b-OriginalProduct Visibility'!O59</f>
        <v>0</v>
      </c>
      <c r="HK63" s="171">
        <f>'2.1a-Agency Visibility'!D59</f>
        <v>0</v>
      </c>
      <c r="HL63" s="172">
        <f>'2.1a-Agency Visibility'!E59</f>
        <v>0</v>
      </c>
      <c r="HM63" s="145">
        <f>'2.1a-Agency Visibility'!F59</f>
        <v>0</v>
      </c>
      <c r="HN63" s="145">
        <f>'2.1a-Agency Visibility'!G59</f>
        <v>0</v>
      </c>
      <c r="HO63" s="145">
        <f>'2.1a-Agency Visibility'!H59</f>
        <v>0</v>
      </c>
      <c r="HP63" s="145">
        <f>'2.1a-Agency Visibility'!I59</f>
        <v>0</v>
      </c>
      <c r="HQ63" s="145">
        <f>'2.1a-Agency Visibility'!J59</f>
        <v>0</v>
      </c>
      <c r="HR63" s="145">
        <f>'2.1a-Agency Visibility'!K59</f>
        <v>0</v>
      </c>
      <c r="HS63" s="145">
        <f>'2.1a-Agency Visibility'!L59</f>
        <v>0</v>
      </c>
      <c r="HT63" s="145">
        <f>'2.1a-Agency Visibility'!M59</f>
        <v>0</v>
      </c>
      <c r="HU63" s="145">
        <f>'2.1a-Agency Visibility'!N59</f>
        <v>0</v>
      </c>
      <c r="HV63" s="173">
        <f>'2.1a-Agency Visibility'!O59</f>
        <v>0</v>
      </c>
      <c r="HY63" s="116"/>
      <c r="HZ63" s="116"/>
      <c r="IA63" s="116"/>
    </row>
    <row r="64" spans="1:235" ht="15" customHeight="1" x14ac:dyDescent="0.4">
      <c r="A64" s="740">
        <f>'1.2-Visibility Data'!A58</f>
        <v>0</v>
      </c>
      <c r="B64" s="66" t="str">
        <f>'1.2-Visibility Data'!B58</f>
        <v>Anomalous User Activity</v>
      </c>
      <c r="C64" s="37" t="str">
        <f>'1.2-Visibility Data'!C58</f>
        <v>All</v>
      </c>
      <c r="D64" s="116"/>
      <c r="E64" s="137">
        <f t="shared" si="216"/>
        <v>0</v>
      </c>
      <c r="F64" s="137">
        <f t="shared" si="216"/>
        <v>2</v>
      </c>
      <c r="G64" s="137">
        <f t="shared" si="216"/>
        <v>0</v>
      </c>
      <c r="H64" s="137">
        <f t="shared" si="216"/>
        <v>0</v>
      </c>
      <c r="I64" s="137">
        <f t="shared" si="216"/>
        <v>1</v>
      </c>
      <c r="J64" s="137">
        <f t="shared" si="216"/>
        <v>2</v>
      </c>
      <c r="K64" s="137">
        <f t="shared" si="216"/>
        <v>2</v>
      </c>
      <c r="L64" s="137">
        <f t="shared" si="216"/>
        <v>0</v>
      </c>
      <c r="M64" s="137">
        <f t="shared" si="216"/>
        <v>2</v>
      </c>
      <c r="N64" s="137">
        <f t="shared" si="216"/>
        <v>2</v>
      </c>
      <c r="O64" s="137">
        <f t="shared" si="217"/>
        <v>3</v>
      </c>
      <c r="P64" s="137">
        <f t="shared" si="217"/>
        <v>1</v>
      </c>
      <c r="Q64" s="137">
        <f t="shared" si="217"/>
        <v>1</v>
      </c>
      <c r="R64" s="137">
        <f t="shared" si="217"/>
        <v>0</v>
      </c>
      <c r="S64" s="137">
        <f t="shared" si="217"/>
        <v>1</v>
      </c>
      <c r="T64" s="137">
        <f t="shared" si="217"/>
        <v>2</v>
      </c>
      <c r="U64" s="137">
        <f t="shared" si="217"/>
        <v>1</v>
      </c>
      <c r="V64" s="137">
        <f t="shared" si="217"/>
        <v>1</v>
      </c>
      <c r="W64" s="137">
        <f t="shared" si="217"/>
        <v>1</v>
      </c>
      <c r="X64" s="137">
        <f t="shared" si="217"/>
        <v>1</v>
      </c>
      <c r="Y64" s="137">
        <f t="shared" si="218"/>
        <v>0</v>
      </c>
      <c r="Z64" s="137">
        <f t="shared" si="218"/>
        <v>2</v>
      </c>
      <c r="AA64" s="137">
        <f t="shared" si="218"/>
        <v>1</v>
      </c>
      <c r="AB64" s="137">
        <f t="shared" si="218"/>
        <v>0</v>
      </c>
      <c r="AC64" s="137">
        <f t="shared" si="218"/>
        <v>0</v>
      </c>
      <c r="AD64" s="137">
        <f t="shared" si="218"/>
        <v>0</v>
      </c>
      <c r="AE64" s="116"/>
      <c r="AF64" s="142" t="str">
        <f t="shared" si="135"/>
        <v/>
      </c>
      <c r="AG64" s="142">
        <f t="shared" si="136"/>
        <v>3</v>
      </c>
      <c r="AH64" s="142" t="str">
        <f t="shared" si="137"/>
        <v/>
      </c>
      <c r="AI64" s="142" t="str">
        <f t="shared" si="138"/>
        <v/>
      </c>
      <c r="AJ64" s="142">
        <f t="shared" si="139"/>
        <v>3</v>
      </c>
      <c r="AK64" s="142">
        <f t="shared" si="140"/>
        <v>3</v>
      </c>
      <c r="AL64" s="142">
        <f t="shared" si="141"/>
        <v>3</v>
      </c>
      <c r="AM64" s="142" t="str">
        <f t="shared" si="142"/>
        <v/>
      </c>
      <c r="AN64" s="142">
        <f t="shared" si="143"/>
        <v>3</v>
      </c>
      <c r="AO64" s="142">
        <f t="shared" si="144"/>
        <v>3</v>
      </c>
      <c r="AP64" s="142">
        <f t="shared" si="145"/>
        <v>3</v>
      </c>
      <c r="AQ64" s="142">
        <f t="shared" si="146"/>
        <v>3</v>
      </c>
      <c r="AR64" s="142">
        <f t="shared" si="147"/>
        <v>3</v>
      </c>
      <c r="AS64" s="142" t="str">
        <f t="shared" si="148"/>
        <v/>
      </c>
      <c r="AT64" s="142">
        <f t="shared" si="149"/>
        <v>3</v>
      </c>
      <c r="AU64" s="142">
        <f t="shared" si="150"/>
        <v>3</v>
      </c>
      <c r="AV64" s="142">
        <f t="shared" si="151"/>
        <v>3</v>
      </c>
      <c r="AW64" s="142">
        <f t="shared" si="152"/>
        <v>3</v>
      </c>
      <c r="AX64" s="142">
        <f t="shared" si="153"/>
        <v>3</v>
      </c>
      <c r="AY64" s="142">
        <f t="shared" si="154"/>
        <v>3</v>
      </c>
      <c r="AZ64" s="142" t="str">
        <f t="shared" si="155"/>
        <v/>
      </c>
      <c r="BA64" s="142">
        <f t="shared" si="156"/>
        <v>3</v>
      </c>
      <c r="BB64" s="142">
        <f t="shared" si="157"/>
        <v>3</v>
      </c>
      <c r="BC64" s="142" t="str">
        <f t="shared" si="158"/>
        <v/>
      </c>
      <c r="BD64" s="142" t="str">
        <f t="shared" si="159"/>
        <v/>
      </c>
      <c r="BE64" s="142" t="str">
        <f t="shared" si="160"/>
        <v/>
      </c>
      <c r="BF64" s="116"/>
      <c r="BG64" s="193" t="str">
        <f t="shared" si="161"/>
        <v/>
      </c>
      <c r="BH64" s="193">
        <f t="shared" si="162"/>
        <v>1</v>
      </c>
      <c r="BI64" s="193" t="str">
        <f t="shared" si="163"/>
        <v/>
      </c>
      <c r="BJ64" s="193" t="str">
        <f t="shared" si="164"/>
        <v/>
      </c>
      <c r="BK64" s="193">
        <f t="shared" si="165"/>
        <v>1</v>
      </c>
      <c r="BL64" s="193">
        <f t="shared" si="166"/>
        <v>1</v>
      </c>
      <c r="BM64" s="193">
        <f t="shared" si="167"/>
        <v>1</v>
      </c>
      <c r="BN64" s="193" t="str">
        <f t="shared" si="168"/>
        <v/>
      </c>
      <c r="BO64" s="193">
        <f t="shared" si="169"/>
        <v>1</v>
      </c>
      <c r="BP64" s="193">
        <f t="shared" si="170"/>
        <v>1</v>
      </c>
      <c r="BQ64" s="193">
        <f t="shared" si="171"/>
        <v>1</v>
      </c>
      <c r="BR64" s="193">
        <f t="shared" si="172"/>
        <v>1</v>
      </c>
      <c r="BS64" s="193">
        <f t="shared" si="173"/>
        <v>1</v>
      </c>
      <c r="BT64" s="193" t="str">
        <f t="shared" si="174"/>
        <v/>
      </c>
      <c r="BU64" s="193">
        <f t="shared" si="175"/>
        <v>1</v>
      </c>
      <c r="BV64" s="193">
        <f t="shared" si="176"/>
        <v>1</v>
      </c>
      <c r="BW64" s="193">
        <f t="shared" si="177"/>
        <v>1</v>
      </c>
      <c r="BX64" s="193">
        <f t="shared" si="178"/>
        <v>1</v>
      </c>
      <c r="BY64" s="193">
        <f t="shared" si="179"/>
        <v>1</v>
      </c>
      <c r="BZ64" s="193">
        <f t="shared" si="180"/>
        <v>1</v>
      </c>
      <c r="CA64" s="193" t="str">
        <f t="shared" si="181"/>
        <v/>
      </c>
      <c r="CB64" s="193">
        <f t="shared" si="182"/>
        <v>1</v>
      </c>
      <c r="CC64" s="193">
        <f t="shared" si="183"/>
        <v>1</v>
      </c>
      <c r="CD64" s="193" t="str">
        <f t="shared" si="184"/>
        <v/>
      </c>
      <c r="CE64" s="193" t="str">
        <f t="shared" si="185"/>
        <v/>
      </c>
      <c r="CF64" s="193" t="str">
        <f t="shared" si="186"/>
        <v/>
      </c>
      <c r="CG64" s="116"/>
      <c r="CH64" s="199" t="str">
        <f t="shared" si="187"/>
        <v/>
      </c>
      <c r="CI64" s="199">
        <f t="shared" si="188"/>
        <v>1</v>
      </c>
      <c r="CJ64" s="199" t="str">
        <f t="shared" si="189"/>
        <v/>
      </c>
      <c r="CK64" s="199" t="str">
        <f t="shared" si="190"/>
        <v/>
      </c>
      <c r="CL64" s="199">
        <f t="shared" si="191"/>
        <v>1</v>
      </c>
      <c r="CM64" s="199">
        <f t="shared" si="192"/>
        <v>1</v>
      </c>
      <c r="CN64" s="199">
        <f t="shared" si="193"/>
        <v>1</v>
      </c>
      <c r="CO64" s="199" t="str">
        <f t="shared" si="194"/>
        <v/>
      </c>
      <c r="CP64" s="199">
        <f t="shared" si="195"/>
        <v>1</v>
      </c>
      <c r="CQ64" s="199">
        <f t="shared" si="196"/>
        <v>1</v>
      </c>
      <c r="CR64" s="199">
        <f t="shared" si="197"/>
        <v>1</v>
      </c>
      <c r="CS64" s="199">
        <f t="shared" si="198"/>
        <v>1</v>
      </c>
      <c r="CT64" s="199">
        <f t="shared" si="199"/>
        <v>1</v>
      </c>
      <c r="CU64" s="199" t="str">
        <f t="shared" si="200"/>
        <v/>
      </c>
      <c r="CV64" s="199">
        <f t="shared" si="201"/>
        <v>1</v>
      </c>
      <c r="CW64" s="199">
        <f t="shared" si="202"/>
        <v>1</v>
      </c>
      <c r="CX64" s="199">
        <f t="shared" si="203"/>
        <v>1</v>
      </c>
      <c r="CY64" s="199">
        <f t="shared" si="204"/>
        <v>1</v>
      </c>
      <c r="CZ64" s="199">
        <f t="shared" si="205"/>
        <v>1</v>
      </c>
      <c r="DA64" s="199">
        <f t="shared" si="206"/>
        <v>1</v>
      </c>
      <c r="DB64" s="199" t="str">
        <f t="shared" si="207"/>
        <v/>
      </c>
      <c r="DC64" s="199">
        <f t="shared" si="208"/>
        <v>1</v>
      </c>
      <c r="DD64" s="199">
        <f t="shared" si="209"/>
        <v>1</v>
      </c>
      <c r="DE64" s="199" t="str">
        <f t="shared" si="210"/>
        <v/>
      </c>
      <c r="DF64" s="199" t="str">
        <f t="shared" si="211"/>
        <v/>
      </c>
      <c r="DG64" s="199" t="str">
        <f t="shared" si="212"/>
        <v/>
      </c>
      <c r="DH64" s="116"/>
      <c r="DI64" s="147" t="str">
        <f t="shared" si="125"/>
        <v/>
      </c>
      <c r="DJ64" s="147">
        <f t="shared" si="100"/>
        <v>1</v>
      </c>
      <c r="DK64" s="147" t="str">
        <f t="shared" si="101"/>
        <v/>
      </c>
      <c r="DL64" s="147" t="str">
        <f t="shared" si="102"/>
        <v/>
      </c>
      <c r="DM64" s="147">
        <f t="shared" si="103"/>
        <v>1</v>
      </c>
      <c r="DN64" s="147">
        <f t="shared" si="104"/>
        <v>1</v>
      </c>
      <c r="DO64" s="147">
        <f t="shared" si="105"/>
        <v>1</v>
      </c>
      <c r="DP64" s="147" t="str">
        <f t="shared" si="106"/>
        <v/>
      </c>
      <c r="DQ64" s="147">
        <f t="shared" si="107"/>
        <v>1</v>
      </c>
      <c r="DR64" s="147">
        <f t="shared" si="108"/>
        <v>1</v>
      </c>
      <c r="DS64" s="147">
        <f t="shared" si="109"/>
        <v>1</v>
      </c>
      <c r="DT64" s="147">
        <f t="shared" si="110"/>
        <v>1</v>
      </c>
      <c r="DU64" s="147">
        <f t="shared" si="111"/>
        <v>1</v>
      </c>
      <c r="DV64" s="147" t="str">
        <f t="shared" si="112"/>
        <v/>
      </c>
      <c r="DW64" s="147">
        <f t="shared" si="113"/>
        <v>1</v>
      </c>
      <c r="DX64" s="147">
        <f t="shared" si="114"/>
        <v>1</v>
      </c>
      <c r="DY64" s="147">
        <f t="shared" si="115"/>
        <v>1</v>
      </c>
      <c r="DZ64" s="147">
        <f t="shared" si="116"/>
        <v>1</v>
      </c>
      <c r="EA64" s="147">
        <f t="shared" si="117"/>
        <v>1</v>
      </c>
      <c r="EB64" s="147">
        <f t="shared" si="118"/>
        <v>1</v>
      </c>
      <c r="EC64" s="147" t="str">
        <f t="shared" si="119"/>
        <v/>
      </c>
      <c r="ED64" s="147">
        <f t="shared" si="120"/>
        <v>1</v>
      </c>
      <c r="EE64" s="147">
        <f t="shared" si="121"/>
        <v>1</v>
      </c>
      <c r="EF64" s="147" t="str">
        <f t="shared" si="122"/>
        <v/>
      </c>
      <c r="EG64" s="147" t="str">
        <f t="shared" si="123"/>
        <v/>
      </c>
      <c r="EH64" s="147" t="str">
        <f t="shared" si="124"/>
        <v/>
      </c>
      <c r="EI64" s="116"/>
      <c r="EJ64" s="24" t="str">
        <f>'1.4-ATT&amp;CK Overlay'!D61</f>
        <v>No</v>
      </c>
      <c r="EK64" s="61" t="str">
        <f>'1.4-ATT&amp;CK Overlay'!E61</f>
        <v>No</v>
      </c>
      <c r="EL64" s="24" t="str">
        <f>'1.4-ATT&amp;CK Overlay'!F61</f>
        <v>No</v>
      </c>
      <c r="EM64" s="61" t="str">
        <f>'1.4-ATT&amp;CK Overlay'!G61</f>
        <v>Yes</v>
      </c>
      <c r="EN64" s="29" t="str">
        <f>'1.4-ATT&amp;CK Overlay'!H61</f>
        <v>Yes</v>
      </c>
      <c r="EO64" s="28" t="str">
        <f>'1.4-ATT&amp;CK Overlay'!I61</f>
        <v>No</v>
      </c>
      <c r="EP64" s="24" t="str">
        <f>'1.4-ATT&amp;CK Overlay'!J61</f>
        <v>No</v>
      </c>
      <c r="EQ64" s="24" t="str">
        <f>'1.4-ATT&amp;CK Overlay'!K61</f>
        <v>No</v>
      </c>
      <c r="ER64" s="24" t="str">
        <f>'1.4-ATT&amp;CK Overlay'!L61</f>
        <v>No</v>
      </c>
      <c r="ES64" s="24" t="str">
        <f>'1.4-ATT&amp;CK Overlay'!M61</f>
        <v>No</v>
      </c>
      <c r="ET64" s="24" t="str">
        <f>'1.4-ATT&amp;CK Overlay'!N61</f>
        <v>No</v>
      </c>
      <c r="EU64" s="24" t="str">
        <f>'1.4-ATT&amp;CK Overlay'!O61</f>
        <v>No</v>
      </c>
      <c r="EV64" s="24" t="str">
        <f>'1.4-ATT&amp;CK Overlay'!P61</f>
        <v>Yes</v>
      </c>
      <c r="EW64" s="24" t="str">
        <f>'1.4-ATT&amp;CK Overlay'!Q61</f>
        <v>No</v>
      </c>
      <c r="EX64" s="24" t="str">
        <f>'1.4-ATT&amp;CK Overlay'!R61</f>
        <v>No</v>
      </c>
      <c r="EY64" s="24" t="str">
        <f>'1.4-ATT&amp;CK Overlay'!S61</f>
        <v>No</v>
      </c>
      <c r="EZ64" s="24" t="str">
        <f>'1.4-ATT&amp;CK Overlay'!T61</f>
        <v>No</v>
      </c>
      <c r="FA64" s="24" t="str">
        <f>'1.4-ATT&amp;CK Overlay'!U61</f>
        <v>No</v>
      </c>
      <c r="FB64" s="61" t="str">
        <f>'1.4-ATT&amp;CK Overlay'!V61</f>
        <v>Yes</v>
      </c>
      <c r="FC64" s="29" t="str">
        <f>'1.4-ATT&amp;CK Overlay'!W61</f>
        <v>Yes</v>
      </c>
      <c r="FD64" s="24" t="str">
        <f>'1.4-ATT&amp;CK Overlay'!X61</f>
        <v>No</v>
      </c>
      <c r="FE64" s="61" t="str">
        <f>'1.4-ATT&amp;CK Overlay'!Y61</f>
        <v>Yes</v>
      </c>
      <c r="FF64" s="29" t="str">
        <f>'1.4-ATT&amp;CK Overlay'!Z61</f>
        <v>Yes</v>
      </c>
      <c r="FG64" s="28" t="str">
        <f>'1.4-ATT&amp;CK Overlay'!AA61</f>
        <v>No</v>
      </c>
      <c r="FH64" s="24" t="str">
        <f>'1.4-ATT&amp;CK Overlay'!AB61</f>
        <v>No</v>
      </c>
      <c r="FI64" s="61" t="str">
        <f>'1.4-ATT&amp;CK Overlay'!AC61</f>
        <v>Yes</v>
      </c>
      <c r="FJ64" s="61" t="str">
        <f>'1.4-ATT&amp;CK Overlay'!AD61</f>
        <v>Yes</v>
      </c>
      <c r="FK64" s="24" t="str">
        <f>'1.4-ATT&amp;CK Overlay'!AE61</f>
        <v>No</v>
      </c>
      <c r="FL64" s="61" t="str">
        <f>'1.4-ATT&amp;CK Overlay'!AF61</f>
        <v>Yes</v>
      </c>
      <c r="FM64" s="29" t="str">
        <f>'1.4-ATT&amp;CK Overlay'!AG61</f>
        <v>Yes</v>
      </c>
      <c r="FN64" s="28" t="str">
        <f>'1.4-ATT&amp;CK Overlay'!AH61</f>
        <v>No</v>
      </c>
      <c r="FO64" s="24" t="str">
        <f>'1.4-ATT&amp;CK Overlay'!AI61</f>
        <v>Yes</v>
      </c>
      <c r="FP64" s="24" t="str">
        <f>'1.4-ATT&amp;CK Overlay'!AJ61</f>
        <v>No</v>
      </c>
      <c r="FQ64" s="24" t="str">
        <f>'1.4-ATT&amp;CK Overlay'!AK61</f>
        <v>Yes</v>
      </c>
      <c r="FR64" s="24" t="str">
        <f>'1.4-ATT&amp;CK Overlay'!AL61</f>
        <v>Yes</v>
      </c>
      <c r="FS64" s="24" t="str">
        <f>'1.4-ATT&amp;CK Overlay'!AM61</f>
        <v>No</v>
      </c>
      <c r="FT64" s="61" t="str">
        <f>'1.4-ATT&amp;CK Overlay'!AN61</f>
        <v>Yes</v>
      </c>
      <c r="FU64" s="24" t="str">
        <f>'1.4-ATT&amp;CK Overlay'!AO61</f>
        <v>Yes</v>
      </c>
      <c r="FV64" s="24" t="str">
        <f>'1.4-ATT&amp;CK Overlay'!AP61</f>
        <v>No</v>
      </c>
      <c r="FW64" s="74" t="str">
        <f>'1.4-ATT&amp;CK Overlay'!AQ61</f>
        <v>Yes</v>
      </c>
      <c r="FX64" s="28" t="str">
        <f>'1.4-ATT&amp;CK Overlay'!AR61</f>
        <v>No</v>
      </c>
      <c r="FY64" s="24" t="str">
        <f>'1.4-ATT&amp;CK Overlay'!AS61</f>
        <v>Yes</v>
      </c>
      <c r="FZ64" s="24" t="str">
        <f>'1.4-ATT&amp;CK Overlay'!AT61</f>
        <v>Yes</v>
      </c>
      <c r="GA64" s="24" t="str">
        <f>'1.4-ATT&amp;CK Overlay'!AU61</f>
        <v>Yes</v>
      </c>
      <c r="GB64" s="24" t="str">
        <f>'1.4-ATT&amp;CK Overlay'!AV61</f>
        <v>Yes</v>
      </c>
      <c r="GC64" s="24" t="str">
        <f>'1.4-ATT&amp;CK Overlay'!AW61</f>
        <v>No</v>
      </c>
      <c r="GD64" s="24" t="str">
        <f>'1.4-ATT&amp;CK Overlay'!AX61</f>
        <v>Yes</v>
      </c>
      <c r="GE64" s="24" t="str">
        <f>'1.4-ATT&amp;CK Overlay'!AY61</f>
        <v>No</v>
      </c>
      <c r="GF64" s="24" t="str">
        <f>'1.4-ATT&amp;CK Overlay'!AZ61</f>
        <v>Yes</v>
      </c>
      <c r="GG64" s="28" t="str">
        <f>'1.4-ATT&amp;CK Overlay'!BA61</f>
        <v>No</v>
      </c>
      <c r="GH64" s="24" t="str">
        <f>'1.4-ATT&amp;CK Overlay'!BB61</f>
        <v>No</v>
      </c>
      <c r="GI64" s="24" t="str">
        <f>'1.4-ATT&amp;CK Overlay'!BC61</f>
        <v>Yes</v>
      </c>
      <c r="GJ64" s="29" t="str">
        <f>'1.4-ATT&amp;CK Overlay'!BD61</f>
        <v>Yes</v>
      </c>
      <c r="GK64" s="28" t="str">
        <f>'1.4-ATT&amp;CK Overlay'!BE61</f>
        <v>No</v>
      </c>
      <c r="GL64" s="24" t="str">
        <f>'1.4-ATT&amp;CK Overlay'!BF61</f>
        <v>Yes</v>
      </c>
      <c r="GM64" s="24" t="str">
        <f>'1.4-ATT&amp;CK Overlay'!BG61</f>
        <v>No</v>
      </c>
      <c r="GN64" s="24" t="str">
        <f>'1.4-ATT&amp;CK Overlay'!BH61</f>
        <v>No</v>
      </c>
      <c r="GO64" s="24" t="str">
        <f>'1.4-ATT&amp;CK Overlay'!BI61</f>
        <v>No</v>
      </c>
      <c r="GP64" s="28" t="str">
        <f>'1.4-ATT&amp;CK Overlay'!BJ61</f>
        <v>No</v>
      </c>
      <c r="GQ64" s="24" t="str">
        <f>'1.4-ATT&amp;CK Overlay'!BK61</f>
        <v>No</v>
      </c>
      <c r="GR64" s="24" t="str">
        <f>'1.4-ATT&amp;CK Overlay'!BL61</f>
        <v>No</v>
      </c>
      <c r="GS64" s="24" t="str">
        <f>'1.4-ATT&amp;CK Overlay'!BM61</f>
        <v>No</v>
      </c>
      <c r="GT64" s="24" t="str">
        <f>'1.4-ATT&amp;CK Overlay'!BN61</f>
        <v>No</v>
      </c>
      <c r="GU64" s="24" t="str">
        <f>'1.4-ATT&amp;CK Overlay'!BO61</f>
        <v>No</v>
      </c>
      <c r="GV64" s="29" t="str">
        <f>'1.4-ATT&amp;CK Overlay'!BP61</f>
        <v>No</v>
      </c>
      <c r="GX64" s="152" t="str">
        <f>'2.1b-OriginalProduct Visibility'!D60</f>
        <v>Yes</v>
      </c>
      <c r="GY64" s="153" t="str">
        <f>'2.1b-OriginalProduct Visibility'!E60</f>
        <v>Yes</v>
      </c>
      <c r="GZ64" s="140">
        <f>'2.1b-OriginalProduct Visibility'!F60</f>
        <v>0</v>
      </c>
      <c r="HA64" s="140">
        <f>'2.1b-OriginalProduct Visibility'!G60</f>
        <v>0</v>
      </c>
      <c r="HB64" s="140">
        <f>'2.1b-OriginalProduct Visibility'!H60</f>
        <v>0</v>
      </c>
      <c r="HC64" s="140">
        <f>'2.1b-OriginalProduct Visibility'!I60</f>
        <v>0</v>
      </c>
      <c r="HD64" s="140">
        <f>'2.1b-OriginalProduct Visibility'!J60</f>
        <v>0</v>
      </c>
      <c r="HE64" s="140">
        <f>'2.1b-OriginalProduct Visibility'!K60</f>
        <v>0</v>
      </c>
      <c r="HF64" s="140">
        <f>'2.1b-OriginalProduct Visibility'!L60</f>
        <v>0</v>
      </c>
      <c r="HG64" s="140">
        <f>'2.1b-OriginalProduct Visibility'!M60</f>
        <v>0</v>
      </c>
      <c r="HH64" s="140">
        <f>'2.1b-OriginalProduct Visibility'!N60</f>
        <v>0</v>
      </c>
      <c r="HI64" s="154" t="str">
        <f>'2.1b-OriginalProduct Visibility'!O60</f>
        <v>Yes</v>
      </c>
      <c r="HK64" s="171" t="str">
        <f>'2.1a-Agency Visibility'!D60</f>
        <v>Yes</v>
      </c>
      <c r="HL64" s="172">
        <f>'2.1a-Agency Visibility'!E60</f>
        <v>0</v>
      </c>
      <c r="HM64" s="145">
        <f>'2.1a-Agency Visibility'!F60</f>
        <v>0</v>
      </c>
      <c r="HN64" s="145">
        <f>'2.1a-Agency Visibility'!G60</f>
        <v>0</v>
      </c>
      <c r="HO64" s="145">
        <f>'2.1a-Agency Visibility'!H60</f>
        <v>0</v>
      </c>
      <c r="HP64" s="145">
        <f>'2.1a-Agency Visibility'!I60</f>
        <v>0</v>
      </c>
      <c r="HQ64" s="145">
        <f>'2.1a-Agency Visibility'!J60</f>
        <v>0</v>
      </c>
      <c r="HR64" s="145">
        <f>'2.1a-Agency Visibility'!K60</f>
        <v>0</v>
      </c>
      <c r="HS64" s="145">
        <f>'2.1a-Agency Visibility'!L60</f>
        <v>0</v>
      </c>
      <c r="HT64" s="145">
        <f>'2.1a-Agency Visibility'!M60</f>
        <v>0</v>
      </c>
      <c r="HU64" s="145">
        <f>'2.1a-Agency Visibility'!N60</f>
        <v>0</v>
      </c>
      <c r="HV64" s="173">
        <f>'2.1a-Agency Visibility'!O60</f>
        <v>0</v>
      </c>
      <c r="HY64" s="116"/>
      <c r="HZ64" s="116"/>
      <c r="IA64" s="116"/>
    </row>
    <row r="65" spans="1:235" ht="15" customHeight="1" x14ac:dyDescent="0.4">
      <c r="A65" s="740">
        <f>'1.2-Visibility Data'!A59</f>
        <v>0</v>
      </c>
      <c r="B65" s="66" t="str">
        <f>'1.2-Visibility Data'!B59</f>
        <v>Search Activity</v>
      </c>
      <c r="C65" s="37" t="str">
        <f>'1.2-Visibility Data'!C59</f>
        <v>All</v>
      </c>
      <c r="D65" s="116"/>
      <c r="E65" s="137">
        <f t="shared" si="216"/>
        <v>0</v>
      </c>
      <c r="F65" s="137">
        <f t="shared" si="216"/>
        <v>2</v>
      </c>
      <c r="G65" s="137">
        <f t="shared" si="216"/>
        <v>0</v>
      </c>
      <c r="H65" s="137">
        <f t="shared" si="216"/>
        <v>0</v>
      </c>
      <c r="I65" s="137">
        <f t="shared" si="216"/>
        <v>0</v>
      </c>
      <c r="J65" s="137">
        <f t="shared" si="216"/>
        <v>2</v>
      </c>
      <c r="K65" s="137">
        <f t="shared" si="216"/>
        <v>2</v>
      </c>
      <c r="L65" s="137">
        <f t="shared" si="216"/>
        <v>0</v>
      </c>
      <c r="M65" s="137">
        <f t="shared" si="216"/>
        <v>2</v>
      </c>
      <c r="N65" s="137">
        <f t="shared" si="216"/>
        <v>2</v>
      </c>
      <c r="O65" s="137">
        <f t="shared" si="217"/>
        <v>0</v>
      </c>
      <c r="P65" s="137">
        <f t="shared" si="217"/>
        <v>1</v>
      </c>
      <c r="Q65" s="137">
        <f t="shared" si="217"/>
        <v>0</v>
      </c>
      <c r="R65" s="137">
        <f t="shared" si="217"/>
        <v>0</v>
      </c>
      <c r="S65" s="137">
        <f t="shared" si="217"/>
        <v>0</v>
      </c>
      <c r="T65" s="137">
        <f t="shared" si="217"/>
        <v>2</v>
      </c>
      <c r="U65" s="137">
        <f t="shared" si="217"/>
        <v>0</v>
      </c>
      <c r="V65" s="137">
        <f t="shared" si="217"/>
        <v>0</v>
      </c>
      <c r="W65" s="137">
        <f t="shared" si="217"/>
        <v>1</v>
      </c>
      <c r="X65" s="137">
        <f t="shared" si="217"/>
        <v>0</v>
      </c>
      <c r="Y65" s="137">
        <f t="shared" si="218"/>
        <v>0</v>
      </c>
      <c r="Z65" s="137">
        <f t="shared" si="218"/>
        <v>2</v>
      </c>
      <c r="AA65" s="137">
        <f t="shared" si="218"/>
        <v>1</v>
      </c>
      <c r="AB65" s="137">
        <f t="shared" si="218"/>
        <v>0</v>
      </c>
      <c r="AC65" s="137">
        <f t="shared" si="218"/>
        <v>0</v>
      </c>
      <c r="AD65" s="137">
        <f t="shared" si="218"/>
        <v>0</v>
      </c>
      <c r="AE65" s="116"/>
      <c r="AF65" s="142" t="str">
        <f t="shared" si="135"/>
        <v/>
      </c>
      <c r="AG65" s="142">
        <f t="shared" si="136"/>
        <v>2</v>
      </c>
      <c r="AH65" s="142" t="str">
        <f t="shared" si="137"/>
        <v/>
      </c>
      <c r="AI65" s="142" t="str">
        <f t="shared" si="138"/>
        <v/>
      </c>
      <c r="AJ65" s="142" t="str">
        <f t="shared" si="139"/>
        <v/>
      </c>
      <c r="AK65" s="142">
        <f t="shared" si="140"/>
        <v>2</v>
      </c>
      <c r="AL65" s="142">
        <f t="shared" si="141"/>
        <v>2</v>
      </c>
      <c r="AM65" s="142" t="str">
        <f t="shared" si="142"/>
        <v/>
      </c>
      <c r="AN65" s="142">
        <f t="shared" si="143"/>
        <v>2</v>
      </c>
      <c r="AO65" s="142">
        <f t="shared" si="144"/>
        <v>2</v>
      </c>
      <c r="AP65" s="142" t="str">
        <f t="shared" si="145"/>
        <v/>
      </c>
      <c r="AQ65" s="142">
        <f t="shared" si="146"/>
        <v>2</v>
      </c>
      <c r="AR65" s="142" t="str">
        <f t="shared" si="147"/>
        <v/>
      </c>
      <c r="AS65" s="142" t="str">
        <f t="shared" si="148"/>
        <v/>
      </c>
      <c r="AT65" s="142" t="str">
        <f t="shared" si="149"/>
        <v/>
      </c>
      <c r="AU65" s="142">
        <f t="shared" si="150"/>
        <v>2</v>
      </c>
      <c r="AV65" s="142" t="str">
        <f t="shared" si="151"/>
        <v/>
      </c>
      <c r="AW65" s="142" t="str">
        <f t="shared" si="152"/>
        <v/>
      </c>
      <c r="AX65" s="142">
        <f t="shared" si="153"/>
        <v>2</v>
      </c>
      <c r="AY65" s="142" t="str">
        <f t="shared" si="154"/>
        <v/>
      </c>
      <c r="AZ65" s="142" t="str">
        <f t="shared" si="155"/>
        <v/>
      </c>
      <c r="BA65" s="142">
        <f t="shared" si="156"/>
        <v>2</v>
      </c>
      <c r="BB65" s="142">
        <f t="shared" si="157"/>
        <v>2</v>
      </c>
      <c r="BC65" s="142" t="str">
        <f t="shared" si="158"/>
        <v/>
      </c>
      <c r="BD65" s="142" t="str">
        <f t="shared" si="159"/>
        <v/>
      </c>
      <c r="BE65" s="142" t="str">
        <f t="shared" si="160"/>
        <v/>
      </c>
      <c r="BF65" s="116"/>
      <c r="BG65" s="193" t="str">
        <f t="shared" si="161"/>
        <v/>
      </c>
      <c r="BH65" s="193">
        <f t="shared" si="162"/>
        <v>1</v>
      </c>
      <c r="BI65" s="193" t="str">
        <f t="shared" si="163"/>
        <v/>
      </c>
      <c r="BJ65" s="193" t="str">
        <f t="shared" si="164"/>
        <v/>
      </c>
      <c r="BK65" s="193" t="str">
        <f t="shared" si="165"/>
        <v/>
      </c>
      <c r="BL65" s="193">
        <f t="shared" si="166"/>
        <v>1</v>
      </c>
      <c r="BM65" s="193">
        <f t="shared" si="167"/>
        <v>1</v>
      </c>
      <c r="BN65" s="193" t="str">
        <f t="shared" si="168"/>
        <v/>
      </c>
      <c r="BO65" s="193">
        <f t="shared" si="169"/>
        <v>1</v>
      </c>
      <c r="BP65" s="193">
        <f t="shared" si="170"/>
        <v>1</v>
      </c>
      <c r="BQ65" s="193" t="str">
        <f t="shared" si="171"/>
        <v/>
      </c>
      <c r="BR65" s="193">
        <f t="shared" si="172"/>
        <v>1</v>
      </c>
      <c r="BS65" s="193" t="str">
        <f t="shared" si="173"/>
        <v/>
      </c>
      <c r="BT65" s="193" t="str">
        <f t="shared" si="174"/>
        <v/>
      </c>
      <c r="BU65" s="193" t="str">
        <f t="shared" si="175"/>
        <v/>
      </c>
      <c r="BV65" s="193">
        <f t="shared" si="176"/>
        <v>1</v>
      </c>
      <c r="BW65" s="193" t="str">
        <f t="shared" si="177"/>
        <v/>
      </c>
      <c r="BX65" s="193" t="str">
        <f t="shared" si="178"/>
        <v/>
      </c>
      <c r="BY65" s="193">
        <f t="shared" si="179"/>
        <v>1</v>
      </c>
      <c r="BZ65" s="193" t="str">
        <f t="shared" si="180"/>
        <v/>
      </c>
      <c r="CA65" s="193" t="str">
        <f t="shared" si="181"/>
        <v/>
      </c>
      <c r="CB65" s="193">
        <f t="shared" si="182"/>
        <v>1</v>
      </c>
      <c r="CC65" s="193">
        <f t="shared" si="183"/>
        <v>1</v>
      </c>
      <c r="CD65" s="193" t="str">
        <f t="shared" si="184"/>
        <v/>
      </c>
      <c r="CE65" s="193" t="str">
        <f t="shared" si="185"/>
        <v/>
      </c>
      <c r="CF65" s="193" t="str">
        <f t="shared" si="186"/>
        <v/>
      </c>
      <c r="CG65" s="116"/>
      <c r="CH65" s="199" t="str">
        <f t="shared" si="187"/>
        <v/>
      </c>
      <c r="CI65" s="199">
        <f t="shared" si="188"/>
        <v>1</v>
      </c>
      <c r="CJ65" s="199" t="str">
        <f t="shared" si="189"/>
        <v/>
      </c>
      <c r="CK65" s="199" t="str">
        <f t="shared" si="190"/>
        <v/>
      </c>
      <c r="CL65" s="199" t="str">
        <f t="shared" si="191"/>
        <v/>
      </c>
      <c r="CM65" s="199">
        <f t="shared" si="192"/>
        <v>1</v>
      </c>
      <c r="CN65" s="199">
        <f t="shared" si="193"/>
        <v>1</v>
      </c>
      <c r="CO65" s="199" t="str">
        <f t="shared" si="194"/>
        <v/>
      </c>
      <c r="CP65" s="199">
        <f t="shared" si="195"/>
        <v>1</v>
      </c>
      <c r="CQ65" s="199">
        <f t="shared" si="196"/>
        <v>1</v>
      </c>
      <c r="CR65" s="199" t="str">
        <f t="shared" si="197"/>
        <v/>
      </c>
      <c r="CS65" s="199">
        <f t="shared" si="198"/>
        <v>1</v>
      </c>
      <c r="CT65" s="199" t="str">
        <f t="shared" si="199"/>
        <v/>
      </c>
      <c r="CU65" s="199" t="str">
        <f t="shared" si="200"/>
        <v/>
      </c>
      <c r="CV65" s="199" t="str">
        <f t="shared" si="201"/>
        <v/>
      </c>
      <c r="CW65" s="199">
        <f t="shared" si="202"/>
        <v>1</v>
      </c>
      <c r="CX65" s="199" t="str">
        <f t="shared" si="203"/>
        <v/>
      </c>
      <c r="CY65" s="199" t="str">
        <f t="shared" si="204"/>
        <v/>
      </c>
      <c r="CZ65" s="199">
        <f t="shared" si="205"/>
        <v>1</v>
      </c>
      <c r="DA65" s="199" t="str">
        <f t="shared" si="206"/>
        <v/>
      </c>
      <c r="DB65" s="199" t="str">
        <f t="shared" si="207"/>
        <v/>
      </c>
      <c r="DC65" s="199">
        <f t="shared" si="208"/>
        <v>1</v>
      </c>
      <c r="DD65" s="199">
        <f t="shared" si="209"/>
        <v>1</v>
      </c>
      <c r="DE65" s="199" t="str">
        <f t="shared" si="210"/>
        <v/>
      </c>
      <c r="DF65" s="199" t="str">
        <f t="shared" si="211"/>
        <v/>
      </c>
      <c r="DG65" s="199" t="str">
        <f t="shared" si="212"/>
        <v/>
      </c>
      <c r="DH65" s="116"/>
      <c r="DI65" s="147" t="str">
        <f t="shared" si="125"/>
        <v/>
      </c>
      <c r="DJ65" s="147">
        <f t="shared" si="100"/>
        <v>1</v>
      </c>
      <c r="DK65" s="147" t="str">
        <f t="shared" si="101"/>
        <v/>
      </c>
      <c r="DL65" s="147" t="str">
        <f t="shared" si="102"/>
        <v/>
      </c>
      <c r="DM65" s="147" t="str">
        <f t="shared" si="103"/>
        <v/>
      </c>
      <c r="DN65" s="147">
        <f t="shared" si="104"/>
        <v>1</v>
      </c>
      <c r="DO65" s="147">
        <f t="shared" si="105"/>
        <v>1</v>
      </c>
      <c r="DP65" s="147" t="str">
        <f t="shared" si="106"/>
        <v/>
      </c>
      <c r="DQ65" s="147">
        <f t="shared" si="107"/>
        <v>1</v>
      </c>
      <c r="DR65" s="147">
        <f t="shared" si="108"/>
        <v>1</v>
      </c>
      <c r="DS65" s="147" t="str">
        <f t="shared" si="109"/>
        <v/>
      </c>
      <c r="DT65" s="147">
        <f t="shared" si="110"/>
        <v>1</v>
      </c>
      <c r="DU65" s="147" t="str">
        <f t="shared" si="111"/>
        <v/>
      </c>
      <c r="DV65" s="147" t="str">
        <f t="shared" si="112"/>
        <v/>
      </c>
      <c r="DW65" s="147" t="str">
        <f t="shared" si="113"/>
        <v/>
      </c>
      <c r="DX65" s="147">
        <f t="shared" si="114"/>
        <v>1</v>
      </c>
      <c r="DY65" s="147" t="str">
        <f t="shared" si="115"/>
        <v/>
      </c>
      <c r="DZ65" s="147" t="str">
        <f t="shared" si="116"/>
        <v/>
      </c>
      <c r="EA65" s="147">
        <f t="shared" si="117"/>
        <v>1</v>
      </c>
      <c r="EB65" s="147" t="str">
        <f t="shared" si="118"/>
        <v/>
      </c>
      <c r="EC65" s="147" t="str">
        <f t="shared" si="119"/>
        <v/>
      </c>
      <c r="ED65" s="147">
        <f t="shared" si="120"/>
        <v>1</v>
      </c>
      <c r="EE65" s="147">
        <f t="shared" si="121"/>
        <v>1</v>
      </c>
      <c r="EF65" s="147" t="str">
        <f t="shared" si="122"/>
        <v/>
      </c>
      <c r="EG65" s="147" t="str">
        <f t="shared" si="123"/>
        <v/>
      </c>
      <c r="EH65" s="147" t="str">
        <f t="shared" si="124"/>
        <v/>
      </c>
      <c r="EI65" s="116"/>
      <c r="EJ65" s="24" t="str">
        <f>'1.4-ATT&amp;CK Overlay'!D62</f>
        <v>No</v>
      </c>
      <c r="EK65" s="61" t="str">
        <f>'1.4-ATT&amp;CK Overlay'!E62</f>
        <v>No</v>
      </c>
      <c r="EL65" s="24" t="str">
        <f>'1.4-ATT&amp;CK Overlay'!F62</f>
        <v>No</v>
      </c>
      <c r="EM65" s="61" t="str">
        <f>'1.4-ATT&amp;CK Overlay'!G62</f>
        <v>Yes</v>
      </c>
      <c r="EN65" s="29" t="str">
        <f>'1.4-ATT&amp;CK Overlay'!H62</f>
        <v>Yes</v>
      </c>
      <c r="EO65" s="28" t="str">
        <f>'1.4-ATT&amp;CK Overlay'!I62</f>
        <v>No</v>
      </c>
      <c r="EP65" s="24" t="str">
        <f>'1.4-ATT&amp;CK Overlay'!J62</f>
        <v>No</v>
      </c>
      <c r="EQ65" s="24" t="str">
        <f>'1.4-ATT&amp;CK Overlay'!K62</f>
        <v>No</v>
      </c>
      <c r="ER65" s="24" t="str">
        <f>'1.4-ATT&amp;CK Overlay'!L62</f>
        <v>No</v>
      </c>
      <c r="ES65" s="24" t="str">
        <f>'1.4-ATT&amp;CK Overlay'!M62</f>
        <v>No</v>
      </c>
      <c r="ET65" s="24" t="str">
        <f>'1.4-ATT&amp;CK Overlay'!N62</f>
        <v>No</v>
      </c>
      <c r="EU65" s="24" t="str">
        <f>'1.4-ATT&amp;CK Overlay'!O62</f>
        <v>No</v>
      </c>
      <c r="EV65" s="24" t="str">
        <f>'1.4-ATT&amp;CK Overlay'!P62</f>
        <v>No</v>
      </c>
      <c r="EW65" s="24" t="str">
        <f>'1.4-ATT&amp;CK Overlay'!Q62</f>
        <v>No</v>
      </c>
      <c r="EX65" s="24" t="str">
        <f>'1.4-ATT&amp;CK Overlay'!R62</f>
        <v>No</v>
      </c>
      <c r="EY65" s="24" t="str">
        <f>'1.4-ATT&amp;CK Overlay'!S62</f>
        <v>No</v>
      </c>
      <c r="EZ65" s="24" t="str">
        <f>'1.4-ATT&amp;CK Overlay'!T62</f>
        <v>No</v>
      </c>
      <c r="FA65" s="24" t="str">
        <f>'1.4-ATT&amp;CK Overlay'!U62</f>
        <v>No</v>
      </c>
      <c r="FB65" s="61" t="str">
        <f>'1.4-ATT&amp;CK Overlay'!V62</f>
        <v>Yes</v>
      </c>
      <c r="FC65" s="29" t="str">
        <f>'1.4-ATT&amp;CK Overlay'!W62</f>
        <v>Yes</v>
      </c>
      <c r="FD65" s="24" t="str">
        <f>'1.4-ATT&amp;CK Overlay'!X62</f>
        <v>No</v>
      </c>
      <c r="FE65" s="61" t="str">
        <f>'1.4-ATT&amp;CK Overlay'!Y62</f>
        <v>Yes</v>
      </c>
      <c r="FF65" s="29" t="str">
        <f>'1.4-ATT&amp;CK Overlay'!Z62</f>
        <v>Yes</v>
      </c>
      <c r="FG65" s="28" t="str">
        <f>'1.4-ATT&amp;CK Overlay'!AA62</f>
        <v>No</v>
      </c>
      <c r="FH65" s="24" t="str">
        <f>'1.4-ATT&amp;CK Overlay'!AB62</f>
        <v>No</v>
      </c>
      <c r="FI65" s="61" t="str">
        <f>'1.4-ATT&amp;CK Overlay'!AC62</f>
        <v>Yes</v>
      </c>
      <c r="FJ65" s="61" t="str">
        <f>'1.4-ATT&amp;CK Overlay'!AD62</f>
        <v>Yes</v>
      </c>
      <c r="FK65" s="24" t="str">
        <f>'1.4-ATT&amp;CK Overlay'!AE62</f>
        <v>No</v>
      </c>
      <c r="FL65" s="61" t="str">
        <f>'1.4-ATT&amp;CK Overlay'!AF62</f>
        <v>Yes</v>
      </c>
      <c r="FM65" s="29" t="str">
        <f>'1.4-ATT&amp;CK Overlay'!AG62</f>
        <v>Yes</v>
      </c>
      <c r="FN65" s="28" t="str">
        <f>'1.4-ATT&amp;CK Overlay'!AH62</f>
        <v>No</v>
      </c>
      <c r="FO65" s="24" t="str">
        <f>'1.4-ATT&amp;CK Overlay'!AI62</f>
        <v>No</v>
      </c>
      <c r="FP65" s="24" t="str">
        <f>'1.4-ATT&amp;CK Overlay'!AJ62</f>
        <v>No</v>
      </c>
      <c r="FQ65" s="24" t="str">
        <f>'1.4-ATT&amp;CK Overlay'!AK62</f>
        <v>No</v>
      </c>
      <c r="FR65" s="24" t="str">
        <f>'1.4-ATT&amp;CK Overlay'!AL62</f>
        <v>No</v>
      </c>
      <c r="FS65" s="24" t="str">
        <f>'1.4-ATT&amp;CK Overlay'!AM62</f>
        <v>No</v>
      </c>
      <c r="FT65" s="61" t="str">
        <f>'1.4-ATT&amp;CK Overlay'!AN62</f>
        <v>Yes</v>
      </c>
      <c r="FU65" s="24" t="str">
        <f>'1.4-ATT&amp;CK Overlay'!AO62</f>
        <v>No</v>
      </c>
      <c r="FV65" s="24" t="str">
        <f>'1.4-ATT&amp;CK Overlay'!AP62</f>
        <v>No</v>
      </c>
      <c r="FW65" s="74" t="str">
        <f>'1.4-ATT&amp;CK Overlay'!AQ62</f>
        <v>No</v>
      </c>
      <c r="FX65" s="28" t="str">
        <f>'1.4-ATT&amp;CK Overlay'!AR62</f>
        <v>No</v>
      </c>
      <c r="FY65" s="24" t="str">
        <f>'1.4-ATT&amp;CK Overlay'!AS62</f>
        <v>Yes</v>
      </c>
      <c r="FZ65" s="24" t="str">
        <f>'1.4-ATT&amp;CK Overlay'!AT62</f>
        <v>Yes</v>
      </c>
      <c r="GA65" s="24" t="str">
        <f>'1.4-ATT&amp;CK Overlay'!AU62</f>
        <v>No</v>
      </c>
      <c r="GB65" s="24" t="str">
        <f>'1.4-ATT&amp;CK Overlay'!AV62</f>
        <v>No</v>
      </c>
      <c r="GC65" s="24" t="str">
        <f>'1.4-ATT&amp;CK Overlay'!AW62</f>
        <v>No</v>
      </c>
      <c r="GD65" s="24" t="str">
        <f>'1.4-ATT&amp;CK Overlay'!AX62</f>
        <v>Yes</v>
      </c>
      <c r="GE65" s="24" t="str">
        <f>'1.4-ATT&amp;CK Overlay'!AY62</f>
        <v>No</v>
      </c>
      <c r="GF65" s="24" t="str">
        <f>'1.4-ATT&amp;CK Overlay'!AZ62</f>
        <v>No</v>
      </c>
      <c r="GG65" s="28" t="str">
        <f>'1.4-ATT&amp;CK Overlay'!BA62</f>
        <v>No</v>
      </c>
      <c r="GH65" s="24" t="str">
        <f>'1.4-ATT&amp;CK Overlay'!BB62</f>
        <v>No</v>
      </c>
      <c r="GI65" s="24" t="str">
        <f>'1.4-ATT&amp;CK Overlay'!BC62</f>
        <v>Yes</v>
      </c>
      <c r="GJ65" s="29" t="str">
        <f>'1.4-ATT&amp;CK Overlay'!BD62</f>
        <v>Yes</v>
      </c>
      <c r="GK65" s="28" t="str">
        <f>'1.4-ATT&amp;CK Overlay'!BE62</f>
        <v>No</v>
      </c>
      <c r="GL65" s="24" t="str">
        <f>'1.4-ATT&amp;CK Overlay'!BF62</f>
        <v>Yes</v>
      </c>
      <c r="GM65" s="24" t="str">
        <f>'1.4-ATT&amp;CK Overlay'!BG62</f>
        <v>No</v>
      </c>
      <c r="GN65" s="24" t="str">
        <f>'1.4-ATT&amp;CK Overlay'!BH62</f>
        <v>No</v>
      </c>
      <c r="GO65" s="24" t="str">
        <f>'1.4-ATT&amp;CK Overlay'!BI62</f>
        <v>No</v>
      </c>
      <c r="GP65" s="28" t="str">
        <f>'1.4-ATT&amp;CK Overlay'!BJ62</f>
        <v>No</v>
      </c>
      <c r="GQ65" s="24" t="str">
        <f>'1.4-ATT&amp;CK Overlay'!BK62</f>
        <v>No</v>
      </c>
      <c r="GR65" s="24" t="str">
        <f>'1.4-ATT&amp;CK Overlay'!BL62</f>
        <v>No</v>
      </c>
      <c r="GS65" s="24" t="str">
        <f>'1.4-ATT&amp;CK Overlay'!BM62</f>
        <v>No</v>
      </c>
      <c r="GT65" s="24" t="str">
        <f>'1.4-ATT&amp;CK Overlay'!BN62</f>
        <v>No</v>
      </c>
      <c r="GU65" s="24" t="str">
        <f>'1.4-ATT&amp;CK Overlay'!BO62</f>
        <v>No</v>
      </c>
      <c r="GV65" s="29" t="str">
        <f>'1.4-ATT&amp;CK Overlay'!BP62</f>
        <v>No</v>
      </c>
      <c r="GX65" s="152" t="str">
        <f>'2.1b-OriginalProduct Visibility'!D61</f>
        <v>Yes</v>
      </c>
      <c r="GY65" s="153" t="str">
        <f>'2.1b-OriginalProduct Visibility'!E61</f>
        <v>Yes</v>
      </c>
      <c r="GZ65" s="140">
        <f>'2.1b-OriginalProduct Visibility'!F61</f>
        <v>0</v>
      </c>
      <c r="HA65" s="140">
        <f>'2.1b-OriginalProduct Visibility'!G61</f>
        <v>0</v>
      </c>
      <c r="HB65" s="140">
        <f>'2.1b-OriginalProduct Visibility'!H61</f>
        <v>0</v>
      </c>
      <c r="HC65" s="140">
        <f>'2.1b-OriginalProduct Visibility'!I61</f>
        <v>0</v>
      </c>
      <c r="HD65" s="140">
        <f>'2.1b-OriginalProduct Visibility'!J61</f>
        <v>0</v>
      </c>
      <c r="HE65" s="140">
        <f>'2.1b-OriginalProduct Visibility'!K61</f>
        <v>0</v>
      </c>
      <c r="HF65" s="140">
        <f>'2.1b-OriginalProduct Visibility'!L61</f>
        <v>0</v>
      </c>
      <c r="HG65" s="140">
        <f>'2.1b-OriginalProduct Visibility'!M61</f>
        <v>0</v>
      </c>
      <c r="HH65" s="140">
        <f>'2.1b-OriginalProduct Visibility'!N61</f>
        <v>0</v>
      </c>
      <c r="HI65" s="154">
        <f>'2.1b-OriginalProduct Visibility'!O61</f>
        <v>0</v>
      </c>
      <c r="HK65" s="171" t="str">
        <f>'2.1a-Agency Visibility'!D61</f>
        <v>Yes</v>
      </c>
      <c r="HL65" s="172">
        <f>'2.1a-Agency Visibility'!E61</f>
        <v>0</v>
      </c>
      <c r="HM65" s="145">
        <f>'2.1a-Agency Visibility'!F61</f>
        <v>0</v>
      </c>
      <c r="HN65" s="145">
        <f>'2.1a-Agency Visibility'!G61</f>
        <v>0</v>
      </c>
      <c r="HO65" s="145">
        <f>'2.1a-Agency Visibility'!H61</f>
        <v>0</v>
      </c>
      <c r="HP65" s="145">
        <f>'2.1a-Agency Visibility'!I61</f>
        <v>0</v>
      </c>
      <c r="HQ65" s="145">
        <f>'2.1a-Agency Visibility'!J61</f>
        <v>0</v>
      </c>
      <c r="HR65" s="145">
        <f>'2.1a-Agency Visibility'!K61</f>
        <v>0</v>
      </c>
      <c r="HS65" s="145">
        <f>'2.1a-Agency Visibility'!L61</f>
        <v>0</v>
      </c>
      <c r="HT65" s="145">
        <f>'2.1a-Agency Visibility'!M61</f>
        <v>0</v>
      </c>
      <c r="HU65" s="145">
        <f>'2.1a-Agency Visibility'!N61</f>
        <v>0</v>
      </c>
      <c r="HV65" s="173">
        <f>'2.1a-Agency Visibility'!O61</f>
        <v>0</v>
      </c>
      <c r="HY65" s="116"/>
      <c r="HZ65" s="116"/>
      <c r="IA65" s="116"/>
    </row>
    <row r="66" spans="1:235" ht="15" customHeight="1" x14ac:dyDescent="0.4">
      <c r="A66" s="740">
        <f>'1.2-Visibility Data'!A60</f>
        <v>0</v>
      </c>
      <c r="B66" s="66" t="str">
        <f>'1.2-Visibility Data'!B60</f>
        <v>Anomalous Search Activity</v>
      </c>
      <c r="C66" s="37" t="str">
        <f>'1.2-Visibility Data'!C60</f>
        <v>All</v>
      </c>
      <c r="D66" s="116"/>
      <c r="E66" s="137">
        <f t="shared" si="216"/>
        <v>0</v>
      </c>
      <c r="F66" s="137">
        <f t="shared" si="216"/>
        <v>2</v>
      </c>
      <c r="G66" s="137">
        <f t="shared" si="216"/>
        <v>0</v>
      </c>
      <c r="H66" s="137">
        <f t="shared" si="216"/>
        <v>0</v>
      </c>
      <c r="I66" s="137">
        <f t="shared" si="216"/>
        <v>0</v>
      </c>
      <c r="J66" s="137">
        <f t="shared" si="216"/>
        <v>2</v>
      </c>
      <c r="K66" s="137">
        <f t="shared" si="216"/>
        <v>2</v>
      </c>
      <c r="L66" s="137">
        <f t="shared" si="216"/>
        <v>0</v>
      </c>
      <c r="M66" s="137">
        <f t="shared" si="216"/>
        <v>2</v>
      </c>
      <c r="N66" s="137">
        <f t="shared" si="216"/>
        <v>2</v>
      </c>
      <c r="O66" s="137">
        <f t="shared" si="217"/>
        <v>0</v>
      </c>
      <c r="P66" s="137">
        <f t="shared" si="217"/>
        <v>1</v>
      </c>
      <c r="Q66" s="137">
        <f t="shared" si="217"/>
        <v>0</v>
      </c>
      <c r="R66" s="137">
        <f t="shared" si="217"/>
        <v>0</v>
      </c>
      <c r="S66" s="137">
        <f t="shared" si="217"/>
        <v>0</v>
      </c>
      <c r="T66" s="137">
        <f t="shared" si="217"/>
        <v>2</v>
      </c>
      <c r="U66" s="137">
        <f t="shared" si="217"/>
        <v>0</v>
      </c>
      <c r="V66" s="137">
        <f t="shared" si="217"/>
        <v>0</v>
      </c>
      <c r="W66" s="137">
        <f t="shared" si="217"/>
        <v>1</v>
      </c>
      <c r="X66" s="137">
        <f t="shared" si="217"/>
        <v>0</v>
      </c>
      <c r="Y66" s="137">
        <f t="shared" si="218"/>
        <v>0</v>
      </c>
      <c r="Z66" s="137">
        <f t="shared" si="218"/>
        <v>2</v>
      </c>
      <c r="AA66" s="137">
        <f t="shared" si="218"/>
        <v>1</v>
      </c>
      <c r="AB66" s="137">
        <f t="shared" si="218"/>
        <v>0</v>
      </c>
      <c r="AC66" s="137">
        <f t="shared" si="218"/>
        <v>0</v>
      </c>
      <c r="AD66" s="137">
        <f t="shared" si="218"/>
        <v>0</v>
      </c>
      <c r="AE66" s="116"/>
      <c r="AF66" s="142" t="str">
        <f t="shared" si="135"/>
        <v/>
      </c>
      <c r="AG66" s="142">
        <f t="shared" si="136"/>
        <v>2</v>
      </c>
      <c r="AH66" s="142" t="str">
        <f t="shared" si="137"/>
        <v/>
      </c>
      <c r="AI66" s="142" t="str">
        <f t="shared" si="138"/>
        <v/>
      </c>
      <c r="AJ66" s="142" t="str">
        <f t="shared" si="139"/>
        <v/>
      </c>
      <c r="AK66" s="142">
        <f t="shared" si="140"/>
        <v>2</v>
      </c>
      <c r="AL66" s="142">
        <f t="shared" si="141"/>
        <v>2</v>
      </c>
      <c r="AM66" s="142" t="str">
        <f t="shared" si="142"/>
        <v/>
      </c>
      <c r="AN66" s="142">
        <f t="shared" si="143"/>
        <v>2</v>
      </c>
      <c r="AO66" s="142">
        <f t="shared" si="144"/>
        <v>2</v>
      </c>
      <c r="AP66" s="142" t="str">
        <f t="shared" si="145"/>
        <v/>
      </c>
      <c r="AQ66" s="142">
        <f t="shared" si="146"/>
        <v>2</v>
      </c>
      <c r="AR66" s="142" t="str">
        <f t="shared" si="147"/>
        <v/>
      </c>
      <c r="AS66" s="142" t="str">
        <f t="shared" si="148"/>
        <v/>
      </c>
      <c r="AT66" s="142" t="str">
        <f t="shared" si="149"/>
        <v/>
      </c>
      <c r="AU66" s="142">
        <f t="shared" si="150"/>
        <v>2</v>
      </c>
      <c r="AV66" s="142" t="str">
        <f t="shared" si="151"/>
        <v/>
      </c>
      <c r="AW66" s="142" t="str">
        <f t="shared" si="152"/>
        <v/>
      </c>
      <c r="AX66" s="142">
        <f t="shared" si="153"/>
        <v>2</v>
      </c>
      <c r="AY66" s="142" t="str">
        <f t="shared" si="154"/>
        <v/>
      </c>
      <c r="AZ66" s="142" t="str">
        <f t="shared" si="155"/>
        <v/>
      </c>
      <c r="BA66" s="142">
        <f t="shared" si="156"/>
        <v>2</v>
      </c>
      <c r="BB66" s="142">
        <f t="shared" si="157"/>
        <v>2</v>
      </c>
      <c r="BC66" s="142" t="str">
        <f t="shared" si="158"/>
        <v/>
      </c>
      <c r="BD66" s="142" t="str">
        <f t="shared" si="159"/>
        <v/>
      </c>
      <c r="BE66" s="142" t="str">
        <f t="shared" si="160"/>
        <v/>
      </c>
      <c r="BF66" s="116"/>
      <c r="BG66" s="193" t="str">
        <f t="shared" si="161"/>
        <v/>
      </c>
      <c r="BH66" s="193">
        <f t="shared" si="162"/>
        <v>1</v>
      </c>
      <c r="BI66" s="193" t="str">
        <f t="shared" si="163"/>
        <v/>
      </c>
      <c r="BJ66" s="193" t="str">
        <f t="shared" si="164"/>
        <v/>
      </c>
      <c r="BK66" s="193" t="str">
        <f t="shared" si="165"/>
        <v/>
      </c>
      <c r="BL66" s="193">
        <f t="shared" si="166"/>
        <v>1</v>
      </c>
      <c r="BM66" s="193">
        <f t="shared" si="167"/>
        <v>1</v>
      </c>
      <c r="BN66" s="193" t="str">
        <f t="shared" si="168"/>
        <v/>
      </c>
      <c r="BO66" s="193">
        <f t="shared" si="169"/>
        <v>1</v>
      </c>
      <c r="BP66" s="193">
        <f t="shared" si="170"/>
        <v>1</v>
      </c>
      <c r="BQ66" s="193" t="str">
        <f t="shared" si="171"/>
        <v/>
      </c>
      <c r="BR66" s="193">
        <f t="shared" si="172"/>
        <v>1</v>
      </c>
      <c r="BS66" s="193" t="str">
        <f t="shared" si="173"/>
        <v/>
      </c>
      <c r="BT66" s="193" t="str">
        <f t="shared" si="174"/>
        <v/>
      </c>
      <c r="BU66" s="193" t="str">
        <f t="shared" si="175"/>
        <v/>
      </c>
      <c r="BV66" s="193">
        <f t="shared" si="176"/>
        <v>1</v>
      </c>
      <c r="BW66" s="193" t="str">
        <f t="shared" si="177"/>
        <v/>
      </c>
      <c r="BX66" s="193" t="str">
        <f t="shared" si="178"/>
        <v/>
      </c>
      <c r="BY66" s="193">
        <f t="shared" si="179"/>
        <v>1</v>
      </c>
      <c r="BZ66" s="193" t="str">
        <f t="shared" si="180"/>
        <v/>
      </c>
      <c r="CA66" s="193" t="str">
        <f t="shared" si="181"/>
        <v/>
      </c>
      <c r="CB66" s="193">
        <f t="shared" si="182"/>
        <v>1</v>
      </c>
      <c r="CC66" s="193">
        <f t="shared" si="183"/>
        <v>1</v>
      </c>
      <c r="CD66" s="193" t="str">
        <f t="shared" si="184"/>
        <v/>
      </c>
      <c r="CE66" s="193" t="str">
        <f t="shared" si="185"/>
        <v/>
      </c>
      <c r="CF66" s="193" t="str">
        <f t="shared" si="186"/>
        <v/>
      </c>
      <c r="CG66" s="116"/>
      <c r="CH66" s="199" t="str">
        <f t="shared" si="187"/>
        <v/>
      </c>
      <c r="CI66" s="199">
        <f t="shared" si="188"/>
        <v>1</v>
      </c>
      <c r="CJ66" s="199" t="str">
        <f t="shared" si="189"/>
        <v/>
      </c>
      <c r="CK66" s="199" t="str">
        <f t="shared" si="190"/>
        <v/>
      </c>
      <c r="CL66" s="199" t="str">
        <f t="shared" si="191"/>
        <v/>
      </c>
      <c r="CM66" s="199">
        <f t="shared" si="192"/>
        <v>1</v>
      </c>
      <c r="CN66" s="199">
        <f t="shared" si="193"/>
        <v>1</v>
      </c>
      <c r="CO66" s="199" t="str">
        <f t="shared" si="194"/>
        <v/>
      </c>
      <c r="CP66" s="199">
        <f t="shared" si="195"/>
        <v>1</v>
      </c>
      <c r="CQ66" s="199">
        <f t="shared" si="196"/>
        <v>1</v>
      </c>
      <c r="CR66" s="199" t="str">
        <f t="shared" si="197"/>
        <v/>
      </c>
      <c r="CS66" s="199">
        <f t="shared" si="198"/>
        <v>1</v>
      </c>
      <c r="CT66" s="199" t="str">
        <f t="shared" si="199"/>
        <v/>
      </c>
      <c r="CU66" s="199" t="str">
        <f t="shared" si="200"/>
        <v/>
      </c>
      <c r="CV66" s="199" t="str">
        <f t="shared" si="201"/>
        <v/>
      </c>
      <c r="CW66" s="199">
        <f t="shared" si="202"/>
        <v>1</v>
      </c>
      <c r="CX66" s="199" t="str">
        <f t="shared" si="203"/>
        <v/>
      </c>
      <c r="CY66" s="199" t="str">
        <f t="shared" si="204"/>
        <v/>
      </c>
      <c r="CZ66" s="199">
        <f t="shared" si="205"/>
        <v>1</v>
      </c>
      <c r="DA66" s="199" t="str">
        <f t="shared" si="206"/>
        <v/>
      </c>
      <c r="DB66" s="199" t="str">
        <f t="shared" si="207"/>
        <v/>
      </c>
      <c r="DC66" s="199">
        <f t="shared" si="208"/>
        <v>1</v>
      </c>
      <c r="DD66" s="199">
        <f t="shared" si="209"/>
        <v>1</v>
      </c>
      <c r="DE66" s="199" t="str">
        <f t="shared" si="210"/>
        <v/>
      </c>
      <c r="DF66" s="199" t="str">
        <f t="shared" si="211"/>
        <v/>
      </c>
      <c r="DG66" s="199" t="str">
        <f t="shared" si="212"/>
        <v/>
      </c>
      <c r="DH66" s="116"/>
      <c r="DI66" s="147" t="str">
        <f t="shared" si="125"/>
        <v/>
      </c>
      <c r="DJ66" s="147">
        <f t="shared" si="100"/>
        <v>1</v>
      </c>
      <c r="DK66" s="147" t="str">
        <f t="shared" si="101"/>
        <v/>
      </c>
      <c r="DL66" s="147" t="str">
        <f t="shared" si="102"/>
        <v/>
      </c>
      <c r="DM66" s="147" t="str">
        <f t="shared" si="103"/>
        <v/>
      </c>
      <c r="DN66" s="147">
        <f t="shared" si="104"/>
        <v>1</v>
      </c>
      <c r="DO66" s="147">
        <f t="shared" si="105"/>
        <v>1</v>
      </c>
      <c r="DP66" s="147" t="str">
        <f t="shared" si="106"/>
        <v/>
      </c>
      <c r="DQ66" s="147">
        <f t="shared" si="107"/>
        <v>1</v>
      </c>
      <c r="DR66" s="147">
        <f t="shared" si="108"/>
        <v>1</v>
      </c>
      <c r="DS66" s="147" t="str">
        <f t="shared" si="109"/>
        <v/>
      </c>
      <c r="DT66" s="147">
        <f t="shared" si="110"/>
        <v>1</v>
      </c>
      <c r="DU66" s="147" t="str">
        <f t="shared" si="111"/>
        <v/>
      </c>
      <c r="DV66" s="147" t="str">
        <f t="shared" si="112"/>
        <v/>
      </c>
      <c r="DW66" s="147" t="str">
        <f t="shared" si="113"/>
        <v/>
      </c>
      <c r="DX66" s="147">
        <f t="shared" si="114"/>
        <v>1</v>
      </c>
      <c r="DY66" s="147" t="str">
        <f t="shared" si="115"/>
        <v/>
      </c>
      <c r="DZ66" s="147" t="str">
        <f t="shared" si="116"/>
        <v/>
      </c>
      <c r="EA66" s="147">
        <f t="shared" si="117"/>
        <v>1</v>
      </c>
      <c r="EB66" s="147" t="str">
        <f t="shared" si="118"/>
        <v/>
      </c>
      <c r="EC66" s="147" t="str">
        <f t="shared" si="119"/>
        <v/>
      </c>
      <c r="ED66" s="147">
        <f t="shared" si="120"/>
        <v>1</v>
      </c>
      <c r="EE66" s="147">
        <f t="shared" si="121"/>
        <v>1</v>
      </c>
      <c r="EF66" s="147" t="str">
        <f t="shared" si="122"/>
        <v/>
      </c>
      <c r="EG66" s="147" t="str">
        <f t="shared" si="123"/>
        <v/>
      </c>
      <c r="EH66" s="147" t="str">
        <f t="shared" si="124"/>
        <v/>
      </c>
      <c r="EI66" s="116"/>
      <c r="EJ66" s="24" t="str">
        <f>'1.4-ATT&amp;CK Overlay'!D63</f>
        <v>No</v>
      </c>
      <c r="EK66" s="61" t="str">
        <f>'1.4-ATT&amp;CK Overlay'!E63</f>
        <v>No</v>
      </c>
      <c r="EL66" s="24" t="str">
        <f>'1.4-ATT&amp;CK Overlay'!F63</f>
        <v>No</v>
      </c>
      <c r="EM66" s="61" t="str">
        <f>'1.4-ATT&amp;CK Overlay'!G63</f>
        <v>Yes</v>
      </c>
      <c r="EN66" s="29" t="str">
        <f>'1.4-ATT&amp;CK Overlay'!H63</f>
        <v>Yes</v>
      </c>
      <c r="EO66" s="28" t="str">
        <f>'1.4-ATT&amp;CK Overlay'!I63</f>
        <v>No</v>
      </c>
      <c r="EP66" s="24" t="str">
        <f>'1.4-ATT&amp;CK Overlay'!J63</f>
        <v>No</v>
      </c>
      <c r="EQ66" s="24" t="str">
        <f>'1.4-ATT&amp;CK Overlay'!K63</f>
        <v>No</v>
      </c>
      <c r="ER66" s="24" t="str">
        <f>'1.4-ATT&amp;CK Overlay'!L63</f>
        <v>No</v>
      </c>
      <c r="ES66" s="24" t="str">
        <f>'1.4-ATT&amp;CK Overlay'!M63</f>
        <v>No</v>
      </c>
      <c r="ET66" s="24" t="str">
        <f>'1.4-ATT&amp;CK Overlay'!N63</f>
        <v>No</v>
      </c>
      <c r="EU66" s="24" t="str">
        <f>'1.4-ATT&amp;CK Overlay'!O63</f>
        <v>No</v>
      </c>
      <c r="EV66" s="24" t="str">
        <f>'1.4-ATT&amp;CK Overlay'!P63</f>
        <v>No</v>
      </c>
      <c r="EW66" s="24" t="str">
        <f>'1.4-ATT&amp;CK Overlay'!Q63</f>
        <v>No</v>
      </c>
      <c r="EX66" s="24" t="str">
        <f>'1.4-ATT&amp;CK Overlay'!R63</f>
        <v>No</v>
      </c>
      <c r="EY66" s="24" t="str">
        <f>'1.4-ATT&amp;CK Overlay'!S63</f>
        <v>No</v>
      </c>
      <c r="EZ66" s="24" t="str">
        <f>'1.4-ATT&amp;CK Overlay'!T63</f>
        <v>No</v>
      </c>
      <c r="FA66" s="24" t="str">
        <f>'1.4-ATT&amp;CK Overlay'!U63</f>
        <v>No</v>
      </c>
      <c r="FB66" s="61" t="str">
        <f>'1.4-ATT&amp;CK Overlay'!V63</f>
        <v>Yes</v>
      </c>
      <c r="FC66" s="29" t="str">
        <f>'1.4-ATT&amp;CK Overlay'!W63</f>
        <v>Yes</v>
      </c>
      <c r="FD66" s="24" t="str">
        <f>'1.4-ATT&amp;CK Overlay'!X63</f>
        <v>No</v>
      </c>
      <c r="FE66" s="61" t="str">
        <f>'1.4-ATT&amp;CK Overlay'!Y63</f>
        <v>Yes</v>
      </c>
      <c r="FF66" s="29" t="str">
        <f>'1.4-ATT&amp;CK Overlay'!Z63</f>
        <v>Yes</v>
      </c>
      <c r="FG66" s="28" t="str">
        <f>'1.4-ATT&amp;CK Overlay'!AA63</f>
        <v>No</v>
      </c>
      <c r="FH66" s="24" t="str">
        <f>'1.4-ATT&amp;CK Overlay'!AB63</f>
        <v>No</v>
      </c>
      <c r="FI66" s="61" t="str">
        <f>'1.4-ATT&amp;CK Overlay'!AC63</f>
        <v>Yes</v>
      </c>
      <c r="FJ66" s="61" t="str">
        <f>'1.4-ATT&amp;CK Overlay'!AD63</f>
        <v>Yes</v>
      </c>
      <c r="FK66" s="24" t="str">
        <f>'1.4-ATT&amp;CK Overlay'!AE63</f>
        <v>No</v>
      </c>
      <c r="FL66" s="61" t="str">
        <f>'1.4-ATT&amp;CK Overlay'!AF63</f>
        <v>Yes</v>
      </c>
      <c r="FM66" s="29" t="str">
        <f>'1.4-ATT&amp;CK Overlay'!AG63</f>
        <v>Yes</v>
      </c>
      <c r="FN66" s="28" t="str">
        <f>'1.4-ATT&amp;CK Overlay'!AH63</f>
        <v>No</v>
      </c>
      <c r="FO66" s="24" t="str">
        <f>'1.4-ATT&amp;CK Overlay'!AI63</f>
        <v>No</v>
      </c>
      <c r="FP66" s="24" t="str">
        <f>'1.4-ATT&amp;CK Overlay'!AJ63</f>
        <v>No</v>
      </c>
      <c r="FQ66" s="24" t="str">
        <f>'1.4-ATT&amp;CK Overlay'!AK63</f>
        <v>No</v>
      </c>
      <c r="FR66" s="24" t="str">
        <f>'1.4-ATT&amp;CK Overlay'!AL63</f>
        <v>No</v>
      </c>
      <c r="FS66" s="24" t="str">
        <f>'1.4-ATT&amp;CK Overlay'!AM63</f>
        <v>No</v>
      </c>
      <c r="FT66" s="61" t="str">
        <f>'1.4-ATT&amp;CK Overlay'!AN63</f>
        <v>Yes</v>
      </c>
      <c r="FU66" s="24" t="str">
        <f>'1.4-ATT&amp;CK Overlay'!AO63</f>
        <v>No</v>
      </c>
      <c r="FV66" s="24" t="str">
        <f>'1.4-ATT&amp;CK Overlay'!AP63</f>
        <v>No</v>
      </c>
      <c r="FW66" s="74" t="str">
        <f>'1.4-ATT&amp;CK Overlay'!AQ63</f>
        <v>No</v>
      </c>
      <c r="FX66" s="28" t="str">
        <f>'1.4-ATT&amp;CK Overlay'!AR63</f>
        <v>No</v>
      </c>
      <c r="FY66" s="24" t="str">
        <f>'1.4-ATT&amp;CK Overlay'!AS63</f>
        <v>Yes</v>
      </c>
      <c r="FZ66" s="24" t="str">
        <f>'1.4-ATT&amp;CK Overlay'!AT63</f>
        <v>Yes</v>
      </c>
      <c r="GA66" s="24" t="str">
        <f>'1.4-ATT&amp;CK Overlay'!AU63</f>
        <v>No</v>
      </c>
      <c r="GB66" s="24" t="str">
        <f>'1.4-ATT&amp;CK Overlay'!AV63</f>
        <v>No</v>
      </c>
      <c r="GC66" s="24" t="str">
        <f>'1.4-ATT&amp;CK Overlay'!AW63</f>
        <v>No</v>
      </c>
      <c r="GD66" s="24" t="str">
        <f>'1.4-ATT&amp;CK Overlay'!AX63</f>
        <v>Yes</v>
      </c>
      <c r="GE66" s="24" t="str">
        <f>'1.4-ATT&amp;CK Overlay'!AY63</f>
        <v>No</v>
      </c>
      <c r="GF66" s="24" t="str">
        <f>'1.4-ATT&amp;CK Overlay'!AZ63</f>
        <v>No</v>
      </c>
      <c r="GG66" s="28" t="str">
        <f>'1.4-ATT&amp;CK Overlay'!BA63</f>
        <v>No</v>
      </c>
      <c r="GH66" s="24" t="str">
        <f>'1.4-ATT&amp;CK Overlay'!BB63</f>
        <v>No</v>
      </c>
      <c r="GI66" s="24" t="str">
        <f>'1.4-ATT&amp;CK Overlay'!BC63</f>
        <v>Yes</v>
      </c>
      <c r="GJ66" s="29" t="str">
        <f>'1.4-ATT&amp;CK Overlay'!BD63</f>
        <v>Yes</v>
      </c>
      <c r="GK66" s="28" t="str">
        <f>'1.4-ATT&amp;CK Overlay'!BE63</f>
        <v>No</v>
      </c>
      <c r="GL66" s="24" t="str">
        <f>'1.4-ATT&amp;CK Overlay'!BF63</f>
        <v>Yes</v>
      </c>
      <c r="GM66" s="24" t="str">
        <f>'1.4-ATT&amp;CK Overlay'!BG63</f>
        <v>No</v>
      </c>
      <c r="GN66" s="24" t="str">
        <f>'1.4-ATT&amp;CK Overlay'!BH63</f>
        <v>No</v>
      </c>
      <c r="GO66" s="24" t="str">
        <f>'1.4-ATT&amp;CK Overlay'!BI63</f>
        <v>No</v>
      </c>
      <c r="GP66" s="28" t="str">
        <f>'1.4-ATT&amp;CK Overlay'!BJ63</f>
        <v>No</v>
      </c>
      <c r="GQ66" s="24" t="str">
        <f>'1.4-ATT&amp;CK Overlay'!BK63</f>
        <v>No</v>
      </c>
      <c r="GR66" s="24" t="str">
        <f>'1.4-ATT&amp;CK Overlay'!BL63</f>
        <v>No</v>
      </c>
      <c r="GS66" s="24" t="str">
        <f>'1.4-ATT&amp;CK Overlay'!BM63</f>
        <v>No</v>
      </c>
      <c r="GT66" s="24" t="str">
        <f>'1.4-ATT&amp;CK Overlay'!BN63</f>
        <v>No</v>
      </c>
      <c r="GU66" s="24" t="str">
        <f>'1.4-ATT&amp;CK Overlay'!BO63</f>
        <v>No</v>
      </c>
      <c r="GV66" s="29" t="str">
        <f>'1.4-ATT&amp;CK Overlay'!BP63</f>
        <v>No</v>
      </c>
      <c r="GX66" s="152" t="str">
        <f>'2.1b-OriginalProduct Visibility'!D62</f>
        <v>Yes</v>
      </c>
      <c r="GY66" s="153" t="str">
        <f>'2.1b-OriginalProduct Visibility'!E62</f>
        <v>Yes</v>
      </c>
      <c r="GZ66" s="140">
        <f>'2.1b-OriginalProduct Visibility'!F62</f>
        <v>0</v>
      </c>
      <c r="HA66" s="140">
        <f>'2.1b-OriginalProduct Visibility'!G62</f>
        <v>0</v>
      </c>
      <c r="HB66" s="140">
        <f>'2.1b-OriginalProduct Visibility'!H62</f>
        <v>0</v>
      </c>
      <c r="HC66" s="140">
        <f>'2.1b-OriginalProduct Visibility'!I62</f>
        <v>0</v>
      </c>
      <c r="HD66" s="140">
        <f>'2.1b-OriginalProduct Visibility'!J62</f>
        <v>0</v>
      </c>
      <c r="HE66" s="140">
        <f>'2.1b-OriginalProduct Visibility'!K62</f>
        <v>0</v>
      </c>
      <c r="HF66" s="140">
        <f>'2.1b-OriginalProduct Visibility'!L62</f>
        <v>0</v>
      </c>
      <c r="HG66" s="140">
        <f>'2.1b-OriginalProduct Visibility'!M62</f>
        <v>0</v>
      </c>
      <c r="HH66" s="140">
        <f>'2.1b-OriginalProduct Visibility'!N62</f>
        <v>0</v>
      </c>
      <c r="HI66" s="154">
        <f>'2.1b-OriginalProduct Visibility'!O62</f>
        <v>0</v>
      </c>
      <c r="HK66" s="171" t="str">
        <f>'2.1a-Agency Visibility'!D62</f>
        <v>Yes</v>
      </c>
      <c r="HL66" s="172">
        <f>'2.1a-Agency Visibility'!E62</f>
        <v>0</v>
      </c>
      <c r="HM66" s="145">
        <f>'2.1a-Agency Visibility'!F62</f>
        <v>0</v>
      </c>
      <c r="HN66" s="145">
        <f>'2.1a-Agency Visibility'!G62</f>
        <v>0</v>
      </c>
      <c r="HO66" s="145">
        <f>'2.1a-Agency Visibility'!H62</f>
        <v>0</v>
      </c>
      <c r="HP66" s="145">
        <f>'2.1a-Agency Visibility'!I62</f>
        <v>0</v>
      </c>
      <c r="HQ66" s="145">
        <f>'2.1a-Agency Visibility'!J62</f>
        <v>0</v>
      </c>
      <c r="HR66" s="145">
        <f>'2.1a-Agency Visibility'!K62</f>
        <v>0</v>
      </c>
      <c r="HS66" s="145">
        <f>'2.1a-Agency Visibility'!L62</f>
        <v>0</v>
      </c>
      <c r="HT66" s="145">
        <f>'2.1a-Agency Visibility'!M62</f>
        <v>0</v>
      </c>
      <c r="HU66" s="145">
        <f>'2.1a-Agency Visibility'!N62</f>
        <v>0</v>
      </c>
      <c r="HV66" s="173">
        <f>'2.1a-Agency Visibility'!O62</f>
        <v>0</v>
      </c>
      <c r="HY66" s="116"/>
      <c r="HZ66" s="116"/>
      <c r="IA66" s="116"/>
    </row>
    <row r="67" spans="1:235" ht="15" customHeight="1" x14ac:dyDescent="0.4">
      <c r="A67" s="740">
        <f>'1.2-Visibility Data'!A61</f>
        <v>0</v>
      </c>
      <c r="B67" s="66" t="str">
        <f>'1.2-Visibility Data'!B61</f>
        <v>Site Modifications</v>
      </c>
      <c r="C67" s="37" t="str">
        <f>'1.2-Visibility Data'!C61</f>
        <v>All</v>
      </c>
      <c r="D67" s="116"/>
      <c r="E67" s="137">
        <f t="shared" si="216"/>
        <v>0</v>
      </c>
      <c r="F67" s="137">
        <f t="shared" si="216"/>
        <v>2</v>
      </c>
      <c r="G67" s="137">
        <f t="shared" si="216"/>
        <v>1</v>
      </c>
      <c r="H67" s="137">
        <f t="shared" si="216"/>
        <v>0</v>
      </c>
      <c r="I67" s="137">
        <f t="shared" si="216"/>
        <v>0</v>
      </c>
      <c r="J67" s="137">
        <f t="shared" si="216"/>
        <v>0</v>
      </c>
      <c r="K67" s="137">
        <f t="shared" si="216"/>
        <v>0</v>
      </c>
      <c r="L67" s="137">
        <f t="shared" si="216"/>
        <v>1</v>
      </c>
      <c r="M67" s="137">
        <f t="shared" si="216"/>
        <v>0</v>
      </c>
      <c r="N67" s="137">
        <f t="shared" si="216"/>
        <v>0</v>
      </c>
      <c r="O67" s="137">
        <f t="shared" si="217"/>
        <v>0</v>
      </c>
      <c r="P67" s="137">
        <f t="shared" si="217"/>
        <v>0</v>
      </c>
      <c r="Q67" s="137">
        <f t="shared" si="217"/>
        <v>0</v>
      </c>
      <c r="R67" s="137">
        <f t="shared" si="217"/>
        <v>0</v>
      </c>
      <c r="S67" s="137">
        <f t="shared" si="217"/>
        <v>0</v>
      </c>
      <c r="T67" s="137">
        <f t="shared" si="217"/>
        <v>0</v>
      </c>
      <c r="U67" s="137">
        <f t="shared" si="217"/>
        <v>0</v>
      </c>
      <c r="V67" s="137">
        <f t="shared" si="217"/>
        <v>0</v>
      </c>
      <c r="W67" s="137">
        <f t="shared" si="217"/>
        <v>0</v>
      </c>
      <c r="X67" s="137">
        <f t="shared" si="217"/>
        <v>0</v>
      </c>
      <c r="Y67" s="137">
        <f t="shared" si="218"/>
        <v>0</v>
      </c>
      <c r="Z67" s="137">
        <f t="shared" si="218"/>
        <v>0</v>
      </c>
      <c r="AA67" s="137">
        <f t="shared" si="218"/>
        <v>0</v>
      </c>
      <c r="AB67" s="137">
        <f t="shared" si="218"/>
        <v>0</v>
      </c>
      <c r="AC67" s="137">
        <f t="shared" si="218"/>
        <v>0</v>
      </c>
      <c r="AD67" s="137">
        <f t="shared" si="218"/>
        <v>0</v>
      </c>
      <c r="AE67" s="116"/>
      <c r="AF67" s="142" t="str">
        <f t="shared" si="135"/>
        <v/>
      </c>
      <c r="AG67" s="142">
        <f t="shared" si="136"/>
        <v>2</v>
      </c>
      <c r="AH67" s="142">
        <f t="shared" si="137"/>
        <v>2</v>
      </c>
      <c r="AI67" s="142" t="str">
        <f t="shared" si="138"/>
        <v/>
      </c>
      <c r="AJ67" s="142" t="str">
        <f t="shared" si="139"/>
        <v/>
      </c>
      <c r="AK67" s="142" t="str">
        <f t="shared" si="140"/>
        <v/>
      </c>
      <c r="AL67" s="142" t="str">
        <f t="shared" si="141"/>
        <v/>
      </c>
      <c r="AM67" s="142">
        <f t="shared" si="142"/>
        <v>2</v>
      </c>
      <c r="AN67" s="142" t="str">
        <f t="shared" si="143"/>
        <v/>
      </c>
      <c r="AO67" s="142" t="str">
        <f t="shared" si="144"/>
        <v/>
      </c>
      <c r="AP67" s="142" t="str">
        <f t="shared" si="145"/>
        <v/>
      </c>
      <c r="AQ67" s="142" t="str">
        <f t="shared" si="146"/>
        <v/>
      </c>
      <c r="AR67" s="142" t="str">
        <f t="shared" si="147"/>
        <v/>
      </c>
      <c r="AS67" s="142" t="str">
        <f t="shared" si="148"/>
        <v/>
      </c>
      <c r="AT67" s="142" t="str">
        <f t="shared" si="149"/>
        <v/>
      </c>
      <c r="AU67" s="142" t="str">
        <f t="shared" si="150"/>
        <v/>
      </c>
      <c r="AV67" s="142" t="str">
        <f t="shared" si="151"/>
        <v/>
      </c>
      <c r="AW67" s="142" t="str">
        <f t="shared" si="152"/>
        <v/>
      </c>
      <c r="AX67" s="142" t="str">
        <f t="shared" si="153"/>
        <v/>
      </c>
      <c r="AY67" s="142" t="str">
        <f t="shared" si="154"/>
        <v/>
      </c>
      <c r="AZ67" s="142" t="str">
        <f t="shared" si="155"/>
        <v/>
      </c>
      <c r="BA67" s="142" t="str">
        <f t="shared" si="156"/>
        <v/>
      </c>
      <c r="BB67" s="142" t="str">
        <f t="shared" si="157"/>
        <v/>
      </c>
      <c r="BC67" s="142" t="str">
        <f t="shared" si="158"/>
        <v/>
      </c>
      <c r="BD67" s="142" t="str">
        <f t="shared" si="159"/>
        <v/>
      </c>
      <c r="BE67" s="142" t="str">
        <f t="shared" si="160"/>
        <v/>
      </c>
      <c r="BF67" s="116"/>
      <c r="BG67" s="193" t="str">
        <f t="shared" si="161"/>
        <v/>
      </c>
      <c r="BH67" s="193">
        <f t="shared" si="162"/>
        <v>1</v>
      </c>
      <c r="BI67" s="193">
        <f t="shared" si="163"/>
        <v>1</v>
      </c>
      <c r="BJ67" s="193" t="str">
        <f t="shared" si="164"/>
        <v/>
      </c>
      <c r="BK67" s="193" t="str">
        <f t="shared" si="165"/>
        <v/>
      </c>
      <c r="BL67" s="193" t="str">
        <f t="shared" si="166"/>
        <v/>
      </c>
      <c r="BM67" s="193" t="str">
        <f t="shared" si="167"/>
        <v/>
      </c>
      <c r="BN67" s="193">
        <f t="shared" si="168"/>
        <v>1</v>
      </c>
      <c r="BO67" s="193" t="str">
        <f t="shared" si="169"/>
        <v/>
      </c>
      <c r="BP67" s="193" t="str">
        <f t="shared" si="170"/>
        <v/>
      </c>
      <c r="BQ67" s="193" t="str">
        <f t="shared" si="171"/>
        <v/>
      </c>
      <c r="BR67" s="193" t="str">
        <f t="shared" si="172"/>
        <v/>
      </c>
      <c r="BS67" s="193" t="str">
        <f t="shared" si="173"/>
        <v/>
      </c>
      <c r="BT67" s="193" t="str">
        <f t="shared" si="174"/>
        <v/>
      </c>
      <c r="BU67" s="193" t="str">
        <f t="shared" si="175"/>
        <v/>
      </c>
      <c r="BV67" s="193" t="str">
        <f t="shared" si="176"/>
        <v/>
      </c>
      <c r="BW67" s="193" t="str">
        <f t="shared" si="177"/>
        <v/>
      </c>
      <c r="BX67" s="193" t="str">
        <f t="shared" si="178"/>
        <v/>
      </c>
      <c r="BY67" s="193" t="str">
        <f t="shared" si="179"/>
        <v/>
      </c>
      <c r="BZ67" s="193" t="str">
        <f t="shared" si="180"/>
        <v/>
      </c>
      <c r="CA67" s="193" t="str">
        <f t="shared" si="181"/>
        <v/>
      </c>
      <c r="CB67" s="193" t="str">
        <f t="shared" si="182"/>
        <v/>
      </c>
      <c r="CC67" s="193" t="str">
        <f t="shared" si="183"/>
        <v/>
      </c>
      <c r="CD67" s="193" t="str">
        <f t="shared" si="184"/>
        <v/>
      </c>
      <c r="CE67" s="193" t="str">
        <f t="shared" si="185"/>
        <v/>
      </c>
      <c r="CF67" s="193" t="str">
        <f t="shared" si="186"/>
        <v/>
      </c>
      <c r="CG67" s="116"/>
      <c r="CH67" s="199" t="str">
        <f t="shared" si="187"/>
        <v/>
      </c>
      <c r="CI67" s="199">
        <f t="shared" si="188"/>
        <v>1</v>
      </c>
      <c r="CJ67" s="199">
        <f t="shared" si="189"/>
        <v>1</v>
      </c>
      <c r="CK67" s="199" t="str">
        <f t="shared" si="190"/>
        <v/>
      </c>
      <c r="CL67" s="199" t="str">
        <f t="shared" si="191"/>
        <v/>
      </c>
      <c r="CM67" s="199" t="str">
        <f t="shared" si="192"/>
        <v/>
      </c>
      <c r="CN67" s="199" t="str">
        <f t="shared" si="193"/>
        <v/>
      </c>
      <c r="CO67" s="199">
        <f t="shared" si="194"/>
        <v>1</v>
      </c>
      <c r="CP67" s="199" t="str">
        <f t="shared" si="195"/>
        <v/>
      </c>
      <c r="CQ67" s="199" t="str">
        <f t="shared" si="196"/>
        <v/>
      </c>
      <c r="CR67" s="199" t="str">
        <f t="shared" si="197"/>
        <v/>
      </c>
      <c r="CS67" s="199" t="str">
        <f t="shared" si="198"/>
        <v/>
      </c>
      <c r="CT67" s="199" t="str">
        <f t="shared" si="199"/>
        <v/>
      </c>
      <c r="CU67" s="199" t="str">
        <f t="shared" si="200"/>
        <v/>
      </c>
      <c r="CV67" s="199" t="str">
        <f t="shared" si="201"/>
        <v/>
      </c>
      <c r="CW67" s="199" t="str">
        <f t="shared" si="202"/>
        <v/>
      </c>
      <c r="CX67" s="199" t="str">
        <f t="shared" si="203"/>
        <v/>
      </c>
      <c r="CY67" s="199" t="str">
        <f t="shared" si="204"/>
        <v/>
      </c>
      <c r="CZ67" s="199" t="str">
        <f t="shared" si="205"/>
        <v/>
      </c>
      <c r="DA67" s="199" t="str">
        <f t="shared" si="206"/>
        <v/>
      </c>
      <c r="DB67" s="199" t="str">
        <f t="shared" si="207"/>
        <v/>
      </c>
      <c r="DC67" s="199" t="str">
        <f t="shared" si="208"/>
        <v/>
      </c>
      <c r="DD67" s="199" t="str">
        <f t="shared" si="209"/>
        <v/>
      </c>
      <c r="DE67" s="199" t="str">
        <f t="shared" si="210"/>
        <v/>
      </c>
      <c r="DF67" s="199" t="str">
        <f t="shared" si="211"/>
        <v/>
      </c>
      <c r="DG67" s="199" t="str">
        <f t="shared" si="212"/>
        <v/>
      </c>
      <c r="DH67" s="116"/>
      <c r="DI67" s="147" t="str">
        <f t="shared" si="125"/>
        <v/>
      </c>
      <c r="DJ67" s="147">
        <f t="shared" si="100"/>
        <v>1</v>
      </c>
      <c r="DK67" s="147">
        <f t="shared" si="101"/>
        <v>1</v>
      </c>
      <c r="DL67" s="147" t="str">
        <f t="shared" si="102"/>
        <v/>
      </c>
      <c r="DM67" s="147" t="str">
        <f t="shared" si="103"/>
        <v/>
      </c>
      <c r="DN67" s="147" t="str">
        <f t="shared" si="104"/>
        <v/>
      </c>
      <c r="DO67" s="147" t="str">
        <f t="shared" si="105"/>
        <v/>
      </c>
      <c r="DP67" s="147">
        <f t="shared" si="106"/>
        <v>1</v>
      </c>
      <c r="DQ67" s="147" t="str">
        <f t="shared" si="107"/>
        <v/>
      </c>
      <c r="DR67" s="147" t="str">
        <f t="shared" si="108"/>
        <v/>
      </c>
      <c r="DS67" s="147" t="str">
        <f t="shared" si="109"/>
        <v/>
      </c>
      <c r="DT67" s="147" t="str">
        <f t="shared" si="110"/>
        <v/>
      </c>
      <c r="DU67" s="147" t="str">
        <f t="shared" si="111"/>
        <v/>
      </c>
      <c r="DV67" s="147" t="str">
        <f t="shared" si="112"/>
        <v/>
      </c>
      <c r="DW67" s="147" t="str">
        <f t="shared" si="113"/>
        <v/>
      </c>
      <c r="DX67" s="147" t="str">
        <f t="shared" si="114"/>
        <v/>
      </c>
      <c r="DY67" s="147" t="str">
        <f t="shared" si="115"/>
        <v/>
      </c>
      <c r="DZ67" s="147" t="str">
        <f t="shared" si="116"/>
        <v/>
      </c>
      <c r="EA67" s="147" t="str">
        <f t="shared" si="117"/>
        <v/>
      </c>
      <c r="EB67" s="147" t="str">
        <f t="shared" si="118"/>
        <v/>
      </c>
      <c r="EC67" s="147" t="str">
        <f t="shared" si="119"/>
        <v/>
      </c>
      <c r="ED67" s="147" t="str">
        <f t="shared" si="120"/>
        <v/>
      </c>
      <c r="EE67" s="147" t="str">
        <f t="shared" si="121"/>
        <v/>
      </c>
      <c r="EF67" s="147" t="str">
        <f t="shared" si="122"/>
        <v/>
      </c>
      <c r="EG67" s="147" t="str">
        <f t="shared" si="123"/>
        <v/>
      </c>
      <c r="EH67" s="147" t="str">
        <f t="shared" si="124"/>
        <v/>
      </c>
      <c r="EI67" s="116"/>
      <c r="EJ67" s="24" t="str">
        <f>'1.4-ATT&amp;CK Overlay'!D64</f>
        <v>No</v>
      </c>
      <c r="EK67" s="61" t="str">
        <f>'1.4-ATT&amp;CK Overlay'!E64</f>
        <v>No</v>
      </c>
      <c r="EL67" s="24" t="str">
        <f>'1.4-ATT&amp;CK Overlay'!F64</f>
        <v>No</v>
      </c>
      <c r="EM67" s="61" t="str">
        <f>'1.4-ATT&amp;CK Overlay'!G64</f>
        <v>Yes</v>
      </c>
      <c r="EN67" s="29" t="str">
        <f>'1.4-ATT&amp;CK Overlay'!H64</f>
        <v>Yes</v>
      </c>
      <c r="EO67" s="28" t="str">
        <f>'1.4-ATT&amp;CK Overlay'!I64</f>
        <v>Yes</v>
      </c>
      <c r="EP67" s="24" t="str">
        <f>'1.4-ATT&amp;CK Overlay'!J64</f>
        <v>No</v>
      </c>
      <c r="EQ67" s="24" t="str">
        <f>'1.4-ATT&amp;CK Overlay'!K64</f>
        <v>No</v>
      </c>
      <c r="ER67" s="24" t="str">
        <f>'1.4-ATT&amp;CK Overlay'!L64</f>
        <v>No</v>
      </c>
      <c r="ES67" s="24" t="str">
        <f>'1.4-ATT&amp;CK Overlay'!M64</f>
        <v>No</v>
      </c>
      <c r="ET67" s="24" t="str">
        <f>'1.4-ATT&amp;CK Overlay'!N64</f>
        <v>No</v>
      </c>
      <c r="EU67" s="24" t="str">
        <f>'1.4-ATT&amp;CK Overlay'!O64</f>
        <v>No</v>
      </c>
      <c r="EV67" s="24" t="str">
        <f>'1.4-ATT&amp;CK Overlay'!P64</f>
        <v>No</v>
      </c>
      <c r="EW67" s="24" t="str">
        <f>'1.4-ATT&amp;CK Overlay'!Q64</f>
        <v>No</v>
      </c>
      <c r="EX67" s="24" t="str">
        <f>'1.4-ATT&amp;CK Overlay'!R64</f>
        <v>No</v>
      </c>
      <c r="EY67" s="24" t="str">
        <f>'1.4-ATT&amp;CK Overlay'!S64</f>
        <v>No</v>
      </c>
      <c r="EZ67" s="24" t="str">
        <f>'1.4-ATT&amp;CK Overlay'!T64</f>
        <v>No</v>
      </c>
      <c r="FA67" s="24" t="str">
        <f>'1.4-ATT&amp;CK Overlay'!U64</f>
        <v>No</v>
      </c>
      <c r="FB67" s="61" t="str">
        <f>'1.4-ATT&amp;CK Overlay'!V64</f>
        <v>No</v>
      </c>
      <c r="FC67" s="29" t="str">
        <f>'1.4-ATT&amp;CK Overlay'!W64</f>
        <v>No</v>
      </c>
      <c r="FD67" s="24" t="str">
        <f>'1.4-ATT&amp;CK Overlay'!X64</f>
        <v>No</v>
      </c>
      <c r="FE67" s="61" t="str">
        <f>'1.4-ATT&amp;CK Overlay'!Y64</f>
        <v>No</v>
      </c>
      <c r="FF67" s="29" t="str">
        <f>'1.4-ATT&amp;CK Overlay'!Z64</f>
        <v>No</v>
      </c>
      <c r="FG67" s="28" t="str">
        <f>'1.4-ATT&amp;CK Overlay'!AA64</f>
        <v>Yes</v>
      </c>
      <c r="FH67" s="24" t="str">
        <f>'1.4-ATT&amp;CK Overlay'!AB64</f>
        <v>No</v>
      </c>
      <c r="FI67" s="61" t="str">
        <f>'1.4-ATT&amp;CK Overlay'!AC64</f>
        <v>No</v>
      </c>
      <c r="FJ67" s="61" t="str">
        <f>'1.4-ATT&amp;CK Overlay'!AD64</f>
        <v>No</v>
      </c>
      <c r="FK67" s="24" t="str">
        <f>'1.4-ATT&amp;CK Overlay'!AE64</f>
        <v>No</v>
      </c>
      <c r="FL67" s="61" t="str">
        <f>'1.4-ATT&amp;CK Overlay'!AF64</f>
        <v>No</v>
      </c>
      <c r="FM67" s="29" t="str">
        <f>'1.4-ATT&amp;CK Overlay'!AG64</f>
        <v>No</v>
      </c>
      <c r="FN67" s="28" t="str">
        <f>'1.4-ATT&amp;CK Overlay'!AH64</f>
        <v>No</v>
      </c>
      <c r="FO67" s="24" t="str">
        <f>'1.4-ATT&amp;CK Overlay'!AI64</f>
        <v>No</v>
      </c>
      <c r="FP67" s="24" t="str">
        <f>'1.4-ATT&amp;CK Overlay'!AJ64</f>
        <v>No</v>
      </c>
      <c r="FQ67" s="24" t="str">
        <f>'1.4-ATT&amp;CK Overlay'!AK64</f>
        <v>No</v>
      </c>
      <c r="FR67" s="24" t="str">
        <f>'1.4-ATT&amp;CK Overlay'!AL64</f>
        <v>No</v>
      </c>
      <c r="FS67" s="24" t="str">
        <f>'1.4-ATT&amp;CK Overlay'!AM64</f>
        <v>No</v>
      </c>
      <c r="FT67" s="61" t="str">
        <f>'1.4-ATT&amp;CK Overlay'!AN64</f>
        <v>No</v>
      </c>
      <c r="FU67" s="24" t="str">
        <f>'1.4-ATT&amp;CK Overlay'!AO64</f>
        <v>No</v>
      </c>
      <c r="FV67" s="24" t="str">
        <f>'1.4-ATT&amp;CK Overlay'!AP64</f>
        <v>No</v>
      </c>
      <c r="FW67" s="74" t="str">
        <f>'1.4-ATT&amp;CK Overlay'!AQ64</f>
        <v>No</v>
      </c>
      <c r="FX67" s="28" t="str">
        <f>'1.4-ATT&amp;CK Overlay'!AR64</f>
        <v>No</v>
      </c>
      <c r="FY67" s="24" t="str">
        <f>'1.4-ATT&amp;CK Overlay'!AS64</f>
        <v>No</v>
      </c>
      <c r="FZ67" s="24" t="str">
        <f>'1.4-ATT&amp;CK Overlay'!AT64</f>
        <v>No</v>
      </c>
      <c r="GA67" s="24" t="str">
        <f>'1.4-ATT&amp;CK Overlay'!AU64</f>
        <v>No</v>
      </c>
      <c r="GB67" s="24" t="str">
        <f>'1.4-ATT&amp;CK Overlay'!AV64</f>
        <v>No</v>
      </c>
      <c r="GC67" s="24" t="str">
        <f>'1.4-ATT&amp;CK Overlay'!AW64</f>
        <v>No</v>
      </c>
      <c r="GD67" s="24" t="str">
        <f>'1.4-ATT&amp;CK Overlay'!AX64</f>
        <v>No</v>
      </c>
      <c r="GE67" s="24" t="str">
        <f>'1.4-ATT&amp;CK Overlay'!AY64</f>
        <v>No</v>
      </c>
      <c r="GF67" s="24" t="str">
        <f>'1.4-ATT&amp;CK Overlay'!AZ64</f>
        <v>No</v>
      </c>
      <c r="GG67" s="28" t="str">
        <f>'1.4-ATT&amp;CK Overlay'!BA64</f>
        <v>No</v>
      </c>
      <c r="GH67" s="24" t="str">
        <f>'1.4-ATT&amp;CK Overlay'!BB64</f>
        <v>No</v>
      </c>
      <c r="GI67" s="24" t="str">
        <f>'1.4-ATT&amp;CK Overlay'!BC64</f>
        <v>No</v>
      </c>
      <c r="GJ67" s="29" t="str">
        <f>'1.4-ATT&amp;CK Overlay'!BD64</f>
        <v>No</v>
      </c>
      <c r="GK67" s="28" t="str">
        <f>'1.4-ATT&amp;CK Overlay'!BE64</f>
        <v>No</v>
      </c>
      <c r="GL67" s="24" t="str">
        <f>'1.4-ATT&amp;CK Overlay'!BF64</f>
        <v>No</v>
      </c>
      <c r="GM67" s="24" t="str">
        <f>'1.4-ATT&amp;CK Overlay'!BG64</f>
        <v>No</v>
      </c>
      <c r="GN67" s="24" t="str">
        <f>'1.4-ATT&amp;CK Overlay'!BH64</f>
        <v>No</v>
      </c>
      <c r="GO67" s="24" t="str">
        <f>'1.4-ATT&amp;CK Overlay'!BI64</f>
        <v>No</v>
      </c>
      <c r="GP67" s="28" t="str">
        <f>'1.4-ATT&amp;CK Overlay'!BJ64</f>
        <v>No</v>
      </c>
      <c r="GQ67" s="24" t="str">
        <f>'1.4-ATT&amp;CK Overlay'!BK64</f>
        <v>No</v>
      </c>
      <c r="GR67" s="24" t="str">
        <f>'1.4-ATT&amp;CK Overlay'!BL64</f>
        <v>No</v>
      </c>
      <c r="GS67" s="24" t="str">
        <f>'1.4-ATT&amp;CK Overlay'!BM64</f>
        <v>No</v>
      </c>
      <c r="GT67" s="24" t="str">
        <f>'1.4-ATT&amp;CK Overlay'!BN64</f>
        <v>No</v>
      </c>
      <c r="GU67" s="24" t="str">
        <f>'1.4-ATT&amp;CK Overlay'!BO64</f>
        <v>No</v>
      </c>
      <c r="GV67" s="29" t="str">
        <f>'1.4-ATT&amp;CK Overlay'!BP64</f>
        <v>No</v>
      </c>
      <c r="GX67" s="152" t="str">
        <f>'2.1b-OriginalProduct Visibility'!D63</f>
        <v>Yes</v>
      </c>
      <c r="GY67" s="153" t="str">
        <f>'2.1b-OriginalProduct Visibility'!E63</f>
        <v>Yes</v>
      </c>
      <c r="GZ67" s="140">
        <f>'2.1b-OriginalProduct Visibility'!F63</f>
        <v>0</v>
      </c>
      <c r="HA67" s="140">
        <f>'2.1b-OriginalProduct Visibility'!G63</f>
        <v>0</v>
      </c>
      <c r="HB67" s="140">
        <f>'2.1b-OriginalProduct Visibility'!H63</f>
        <v>0</v>
      </c>
      <c r="HC67" s="140">
        <f>'2.1b-OriginalProduct Visibility'!I63</f>
        <v>0</v>
      </c>
      <c r="HD67" s="140">
        <f>'2.1b-OriginalProduct Visibility'!J63</f>
        <v>0</v>
      </c>
      <c r="HE67" s="140">
        <f>'2.1b-OriginalProduct Visibility'!K63</f>
        <v>0</v>
      </c>
      <c r="HF67" s="140">
        <f>'2.1b-OriginalProduct Visibility'!L63</f>
        <v>0</v>
      </c>
      <c r="HG67" s="140">
        <f>'2.1b-OriginalProduct Visibility'!M63</f>
        <v>0</v>
      </c>
      <c r="HH67" s="140">
        <f>'2.1b-OriginalProduct Visibility'!N63</f>
        <v>0</v>
      </c>
      <c r="HI67" s="154">
        <f>'2.1b-OriginalProduct Visibility'!O63</f>
        <v>0</v>
      </c>
      <c r="HK67" s="171" t="str">
        <f>'2.1a-Agency Visibility'!D63</f>
        <v>Yes</v>
      </c>
      <c r="HL67" s="172">
        <f>'2.1a-Agency Visibility'!E63</f>
        <v>0</v>
      </c>
      <c r="HM67" s="145">
        <f>'2.1a-Agency Visibility'!F63</f>
        <v>0</v>
      </c>
      <c r="HN67" s="145">
        <f>'2.1a-Agency Visibility'!G63</f>
        <v>0</v>
      </c>
      <c r="HO67" s="145">
        <f>'2.1a-Agency Visibility'!H63</f>
        <v>0</v>
      </c>
      <c r="HP67" s="145">
        <f>'2.1a-Agency Visibility'!I63</f>
        <v>0</v>
      </c>
      <c r="HQ67" s="145">
        <f>'2.1a-Agency Visibility'!J63</f>
        <v>0</v>
      </c>
      <c r="HR67" s="145">
        <f>'2.1a-Agency Visibility'!K63</f>
        <v>0</v>
      </c>
      <c r="HS67" s="145">
        <f>'2.1a-Agency Visibility'!L63</f>
        <v>0</v>
      </c>
      <c r="HT67" s="145">
        <f>'2.1a-Agency Visibility'!M63</f>
        <v>0</v>
      </c>
      <c r="HU67" s="145">
        <f>'2.1a-Agency Visibility'!N63</f>
        <v>0</v>
      </c>
      <c r="HV67" s="173">
        <f>'2.1a-Agency Visibility'!O63</f>
        <v>0</v>
      </c>
      <c r="HY67" s="116"/>
      <c r="HZ67" s="116"/>
      <c r="IA67" s="116"/>
    </row>
    <row r="68" spans="1:235" ht="15" customHeight="1" x14ac:dyDescent="0.4">
      <c r="A68" s="740">
        <f>'1.2-Visibility Data'!A62</f>
        <v>0</v>
      </c>
      <c r="B68" s="66" t="str">
        <f>'1.2-Visibility Data'!B62</f>
        <v>Group Modifications</v>
      </c>
      <c r="C68" s="37" t="str">
        <f>'1.2-Visibility Data'!C62</f>
        <v>All</v>
      </c>
      <c r="D68" s="116"/>
      <c r="E68" s="137">
        <f t="shared" si="216"/>
        <v>0</v>
      </c>
      <c r="F68" s="137">
        <f t="shared" si="216"/>
        <v>2</v>
      </c>
      <c r="G68" s="137">
        <f t="shared" si="216"/>
        <v>1</v>
      </c>
      <c r="H68" s="137">
        <f t="shared" si="216"/>
        <v>0</v>
      </c>
      <c r="I68" s="137">
        <f t="shared" si="216"/>
        <v>0</v>
      </c>
      <c r="J68" s="137">
        <f t="shared" si="216"/>
        <v>0</v>
      </c>
      <c r="K68" s="137">
        <f t="shared" si="216"/>
        <v>0</v>
      </c>
      <c r="L68" s="137">
        <f t="shared" si="216"/>
        <v>1</v>
      </c>
      <c r="M68" s="137">
        <f t="shared" si="216"/>
        <v>0</v>
      </c>
      <c r="N68" s="137">
        <f t="shared" si="216"/>
        <v>0</v>
      </c>
      <c r="O68" s="137">
        <f t="shared" si="217"/>
        <v>0</v>
      </c>
      <c r="P68" s="137">
        <f t="shared" si="217"/>
        <v>0</v>
      </c>
      <c r="Q68" s="137">
        <f t="shared" si="217"/>
        <v>0</v>
      </c>
      <c r="R68" s="137">
        <f t="shared" si="217"/>
        <v>0</v>
      </c>
      <c r="S68" s="137">
        <f t="shared" si="217"/>
        <v>0</v>
      </c>
      <c r="T68" s="137">
        <f t="shared" si="217"/>
        <v>0</v>
      </c>
      <c r="U68" s="137">
        <f t="shared" si="217"/>
        <v>0</v>
      </c>
      <c r="V68" s="137">
        <f t="shared" si="217"/>
        <v>0</v>
      </c>
      <c r="W68" s="137">
        <f t="shared" si="217"/>
        <v>0</v>
      </c>
      <c r="X68" s="137">
        <f t="shared" si="217"/>
        <v>0</v>
      </c>
      <c r="Y68" s="137">
        <f t="shared" si="218"/>
        <v>0</v>
      </c>
      <c r="Z68" s="137">
        <f t="shared" si="218"/>
        <v>0</v>
      </c>
      <c r="AA68" s="137">
        <f t="shared" si="218"/>
        <v>0</v>
      </c>
      <c r="AB68" s="137">
        <f t="shared" si="218"/>
        <v>0</v>
      </c>
      <c r="AC68" s="137">
        <f t="shared" si="218"/>
        <v>0</v>
      </c>
      <c r="AD68" s="137">
        <f t="shared" si="218"/>
        <v>0</v>
      </c>
      <c r="AE68" s="116"/>
      <c r="AF68" s="142" t="str">
        <f t="shared" si="135"/>
        <v/>
      </c>
      <c r="AG68" s="142">
        <f t="shared" si="136"/>
        <v>2</v>
      </c>
      <c r="AH68" s="142">
        <f t="shared" si="137"/>
        <v>2</v>
      </c>
      <c r="AI68" s="142" t="str">
        <f t="shared" si="138"/>
        <v/>
      </c>
      <c r="AJ68" s="142" t="str">
        <f t="shared" si="139"/>
        <v/>
      </c>
      <c r="AK68" s="142" t="str">
        <f t="shared" si="140"/>
        <v/>
      </c>
      <c r="AL68" s="142" t="str">
        <f t="shared" si="141"/>
        <v/>
      </c>
      <c r="AM68" s="142">
        <f t="shared" si="142"/>
        <v>2</v>
      </c>
      <c r="AN68" s="142" t="str">
        <f t="shared" si="143"/>
        <v/>
      </c>
      <c r="AO68" s="142" t="str">
        <f t="shared" si="144"/>
        <v/>
      </c>
      <c r="AP68" s="142" t="str">
        <f t="shared" si="145"/>
        <v/>
      </c>
      <c r="AQ68" s="142" t="str">
        <f t="shared" si="146"/>
        <v/>
      </c>
      <c r="AR68" s="142" t="str">
        <f t="shared" si="147"/>
        <v/>
      </c>
      <c r="AS68" s="142" t="str">
        <f t="shared" si="148"/>
        <v/>
      </c>
      <c r="AT68" s="142" t="str">
        <f t="shared" si="149"/>
        <v/>
      </c>
      <c r="AU68" s="142" t="str">
        <f t="shared" si="150"/>
        <v/>
      </c>
      <c r="AV68" s="142" t="str">
        <f t="shared" si="151"/>
        <v/>
      </c>
      <c r="AW68" s="142" t="str">
        <f t="shared" si="152"/>
        <v/>
      </c>
      <c r="AX68" s="142" t="str">
        <f t="shared" si="153"/>
        <v/>
      </c>
      <c r="AY68" s="142" t="str">
        <f t="shared" si="154"/>
        <v/>
      </c>
      <c r="AZ68" s="142" t="str">
        <f t="shared" si="155"/>
        <v/>
      </c>
      <c r="BA68" s="142" t="str">
        <f t="shared" si="156"/>
        <v/>
      </c>
      <c r="BB68" s="142" t="str">
        <f t="shared" si="157"/>
        <v/>
      </c>
      <c r="BC68" s="142" t="str">
        <f t="shared" si="158"/>
        <v/>
      </c>
      <c r="BD68" s="142" t="str">
        <f t="shared" si="159"/>
        <v/>
      </c>
      <c r="BE68" s="142" t="str">
        <f t="shared" si="160"/>
        <v/>
      </c>
      <c r="BF68" s="116"/>
      <c r="BG68" s="193" t="str">
        <f t="shared" si="161"/>
        <v/>
      </c>
      <c r="BH68" s="193">
        <f t="shared" si="162"/>
        <v>1</v>
      </c>
      <c r="BI68" s="193">
        <f t="shared" si="163"/>
        <v>1</v>
      </c>
      <c r="BJ68" s="193" t="str">
        <f t="shared" si="164"/>
        <v/>
      </c>
      <c r="BK68" s="193" t="str">
        <f t="shared" si="165"/>
        <v/>
      </c>
      <c r="BL68" s="193" t="str">
        <f t="shared" si="166"/>
        <v/>
      </c>
      <c r="BM68" s="193" t="str">
        <f t="shared" si="167"/>
        <v/>
      </c>
      <c r="BN68" s="193">
        <f t="shared" si="168"/>
        <v>1</v>
      </c>
      <c r="BO68" s="193" t="str">
        <f t="shared" si="169"/>
        <v/>
      </c>
      <c r="BP68" s="193" t="str">
        <f t="shared" si="170"/>
        <v/>
      </c>
      <c r="BQ68" s="193" t="str">
        <f t="shared" si="171"/>
        <v/>
      </c>
      <c r="BR68" s="193" t="str">
        <f t="shared" si="172"/>
        <v/>
      </c>
      <c r="BS68" s="193" t="str">
        <f t="shared" si="173"/>
        <v/>
      </c>
      <c r="BT68" s="193" t="str">
        <f t="shared" si="174"/>
        <v/>
      </c>
      <c r="BU68" s="193" t="str">
        <f t="shared" si="175"/>
        <v/>
      </c>
      <c r="BV68" s="193" t="str">
        <f t="shared" si="176"/>
        <v/>
      </c>
      <c r="BW68" s="193" t="str">
        <f t="shared" si="177"/>
        <v/>
      </c>
      <c r="BX68" s="193" t="str">
        <f t="shared" si="178"/>
        <v/>
      </c>
      <c r="BY68" s="193" t="str">
        <f t="shared" si="179"/>
        <v/>
      </c>
      <c r="BZ68" s="193" t="str">
        <f t="shared" si="180"/>
        <v/>
      </c>
      <c r="CA68" s="193" t="str">
        <f t="shared" si="181"/>
        <v/>
      </c>
      <c r="CB68" s="193" t="str">
        <f t="shared" si="182"/>
        <v/>
      </c>
      <c r="CC68" s="193" t="str">
        <f t="shared" si="183"/>
        <v/>
      </c>
      <c r="CD68" s="193" t="str">
        <f t="shared" si="184"/>
        <v/>
      </c>
      <c r="CE68" s="193" t="str">
        <f t="shared" si="185"/>
        <v/>
      </c>
      <c r="CF68" s="193" t="str">
        <f t="shared" si="186"/>
        <v/>
      </c>
      <c r="CG68" s="116"/>
      <c r="CH68" s="199" t="str">
        <f t="shared" si="187"/>
        <v/>
      </c>
      <c r="CI68" s="199">
        <f t="shared" si="188"/>
        <v>1</v>
      </c>
      <c r="CJ68" s="199">
        <f t="shared" si="189"/>
        <v>1</v>
      </c>
      <c r="CK68" s="199" t="str">
        <f t="shared" si="190"/>
        <v/>
      </c>
      <c r="CL68" s="199" t="str">
        <f t="shared" si="191"/>
        <v/>
      </c>
      <c r="CM68" s="199" t="str">
        <f t="shared" si="192"/>
        <v/>
      </c>
      <c r="CN68" s="199" t="str">
        <f t="shared" si="193"/>
        <v/>
      </c>
      <c r="CO68" s="199">
        <f t="shared" si="194"/>
        <v>1</v>
      </c>
      <c r="CP68" s="199" t="str">
        <f t="shared" si="195"/>
        <v/>
      </c>
      <c r="CQ68" s="199" t="str">
        <f t="shared" si="196"/>
        <v/>
      </c>
      <c r="CR68" s="199" t="str">
        <f t="shared" si="197"/>
        <v/>
      </c>
      <c r="CS68" s="199" t="str">
        <f t="shared" si="198"/>
        <v/>
      </c>
      <c r="CT68" s="199" t="str">
        <f t="shared" si="199"/>
        <v/>
      </c>
      <c r="CU68" s="199" t="str">
        <f t="shared" si="200"/>
        <v/>
      </c>
      <c r="CV68" s="199" t="str">
        <f t="shared" si="201"/>
        <v/>
      </c>
      <c r="CW68" s="199" t="str">
        <f t="shared" si="202"/>
        <v/>
      </c>
      <c r="CX68" s="199" t="str">
        <f t="shared" si="203"/>
        <v/>
      </c>
      <c r="CY68" s="199" t="str">
        <f t="shared" si="204"/>
        <v/>
      </c>
      <c r="CZ68" s="199" t="str">
        <f t="shared" si="205"/>
        <v/>
      </c>
      <c r="DA68" s="199" t="str">
        <f t="shared" si="206"/>
        <v/>
      </c>
      <c r="DB68" s="199" t="str">
        <f t="shared" si="207"/>
        <v/>
      </c>
      <c r="DC68" s="199" t="str">
        <f t="shared" si="208"/>
        <v/>
      </c>
      <c r="DD68" s="199" t="str">
        <f t="shared" si="209"/>
        <v/>
      </c>
      <c r="DE68" s="199" t="str">
        <f t="shared" si="210"/>
        <v/>
      </c>
      <c r="DF68" s="199" t="str">
        <f t="shared" si="211"/>
        <v/>
      </c>
      <c r="DG68" s="199" t="str">
        <f t="shared" si="212"/>
        <v/>
      </c>
      <c r="DH68" s="116"/>
      <c r="DI68" s="147" t="str">
        <f t="shared" si="125"/>
        <v/>
      </c>
      <c r="DJ68" s="147">
        <f t="shared" si="100"/>
        <v>1</v>
      </c>
      <c r="DK68" s="147">
        <f t="shared" si="101"/>
        <v>1</v>
      </c>
      <c r="DL68" s="147" t="str">
        <f t="shared" si="102"/>
        <v/>
      </c>
      <c r="DM68" s="147" t="str">
        <f t="shared" si="103"/>
        <v/>
      </c>
      <c r="DN68" s="147" t="str">
        <f t="shared" si="104"/>
        <v/>
      </c>
      <c r="DO68" s="147" t="str">
        <f t="shared" si="105"/>
        <v/>
      </c>
      <c r="DP68" s="147">
        <f t="shared" si="106"/>
        <v>1</v>
      </c>
      <c r="DQ68" s="147" t="str">
        <f t="shared" si="107"/>
        <v/>
      </c>
      <c r="DR68" s="147" t="str">
        <f t="shared" si="108"/>
        <v/>
      </c>
      <c r="DS68" s="147" t="str">
        <f t="shared" si="109"/>
        <v/>
      </c>
      <c r="DT68" s="147" t="str">
        <f t="shared" si="110"/>
        <v/>
      </c>
      <c r="DU68" s="147" t="str">
        <f t="shared" si="111"/>
        <v/>
      </c>
      <c r="DV68" s="147" t="str">
        <f t="shared" si="112"/>
        <v/>
      </c>
      <c r="DW68" s="147" t="str">
        <f t="shared" si="113"/>
        <v/>
      </c>
      <c r="DX68" s="147" t="str">
        <f t="shared" si="114"/>
        <v/>
      </c>
      <c r="DY68" s="147" t="str">
        <f t="shared" si="115"/>
        <v/>
      </c>
      <c r="DZ68" s="147" t="str">
        <f t="shared" si="116"/>
        <v/>
      </c>
      <c r="EA68" s="147" t="str">
        <f t="shared" si="117"/>
        <v/>
      </c>
      <c r="EB68" s="147" t="str">
        <f t="shared" si="118"/>
        <v/>
      </c>
      <c r="EC68" s="147" t="str">
        <f t="shared" si="119"/>
        <v/>
      </c>
      <c r="ED68" s="147" t="str">
        <f t="shared" si="120"/>
        <v/>
      </c>
      <c r="EE68" s="147" t="str">
        <f t="shared" si="121"/>
        <v/>
      </c>
      <c r="EF68" s="147" t="str">
        <f t="shared" si="122"/>
        <v/>
      </c>
      <c r="EG68" s="147" t="str">
        <f t="shared" si="123"/>
        <v/>
      </c>
      <c r="EH68" s="147" t="str">
        <f t="shared" si="124"/>
        <v/>
      </c>
      <c r="EI68" s="116"/>
      <c r="EJ68" s="24" t="str">
        <f>'1.4-ATT&amp;CK Overlay'!D65</f>
        <v>No</v>
      </c>
      <c r="EK68" s="61" t="str">
        <f>'1.4-ATT&amp;CK Overlay'!E65</f>
        <v>No</v>
      </c>
      <c r="EL68" s="24" t="str">
        <f>'1.4-ATT&amp;CK Overlay'!F65</f>
        <v>No</v>
      </c>
      <c r="EM68" s="61" t="str">
        <f>'1.4-ATT&amp;CK Overlay'!G65</f>
        <v>Yes</v>
      </c>
      <c r="EN68" s="29" t="str">
        <f>'1.4-ATT&amp;CK Overlay'!H65</f>
        <v>Yes</v>
      </c>
      <c r="EO68" s="28" t="str">
        <f>'1.4-ATT&amp;CK Overlay'!I65</f>
        <v>Yes</v>
      </c>
      <c r="EP68" s="24" t="str">
        <f>'1.4-ATT&amp;CK Overlay'!J65</f>
        <v>No</v>
      </c>
      <c r="EQ68" s="24" t="str">
        <f>'1.4-ATT&amp;CK Overlay'!K65</f>
        <v>No</v>
      </c>
      <c r="ER68" s="24" t="str">
        <f>'1.4-ATT&amp;CK Overlay'!L65</f>
        <v>No</v>
      </c>
      <c r="ES68" s="24" t="str">
        <f>'1.4-ATT&amp;CK Overlay'!M65</f>
        <v>No</v>
      </c>
      <c r="ET68" s="24" t="str">
        <f>'1.4-ATT&amp;CK Overlay'!N65</f>
        <v>No</v>
      </c>
      <c r="EU68" s="24" t="str">
        <f>'1.4-ATT&amp;CK Overlay'!O65</f>
        <v>No</v>
      </c>
      <c r="EV68" s="24" t="str">
        <f>'1.4-ATT&amp;CK Overlay'!P65</f>
        <v>No</v>
      </c>
      <c r="EW68" s="24" t="str">
        <f>'1.4-ATT&amp;CK Overlay'!Q65</f>
        <v>No</v>
      </c>
      <c r="EX68" s="24" t="str">
        <f>'1.4-ATT&amp;CK Overlay'!R65</f>
        <v>No</v>
      </c>
      <c r="EY68" s="24" t="str">
        <f>'1.4-ATT&amp;CK Overlay'!S65</f>
        <v>No</v>
      </c>
      <c r="EZ68" s="24" t="str">
        <f>'1.4-ATT&amp;CK Overlay'!T65</f>
        <v>No</v>
      </c>
      <c r="FA68" s="24" t="str">
        <f>'1.4-ATT&amp;CK Overlay'!U65</f>
        <v>No</v>
      </c>
      <c r="FB68" s="61" t="str">
        <f>'1.4-ATT&amp;CK Overlay'!V65</f>
        <v>No</v>
      </c>
      <c r="FC68" s="29" t="str">
        <f>'1.4-ATT&amp;CK Overlay'!W65</f>
        <v>No</v>
      </c>
      <c r="FD68" s="24" t="str">
        <f>'1.4-ATT&amp;CK Overlay'!X65</f>
        <v>No</v>
      </c>
      <c r="FE68" s="61" t="str">
        <f>'1.4-ATT&amp;CK Overlay'!Y65</f>
        <v>No</v>
      </c>
      <c r="FF68" s="29" t="str">
        <f>'1.4-ATT&amp;CK Overlay'!Z65</f>
        <v>No</v>
      </c>
      <c r="FG68" s="28" t="str">
        <f>'1.4-ATT&amp;CK Overlay'!AA65</f>
        <v>Yes</v>
      </c>
      <c r="FH68" s="24" t="str">
        <f>'1.4-ATT&amp;CK Overlay'!AB65</f>
        <v>No</v>
      </c>
      <c r="FI68" s="61" t="str">
        <f>'1.4-ATT&amp;CK Overlay'!AC65</f>
        <v>No</v>
      </c>
      <c r="FJ68" s="61" t="str">
        <f>'1.4-ATT&amp;CK Overlay'!AD65</f>
        <v>No</v>
      </c>
      <c r="FK68" s="24" t="str">
        <f>'1.4-ATT&amp;CK Overlay'!AE65</f>
        <v>No</v>
      </c>
      <c r="FL68" s="61" t="str">
        <f>'1.4-ATT&amp;CK Overlay'!AF65</f>
        <v>No</v>
      </c>
      <c r="FM68" s="29" t="str">
        <f>'1.4-ATT&amp;CK Overlay'!AG65</f>
        <v>No</v>
      </c>
      <c r="FN68" s="28" t="str">
        <f>'1.4-ATT&amp;CK Overlay'!AH65</f>
        <v>No</v>
      </c>
      <c r="FO68" s="24" t="str">
        <f>'1.4-ATT&amp;CK Overlay'!AI65</f>
        <v>No</v>
      </c>
      <c r="FP68" s="24" t="str">
        <f>'1.4-ATT&amp;CK Overlay'!AJ65</f>
        <v>No</v>
      </c>
      <c r="FQ68" s="24" t="str">
        <f>'1.4-ATT&amp;CK Overlay'!AK65</f>
        <v>No</v>
      </c>
      <c r="FR68" s="24" t="str">
        <f>'1.4-ATT&amp;CK Overlay'!AL65</f>
        <v>No</v>
      </c>
      <c r="FS68" s="24" t="str">
        <f>'1.4-ATT&amp;CK Overlay'!AM65</f>
        <v>No</v>
      </c>
      <c r="FT68" s="61" t="str">
        <f>'1.4-ATT&amp;CK Overlay'!AN65</f>
        <v>No</v>
      </c>
      <c r="FU68" s="24" t="str">
        <f>'1.4-ATT&amp;CK Overlay'!AO65</f>
        <v>No</v>
      </c>
      <c r="FV68" s="24" t="str">
        <f>'1.4-ATT&amp;CK Overlay'!AP65</f>
        <v>No</v>
      </c>
      <c r="FW68" s="74" t="str">
        <f>'1.4-ATT&amp;CK Overlay'!AQ65</f>
        <v>No</v>
      </c>
      <c r="FX68" s="28" t="str">
        <f>'1.4-ATT&amp;CK Overlay'!AR65</f>
        <v>No</v>
      </c>
      <c r="FY68" s="24" t="str">
        <f>'1.4-ATT&amp;CK Overlay'!AS65</f>
        <v>No</v>
      </c>
      <c r="FZ68" s="24" t="str">
        <f>'1.4-ATT&amp;CK Overlay'!AT65</f>
        <v>No</v>
      </c>
      <c r="GA68" s="24" t="str">
        <f>'1.4-ATT&amp;CK Overlay'!AU65</f>
        <v>No</v>
      </c>
      <c r="GB68" s="24" t="str">
        <f>'1.4-ATT&amp;CK Overlay'!AV65</f>
        <v>No</v>
      </c>
      <c r="GC68" s="24" t="str">
        <f>'1.4-ATT&amp;CK Overlay'!AW65</f>
        <v>No</v>
      </c>
      <c r="GD68" s="24" t="str">
        <f>'1.4-ATT&amp;CK Overlay'!AX65</f>
        <v>No</v>
      </c>
      <c r="GE68" s="24" t="str">
        <f>'1.4-ATT&amp;CK Overlay'!AY65</f>
        <v>No</v>
      </c>
      <c r="GF68" s="24" t="str">
        <f>'1.4-ATT&amp;CK Overlay'!AZ65</f>
        <v>No</v>
      </c>
      <c r="GG68" s="28" t="str">
        <f>'1.4-ATT&amp;CK Overlay'!BA65</f>
        <v>No</v>
      </c>
      <c r="GH68" s="24" t="str">
        <f>'1.4-ATT&amp;CK Overlay'!BB65</f>
        <v>No</v>
      </c>
      <c r="GI68" s="24" t="str">
        <f>'1.4-ATT&amp;CK Overlay'!BC65</f>
        <v>No</v>
      </c>
      <c r="GJ68" s="29" t="str">
        <f>'1.4-ATT&amp;CK Overlay'!BD65</f>
        <v>No</v>
      </c>
      <c r="GK68" s="28" t="str">
        <f>'1.4-ATT&amp;CK Overlay'!BE65</f>
        <v>No</v>
      </c>
      <c r="GL68" s="24" t="str">
        <f>'1.4-ATT&amp;CK Overlay'!BF65</f>
        <v>No</v>
      </c>
      <c r="GM68" s="24" t="str">
        <f>'1.4-ATT&amp;CK Overlay'!BG65</f>
        <v>No</v>
      </c>
      <c r="GN68" s="24" t="str">
        <f>'1.4-ATT&amp;CK Overlay'!BH65</f>
        <v>No</v>
      </c>
      <c r="GO68" s="24" t="str">
        <f>'1.4-ATT&amp;CK Overlay'!BI65</f>
        <v>No</v>
      </c>
      <c r="GP68" s="28" t="str">
        <f>'1.4-ATT&amp;CK Overlay'!BJ65</f>
        <v>No</v>
      </c>
      <c r="GQ68" s="24" t="str">
        <f>'1.4-ATT&amp;CK Overlay'!BK65</f>
        <v>No</v>
      </c>
      <c r="GR68" s="24" t="str">
        <f>'1.4-ATT&amp;CK Overlay'!BL65</f>
        <v>No</v>
      </c>
      <c r="GS68" s="24" t="str">
        <f>'1.4-ATT&amp;CK Overlay'!BM65</f>
        <v>No</v>
      </c>
      <c r="GT68" s="24" t="str">
        <f>'1.4-ATT&amp;CK Overlay'!BN65</f>
        <v>No</v>
      </c>
      <c r="GU68" s="24" t="str">
        <f>'1.4-ATT&amp;CK Overlay'!BO65</f>
        <v>No</v>
      </c>
      <c r="GV68" s="29" t="str">
        <f>'1.4-ATT&amp;CK Overlay'!BP65</f>
        <v>No</v>
      </c>
      <c r="GX68" s="152" t="str">
        <f>'2.1b-OriginalProduct Visibility'!D64</f>
        <v>Yes</v>
      </c>
      <c r="GY68" s="153" t="str">
        <f>'2.1b-OriginalProduct Visibility'!E64</f>
        <v>Yes</v>
      </c>
      <c r="GZ68" s="140">
        <f>'2.1b-OriginalProduct Visibility'!F64</f>
        <v>0</v>
      </c>
      <c r="HA68" s="140">
        <f>'2.1b-OriginalProduct Visibility'!G64</f>
        <v>0</v>
      </c>
      <c r="HB68" s="140">
        <f>'2.1b-OriginalProduct Visibility'!H64</f>
        <v>0</v>
      </c>
      <c r="HC68" s="140">
        <f>'2.1b-OriginalProduct Visibility'!I64</f>
        <v>0</v>
      </c>
      <c r="HD68" s="140">
        <f>'2.1b-OriginalProduct Visibility'!J64</f>
        <v>0</v>
      </c>
      <c r="HE68" s="140">
        <f>'2.1b-OriginalProduct Visibility'!K64</f>
        <v>0</v>
      </c>
      <c r="HF68" s="140">
        <f>'2.1b-OriginalProduct Visibility'!L64</f>
        <v>0</v>
      </c>
      <c r="HG68" s="140">
        <f>'2.1b-OriginalProduct Visibility'!M64</f>
        <v>0</v>
      </c>
      <c r="HH68" s="140">
        <f>'2.1b-OriginalProduct Visibility'!N64</f>
        <v>0</v>
      </c>
      <c r="HI68" s="154">
        <f>'2.1b-OriginalProduct Visibility'!O64</f>
        <v>0</v>
      </c>
      <c r="HK68" s="171" t="str">
        <f>'2.1a-Agency Visibility'!D64</f>
        <v>Yes</v>
      </c>
      <c r="HL68" s="172">
        <f>'2.1a-Agency Visibility'!E64</f>
        <v>0</v>
      </c>
      <c r="HM68" s="145">
        <f>'2.1a-Agency Visibility'!F64</f>
        <v>0</v>
      </c>
      <c r="HN68" s="145">
        <f>'2.1a-Agency Visibility'!G64</f>
        <v>0</v>
      </c>
      <c r="HO68" s="145">
        <f>'2.1a-Agency Visibility'!H64</f>
        <v>0</v>
      </c>
      <c r="HP68" s="145">
        <f>'2.1a-Agency Visibility'!I64</f>
        <v>0</v>
      </c>
      <c r="HQ68" s="145">
        <f>'2.1a-Agency Visibility'!J64</f>
        <v>0</v>
      </c>
      <c r="HR68" s="145">
        <f>'2.1a-Agency Visibility'!K64</f>
        <v>0</v>
      </c>
      <c r="HS68" s="145">
        <f>'2.1a-Agency Visibility'!L64</f>
        <v>0</v>
      </c>
      <c r="HT68" s="145">
        <f>'2.1a-Agency Visibility'!M64</f>
        <v>0</v>
      </c>
      <c r="HU68" s="145">
        <f>'2.1a-Agency Visibility'!N64</f>
        <v>0</v>
      </c>
      <c r="HV68" s="173">
        <f>'2.1a-Agency Visibility'!O64</f>
        <v>0</v>
      </c>
      <c r="HY68" s="116"/>
      <c r="HZ68" s="116"/>
      <c r="IA68" s="116"/>
    </row>
    <row r="69" spans="1:235" ht="15" customHeight="1" x14ac:dyDescent="0.4">
      <c r="A69" s="740">
        <f>'1.2-Visibility Data'!A63</f>
        <v>0</v>
      </c>
      <c r="B69" s="66" t="str">
        <f>'1.2-Visibility Data'!B63</f>
        <v>Folder Modifications</v>
      </c>
      <c r="C69" s="37" t="str">
        <f>'1.2-Visibility Data'!C63</f>
        <v>All</v>
      </c>
      <c r="D69" s="116"/>
      <c r="E69" s="137">
        <f t="shared" ref="E69:N78" si="219">COUNTIFS($EJ69:$GV69,"Yes",$EJ$7:$GV$7,E$5)</f>
        <v>0</v>
      </c>
      <c r="F69" s="137">
        <f t="shared" si="219"/>
        <v>2</v>
      </c>
      <c r="G69" s="137">
        <f t="shared" si="219"/>
        <v>1</v>
      </c>
      <c r="H69" s="137">
        <f t="shared" si="219"/>
        <v>0</v>
      </c>
      <c r="I69" s="137">
        <f t="shared" si="219"/>
        <v>0</v>
      </c>
      <c r="J69" s="137">
        <f t="shared" si="219"/>
        <v>0</v>
      </c>
      <c r="K69" s="137">
        <f t="shared" si="219"/>
        <v>0</v>
      </c>
      <c r="L69" s="137">
        <f t="shared" si="219"/>
        <v>1</v>
      </c>
      <c r="M69" s="137">
        <f t="shared" si="219"/>
        <v>0</v>
      </c>
      <c r="N69" s="137">
        <f t="shared" si="219"/>
        <v>0</v>
      </c>
      <c r="O69" s="137">
        <f t="shared" ref="O69:X78" si="220">COUNTIFS($EJ69:$GV69,"Yes",$EJ$7:$GV$7,O$5)</f>
        <v>0</v>
      </c>
      <c r="P69" s="137">
        <f t="shared" si="220"/>
        <v>0</v>
      </c>
      <c r="Q69" s="137">
        <f t="shared" si="220"/>
        <v>0</v>
      </c>
      <c r="R69" s="137">
        <f t="shared" si="220"/>
        <v>0</v>
      </c>
      <c r="S69" s="137">
        <f t="shared" si="220"/>
        <v>0</v>
      </c>
      <c r="T69" s="137">
        <f t="shared" si="220"/>
        <v>0</v>
      </c>
      <c r="U69" s="137">
        <f t="shared" si="220"/>
        <v>0</v>
      </c>
      <c r="V69" s="137">
        <f t="shared" si="220"/>
        <v>0</v>
      </c>
      <c r="W69" s="137">
        <f t="shared" si="220"/>
        <v>0</v>
      </c>
      <c r="X69" s="137">
        <f t="shared" si="220"/>
        <v>0</v>
      </c>
      <c r="Y69" s="137">
        <f t="shared" ref="Y69:AD78" si="221">COUNTIFS($EJ69:$GV69,"Yes",$EJ$7:$GV$7,Y$5)</f>
        <v>0</v>
      </c>
      <c r="Z69" s="137">
        <f t="shared" si="221"/>
        <v>0</v>
      </c>
      <c r="AA69" s="137">
        <f t="shared" si="221"/>
        <v>0</v>
      </c>
      <c r="AB69" s="137">
        <f t="shared" si="221"/>
        <v>0</v>
      </c>
      <c r="AC69" s="137">
        <f t="shared" si="221"/>
        <v>0</v>
      </c>
      <c r="AD69" s="137">
        <f t="shared" si="221"/>
        <v>0</v>
      </c>
      <c r="AE69" s="116"/>
      <c r="AF69" s="142" t="str">
        <f t="shared" si="135"/>
        <v/>
      </c>
      <c r="AG69" s="142">
        <f t="shared" si="136"/>
        <v>2</v>
      </c>
      <c r="AH69" s="142">
        <f t="shared" si="137"/>
        <v>2</v>
      </c>
      <c r="AI69" s="142" t="str">
        <f t="shared" si="138"/>
        <v/>
      </c>
      <c r="AJ69" s="142" t="str">
        <f t="shared" si="139"/>
        <v/>
      </c>
      <c r="AK69" s="142" t="str">
        <f t="shared" si="140"/>
        <v/>
      </c>
      <c r="AL69" s="142" t="str">
        <f t="shared" si="141"/>
        <v/>
      </c>
      <c r="AM69" s="142">
        <f t="shared" si="142"/>
        <v>2</v>
      </c>
      <c r="AN69" s="142" t="str">
        <f t="shared" si="143"/>
        <v/>
      </c>
      <c r="AO69" s="142" t="str">
        <f t="shared" si="144"/>
        <v/>
      </c>
      <c r="AP69" s="142" t="str">
        <f t="shared" si="145"/>
        <v/>
      </c>
      <c r="AQ69" s="142" t="str">
        <f t="shared" si="146"/>
        <v/>
      </c>
      <c r="AR69" s="142" t="str">
        <f t="shared" si="147"/>
        <v/>
      </c>
      <c r="AS69" s="142" t="str">
        <f t="shared" si="148"/>
        <v/>
      </c>
      <c r="AT69" s="142" t="str">
        <f t="shared" si="149"/>
        <v/>
      </c>
      <c r="AU69" s="142" t="str">
        <f t="shared" si="150"/>
        <v/>
      </c>
      <c r="AV69" s="142" t="str">
        <f t="shared" si="151"/>
        <v/>
      </c>
      <c r="AW69" s="142" t="str">
        <f t="shared" si="152"/>
        <v/>
      </c>
      <c r="AX69" s="142" t="str">
        <f t="shared" si="153"/>
        <v/>
      </c>
      <c r="AY69" s="142" t="str">
        <f t="shared" si="154"/>
        <v/>
      </c>
      <c r="AZ69" s="142" t="str">
        <f t="shared" si="155"/>
        <v/>
      </c>
      <c r="BA69" s="142" t="str">
        <f t="shared" si="156"/>
        <v/>
      </c>
      <c r="BB69" s="142" t="str">
        <f t="shared" si="157"/>
        <v/>
      </c>
      <c r="BC69" s="142" t="str">
        <f t="shared" si="158"/>
        <v/>
      </c>
      <c r="BD69" s="142" t="str">
        <f t="shared" si="159"/>
        <v/>
      </c>
      <c r="BE69" s="142" t="str">
        <f t="shared" si="160"/>
        <v/>
      </c>
      <c r="BF69" s="116"/>
      <c r="BG69" s="193" t="str">
        <f t="shared" si="161"/>
        <v/>
      </c>
      <c r="BH69" s="193">
        <f t="shared" si="162"/>
        <v>1</v>
      </c>
      <c r="BI69" s="193">
        <f t="shared" si="163"/>
        <v>1</v>
      </c>
      <c r="BJ69" s="193" t="str">
        <f t="shared" si="164"/>
        <v/>
      </c>
      <c r="BK69" s="193" t="str">
        <f t="shared" si="165"/>
        <v/>
      </c>
      <c r="BL69" s="193" t="str">
        <f t="shared" si="166"/>
        <v/>
      </c>
      <c r="BM69" s="193" t="str">
        <f t="shared" si="167"/>
        <v/>
      </c>
      <c r="BN69" s="193">
        <f t="shared" si="168"/>
        <v>1</v>
      </c>
      <c r="BO69" s="193" t="str">
        <f t="shared" si="169"/>
        <v/>
      </c>
      <c r="BP69" s="193" t="str">
        <f t="shared" si="170"/>
        <v/>
      </c>
      <c r="BQ69" s="193" t="str">
        <f t="shared" si="171"/>
        <v/>
      </c>
      <c r="BR69" s="193" t="str">
        <f t="shared" si="172"/>
        <v/>
      </c>
      <c r="BS69" s="193" t="str">
        <f t="shared" si="173"/>
        <v/>
      </c>
      <c r="BT69" s="193" t="str">
        <f t="shared" si="174"/>
        <v/>
      </c>
      <c r="BU69" s="193" t="str">
        <f t="shared" si="175"/>
        <v/>
      </c>
      <c r="BV69" s="193" t="str">
        <f t="shared" si="176"/>
        <v/>
      </c>
      <c r="BW69" s="193" t="str">
        <f t="shared" si="177"/>
        <v/>
      </c>
      <c r="BX69" s="193" t="str">
        <f t="shared" si="178"/>
        <v/>
      </c>
      <c r="BY69" s="193" t="str">
        <f t="shared" si="179"/>
        <v/>
      </c>
      <c r="BZ69" s="193" t="str">
        <f t="shared" si="180"/>
        <v/>
      </c>
      <c r="CA69" s="193" t="str">
        <f t="shared" si="181"/>
        <v/>
      </c>
      <c r="CB69" s="193" t="str">
        <f t="shared" si="182"/>
        <v/>
      </c>
      <c r="CC69" s="193" t="str">
        <f t="shared" si="183"/>
        <v/>
      </c>
      <c r="CD69" s="193" t="str">
        <f t="shared" si="184"/>
        <v/>
      </c>
      <c r="CE69" s="193" t="str">
        <f t="shared" si="185"/>
        <v/>
      </c>
      <c r="CF69" s="193" t="str">
        <f t="shared" si="186"/>
        <v/>
      </c>
      <c r="CG69" s="116"/>
      <c r="CH69" s="199" t="str">
        <f t="shared" si="187"/>
        <v/>
      </c>
      <c r="CI69" s="199">
        <f t="shared" si="188"/>
        <v>1</v>
      </c>
      <c r="CJ69" s="199">
        <f t="shared" si="189"/>
        <v>1</v>
      </c>
      <c r="CK69" s="199" t="str">
        <f t="shared" si="190"/>
        <v/>
      </c>
      <c r="CL69" s="199" t="str">
        <f t="shared" si="191"/>
        <v/>
      </c>
      <c r="CM69" s="199" t="str">
        <f t="shared" si="192"/>
        <v/>
      </c>
      <c r="CN69" s="199" t="str">
        <f t="shared" si="193"/>
        <v/>
      </c>
      <c r="CO69" s="199">
        <f t="shared" si="194"/>
        <v>1</v>
      </c>
      <c r="CP69" s="199" t="str">
        <f t="shared" si="195"/>
        <v/>
      </c>
      <c r="CQ69" s="199" t="str">
        <f t="shared" si="196"/>
        <v/>
      </c>
      <c r="CR69" s="199" t="str">
        <f t="shared" si="197"/>
        <v/>
      </c>
      <c r="CS69" s="199" t="str">
        <f t="shared" si="198"/>
        <v/>
      </c>
      <c r="CT69" s="199" t="str">
        <f t="shared" si="199"/>
        <v/>
      </c>
      <c r="CU69" s="199" t="str">
        <f t="shared" si="200"/>
        <v/>
      </c>
      <c r="CV69" s="199" t="str">
        <f t="shared" si="201"/>
        <v/>
      </c>
      <c r="CW69" s="199" t="str">
        <f t="shared" si="202"/>
        <v/>
      </c>
      <c r="CX69" s="199" t="str">
        <f t="shared" si="203"/>
        <v/>
      </c>
      <c r="CY69" s="199" t="str">
        <f t="shared" si="204"/>
        <v/>
      </c>
      <c r="CZ69" s="199" t="str">
        <f t="shared" si="205"/>
        <v/>
      </c>
      <c r="DA69" s="199" t="str">
        <f t="shared" si="206"/>
        <v/>
      </c>
      <c r="DB69" s="199" t="str">
        <f t="shared" si="207"/>
        <v/>
      </c>
      <c r="DC69" s="199" t="str">
        <f t="shared" si="208"/>
        <v/>
      </c>
      <c r="DD69" s="199" t="str">
        <f t="shared" si="209"/>
        <v/>
      </c>
      <c r="DE69" s="199" t="str">
        <f t="shared" si="210"/>
        <v/>
      </c>
      <c r="DF69" s="199" t="str">
        <f t="shared" si="211"/>
        <v/>
      </c>
      <c r="DG69" s="199" t="str">
        <f t="shared" si="212"/>
        <v/>
      </c>
      <c r="DH69" s="116"/>
      <c r="DI69" s="147" t="str">
        <f t="shared" si="125"/>
        <v/>
      </c>
      <c r="DJ69" s="147">
        <f t="shared" si="100"/>
        <v>1</v>
      </c>
      <c r="DK69" s="147">
        <f t="shared" si="101"/>
        <v>1</v>
      </c>
      <c r="DL69" s="147" t="str">
        <f t="shared" si="102"/>
        <v/>
      </c>
      <c r="DM69" s="147" t="str">
        <f t="shared" si="103"/>
        <v/>
      </c>
      <c r="DN69" s="147" t="str">
        <f t="shared" si="104"/>
        <v/>
      </c>
      <c r="DO69" s="147" t="str">
        <f t="shared" si="105"/>
        <v/>
      </c>
      <c r="DP69" s="147">
        <f t="shared" si="106"/>
        <v>1</v>
      </c>
      <c r="DQ69" s="147" t="str">
        <f t="shared" si="107"/>
        <v/>
      </c>
      <c r="DR69" s="147" t="str">
        <f t="shared" si="108"/>
        <v/>
      </c>
      <c r="DS69" s="147" t="str">
        <f t="shared" si="109"/>
        <v/>
      </c>
      <c r="DT69" s="147" t="str">
        <f t="shared" si="110"/>
        <v/>
      </c>
      <c r="DU69" s="147" t="str">
        <f t="shared" si="111"/>
        <v/>
      </c>
      <c r="DV69" s="147" t="str">
        <f t="shared" si="112"/>
        <v/>
      </c>
      <c r="DW69" s="147" t="str">
        <f t="shared" si="113"/>
        <v/>
      </c>
      <c r="DX69" s="147" t="str">
        <f t="shared" si="114"/>
        <v/>
      </c>
      <c r="DY69" s="147" t="str">
        <f t="shared" si="115"/>
        <v/>
      </c>
      <c r="DZ69" s="147" t="str">
        <f t="shared" si="116"/>
        <v/>
      </c>
      <c r="EA69" s="147" t="str">
        <f t="shared" si="117"/>
        <v/>
      </c>
      <c r="EB69" s="147" t="str">
        <f t="shared" si="118"/>
        <v/>
      </c>
      <c r="EC69" s="147" t="str">
        <f t="shared" si="119"/>
        <v/>
      </c>
      <c r="ED69" s="147" t="str">
        <f t="shared" si="120"/>
        <v/>
      </c>
      <c r="EE69" s="147" t="str">
        <f t="shared" si="121"/>
        <v/>
      </c>
      <c r="EF69" s="147" t="str">
        <f t="shared" si="122"/>
        <v/>
      </c>
      <c r="EG69" s="147" t="str">
        <f t="shared" si="123"/>
        <v/>
      </c>
      <c r="EH69" s="147" t="str">
        <f t="shared" si="124"/>
        <v/>
      </c>
      <c r="EI69" s="116"/>
      <c r="EJ69" s="24" t="str">
        <f>'1.4-ATT&amp;CK Overlay'!D66</f>
        <v>No</v>
      </c>
      <c r="EK69" s="61" t="str">
        <f>'1.4-ATT&amp;CK Overlay'!E66</f>
        <v>No</v>
      </c>
      <c r="EL69" s="24" t="str">
        <f>'1.4-ATT&amp;CK Overlay'!F66</f>
        <v>No</v>
      </c>
      <c r="EM69" s="61" t="str">
        <f>'1.4-ATT&amp;CK Overlay'!G66</f>
        <v>Yes</v>
      </c>
      <c r="EN69" s="29" t="str">
        <f>'1.4-ATT&amp;CK Overlay'!H66</f>
        <v>Yes</v>
      </c>
      <c r="EO69" s="28" t="str">
        <f>'1.4-ATT&amp;CK Overlay'!I66</f>
        <v>Yes</v>
      </c>
      <c r="EP69" s="24" t="str">
        <f>'1.4-ATT&amp;CK Overlay'!J66</f>
        <v>No</v>
      </c>
      <c r="EQ69" s="24" t="str">
        <f>'1.4-ATT&amp;CK Overlay'!K66</f>
        <v>No</v>
      </c>
      <c r="ER69" s="24" t="str">
        <f>'1.4-ATT&amp;CK Overlay'!L66</f>
        <v>No</v>
      </c>
      <c r="ES69" s="24" t="str">
        <f>'1.4-ATT&amp;CK Overlay'!M66</f>
        <v>No</v>
      </c>
      <c r="ET69" s="24" t="str">
        <f>'1.4-ATT&amp;CK Overlay'!N66</f>
        <v>No</v>
      </c>
      <c r="EU69" s="24" t="str">
        <f>'1.4-ATT&amp;CK Overlay'!O66</f>
        <v>No</v>
      </c>
      <c r="EV69" s="24" t="str">
        <f>'1.4-ATT&amp;CK Overlay'!P66</f>
        <v>No</v>
      </c>
      <c r="EW69" s="24" t="str">
        <f>'1.4-ATT&amp;CK Overlay'!Q66</f>
        <v>No</v>
      </c>
      <c r="EX69" s="24" t="str">
        <f>'1.4-ATT&amp;CK Overlay'!R66</f>
        <v>No</v>
      </c>
      <c r="EY69" s="24" t="str">
        <f>'1.4-ATT&amp;CK Overlay'!S66</f>
        <v>No</v>
      </c>
      <c r="EZ69" s="24" t="str">
        <f>'1.4-ATT&amp;CK Overlay'!T66</f>
        <v>No</v>
      </c>
      <c r="FA69" s="24" t="str">
        <f>'1.4-ATT&amp;CK Overlay'!U66</f>
        <v>No</v>
      </c>
      <c r="FB69" s="61" t="str">
        <f>'1.4-ATT&amp;CK Overlay'!V66</f>
        <v>No</v>
      </c>
      <c r="FC69" s="29" t="str">
        <f>'1.4-ATT&amp;CK Overlay'!W66</f>
        <v>No</v>
      </c>
      <c r="FD69" s="24" t="str">
        <f>'1.4-ATT&amp;CK Overlay'!X66</f>
        <v>No</v>
      </c>
      <c r="FE69" s="61" t="str">
        <f>'1.4-ATT&amp;CK Overlay'!Y66</f>
        <v>No</v>
      </c>
      <c r="FF69" s="29" t="str">
        <f>'1.4-ATT&amp;CK Overlay'!Z66</f>
        <v>No</v>
      </c>
      <c r="FG69" s="28" t="str">
        <f>'1.4-ATT&amp;CK Overlay'!AA66</f>
        <v>Yes</v>
      </c>
      <c r="FH69" s="24" t="str">
        <f>'1.4-ATT&amp;CK Overlay'!AB66</f>
        <v>No</v>
      </c>
      <c r="FI69" s="61" t="str">
        <f>'1.4-ATT&amp;CK Overlay'!AC66</f>
        <v>No</v>
      </c>
      <c r="FJ69" s="61" t="str">
        <f>'1.4-ATT&amp;CK Overlay'!AD66</f>
        <v>No</v>
      </c>
      <c r="FK69" s="24" t="str">
        <f>'1.4-ATT&amp;CK Overlay'!AE66</f>
        <v>No</v>
      </c>
      <c r="FL69" s="61" t="str">
        <f>'1.4-ATT&amp;CK Overlay'!AF66</f>
        <v>No</v>
      </c>
      <c r="FM69" s="29" t="str">
        <f>'1.4-ATT&amp;CK Overlay'!AG66</f>
        <v>No</v>
      </c>
      <c r="FN69" s="28" t="str">
        <f>'1.4-ATT&amp;CK Overlay'!AH66</f>
        <v>No</v>
      </c>
      <c r="FO69" s="24" t="str">
        <f>'1.4-ATT&amp;CK Overlay'!AI66</f>
        <v>No</v>
      </c>
      <c r="FP69" s="24" t="str">
        <f>'1.4-ATT&amp;CK Overlay'!AJ66</f>
        <v>No</v>
      </c>
      <c r="FQ69" s="24" t="str">
        <f>'1.4-ATT&amp;CK Overlay'!AK66</f>
        <v>No</v>
      </c>
      <c r="FR69" s="24" t="str">
        <f>'1.4-ATT&amp;CK Overlay'!AL66</f>
        <v>No</v>
      </c>
      <c r="FS69" s="24" t="str">
        <f>'1.4-ATT&amp;CK Overlay'!AM66</f>
        <v>No</v>
      </c>
      <c r="FT69" s="61" t="str">
        <f>'1.4-ATT&amp;CK Overlay'!AN66</f>
        <v>No</v>
      </c>
      <c r="FU69" s="24" t="str">
        <f>'1.4-ATT&amp;CK Overlay'!AO66</f>
        <v>No</v>
      </c>
      <c r="FV69" s="24" t="str">
        <f>'1.4-ATT&amp;CK Overlay'!AP66</f>
        <v>No</v>
      </c>
      <c r="FW69" s="74" t="str">
        <f>'1.4-ATT&amp;CK Overlay'!AQ66</f>
        <v>No</v>
      </c>
      <c r="FX69" s="28" t="str">
        <f>'1.4-ATT&amp;CK Overlay'!AR66</f>
        <v>No</v>
      </c>
      <c r="FY69" s="24" t="str">
        <f>'1.4-ATT&amp;CK Overlay'!AS66</f>
        <v>No</v>
      </c>
      <c r="FZ69" s="24" t="str">
        <f>'1.4-ATT&amp;CK Overlay'!AT66</f>
        <v>No</v>
      </c>
      <c r="GA69" s="24" t="str">
        <f>'1.4-ATT&amp;CK Overlay'!AU66</f>
        <v>No</v>
      </c>
      <c r="GB69" s="24" t="str">
        <f>'1.4-ATT&amp;CK Overlay'!AV66</f>
        <v>No</v>
      </c>
      <c r="GC69" s="24" t="str">
        <f>'1.4-ATT&amp;CK Overlay'!AW66</f>
        <v>No</v>
      </c>
      <c r="GD69" s="24" t="str">
        <f>'1.4-ATT&amp;CK Overlay'!AX66</f>
        <v>No</v>
      </c>
      <c r="GE69" s="24" t="str">
        <f>'1.4-ATT&amp;CK Overlay'!AY66</f>
        <v>No</v>
      </c>
      <c r="GF69" s="24" t="str">
        <f>'1.4-ATT&amp;CK Overlay'!AZ66</f>
        <v>No</v>
      </c>
      <c r="GG69" s="28" t="str">
        <f>'1.4-ATT&amp;CK Overlay'!BA66</f>
        <v>No</v>
      </c>
      <c r="GH69" s="24" t="str">
        <f>'1.4-ATT&amp;CK Overlay'!BB66</f>
        <v>No</v>
      </c>
      <c r="GI69" s="24" t="str">
        <f>'1.4-ATT&amp;CK Overlay'!BC66</f>
        <v>No</v>
      </c>
      <c r="GJ69" s="29" t="str">
        <f>'1.4-ATT&amp;CK Overlay'!BD66</f>
        <v>No</v>
      </c>
      <c r="GK69" s="28" t="str">
        <f>'1.4-ATT&amp;CK Overlay'!BE66</f>
        <v>No</v>
      </c>
      <c r="GL69" s="24" t="str">
        <f>'1.4-ATT&amp;CK Overlay'!BF66</f>
        <v>No</v>
      </c>
      <c r="GM69" s="24" t="str">
        <f>'1.4-ATT&amp;CK Overlay'!BG66</f>
        <v>No</v>
      </c>
      <c r="GN69" s="24" t="str">
        <f>'1.4-ATT&amp;CK Overlay'!BH66</f>
        <v>No</v>
      </c>
      <c r="GO69" s="24" t="str">
        <f>'1.4-ATT&amp;CK Overlay'!BI66</f>
        <v>No</v>
      </c>
      <c r="GP69" s="28" t="str">
        <f>'1.4-ATT&amp;CK Overlay'!BJ66</f>
        <v>No</v>
      </c>
      <c r="GQ69" s="24" t="str">
        <f>'1.4-ATT&amp;CK Overlay'!BK66</f>
        <v>No</v>
      </c>
      <c r="GR69" s="24" t="str">
        <f>'1.4-ATT&amp;CK Overlay'!BL66</f>
        <v>No</v>
      </c>
      <c r="GS69" s="24" t="str">
        <f>'1.4-ATT&amp;CK Overlay'!BM66</f>
        <v>No</v>
      </c>
      <c r="GT69" s="24" t="str">
        <f>'1.4-ATT&amp;CK Overlay'!BN66</f>
        <v>No</v>
      </c>
      <c r="GU69" s="24" t="str">
        <f>'1.4-ATT&amp;CK Overlay'!BO66</f>
        <v>No</v>
      </c>
      <c r="GV69" s="29" t="str">
        <f>'1.4-ATT&amp;CK Overlay'!BP66</f>
        <v>No</v>
      </c>
      <c r="GX69" s="152" t="str">
        <f>'2.1b-OriginalProduct Visibility'!D65</f>
        <v>Yes</v>
      </c>
      <c r="GY69" s="153" t="str">
        <f>'2.1b-OriginalProduct Visibility'!E65</f>
        <v>Yes</v>
      </c>
      <c r="GZ69" s="140">
        <f>'2.1b-OriginalProduct Visibility'!F65</f>
        <v>0</v>
      </c>
      <c r="HA69" s="140">
        <f>'2.1b-OriginalProduct Visibility'!G65</f>
        <v>0</v>
      </c>
      <c r="HB69" s="140">
        <f>'2.1b-OriginalProduct Visibility'!H65</f>
        <v>0</v>
      </c>
      <c r="HC69" s="140">
        <f>'2.1b-OriginalProduct Visibility'!I65</f>
        <v>0</v>
      </c>
      <c r="HD69" s="140">
        <f>'2.1b-OriginalProduct Visibility'!J65</f>
        <v>0</v>
      </c>
      <c r="HE69" s="140">
        <f>'2.1b-OriginalProduct Visibility'!K65</f>
        <v>0</v>
      </c>
      <c r="HF69" s="140">
        <f>'2.1b-OriginalProduct Visibility'!L65</f>
        <v>0</v>
      </c>
      <c r="HG69" s="140">
        <f>'2.1b-OriginalProduct Visibility'!M65</f>
        <v>0</v>
      </c>
      <c r="HH69" s="140">
        <f>'2.1b-OriginalProduct Visibility'!N65</f>
        <v>0</v>
      </c>
      <c r="HI69" s="154">
        <f>'2.1b-OriginalProduct Visibility'!O65</f>
        <v>0</v>
      </c>
      <c r="HK69" s="171" t="str">
        <f>'2.1a-Agency Visibility'!D65</f>
        <v>Yes</v>
      </c>
      <c r="HL69" s="172">
        <f>'2.1a-Agency Visibility'!E65</f>
        <v>0</v>
      </c>
      <c r="HM69" s="145">
        <f>'2.1a-Agency Visibility'!F65</f>
        <v>0</v>
      </c>
      <c r="HN69" s="145">
        <f>'2.1a-Agency Visibility'!G65</f>
        <v>0</v>
      </c>
      <c r="HO69" s="145">
        <f>'2.1a-Agency Visibility'!H65</f>
        <v>0</v>
      </c>
      <c r="HP69" s="145">
        <f>'2.1a-Agency Visibility'!I65</f>
        <v>0</v>
      </c>
      <c r="HQ69" s="145">
        <f>'2.1a-Agency Visibility'!J65</f>
        <v>0</v>
      </c>
      <c r="HR69" s="145">
        <f>'2.1a-Agency Visibility'!K65</f>
        <v>0</v>
      </c>
      <c r="HS69" s="145">
        <f>'2.1a-Agency Visibility'!L65</f>
        <v>0</v>
      </c>
      <c r="HT69" s="145">
        <f>'2.1a-Agency Visibility'!M65</f>
        <v>0</v>
      </c>
      <c r="HU69" s="145">
        <f>'2.1a-Agency Visibility'!N65</f>
        <v>0</v>
      </c>
      <c r="HV69" s="173">
        <f>'2.1a-Agency Visibility'!O65</f>
        <v>0</v>
      </c>
      <c r="HY69" s="116"/>
      <c r="HZ69" s="116"/>
      <c r="IA69" s="116"/>
    </row>
    <row r="70" spans="1:235" ht="15" customHeight="1" x14ac:dyDescent="0.4">
      <c r="A70" s="740">
        <f>'1.2-Visibility Data'!A64</f>
        <v>0</v>
      </c>
      <c r="B70" s="66" t="str">
        <f>'1.2-Visibility Data'!B64</f>
        <v>File Activity</v>
      </c>
      <c r="C70" s="37" t="str">
        <f>'1.2-Visibility Data'!C64</f>
        <v>All</v>
      </c>
      <c r="D70" s="116"/>
      <c r="E70" s="137">
        <f t="shared" si="219"/>
        <v>1</v>
      </c>
      <c r="F70" s="137">
        <f t="shared" si="219"/>
        <v>2</v>
      </c>
      <c r="G70" s="137">
        <f t="shared" si="219"/>
        <v>1</v>
      </c>
      <c r="H70" s="137">
        <f t="shared" si="219"/>
        <v>0</v>
      </c>
      <c r="I70" s="137">
        <f t="shared" si="219"/>
        <v>1</v>
      </c>
      <c r="J70" s="137">
        <f t="shared" si="219"/>
        <v>2</v>
      </c>
      <c r="K70" s="137">
        <f t="shared" si="219"/>
        <v>2</v>
      </c>
      <c r="L70" s="137">
        <f t="shared" si="219"/>
        <v>1</v>
      </c>
      <c r="M70" s="137">
        <f t="shared" si="219"/>
        <v>2</v>
      </c>
      <c r="N70" s="137">
        <f t="shared" si="219"/>
        <v>2</v>
      </c>
      <c r="O70" s="137">
        <f t="shared" si="220"/>
        <v>0</v>
      </c>
      <c r="P70" s="137">
        <f t="shared" si="220"/>
        <v>1</v>
      </c>
      <c r="Q70" s="137">
        <f t="shared" si="220"/>
        <v>0</v>
      </c>
      <c r="R70" s="137">
        <f t="shared" si="220"/>
        <v>0</v>
      </c>
      <c r="S70" s="137">
        <f t="shared" si="220"/>
        <v>0</v>
      </c>
      <c r="T70" s="137">
        <f t="shared" si="220"/>
        <v>0</v>
      </c>
      <c r="U70" s="137">
        <f t="shared" si="220"/>
        <v>0</v>
      </c>
      <c r="V70" s="137">
        <f t="shared" si="220"/>
        <v>0</v>
      </c>
      <c r="W70" s="137">
        <f t="shared" si="220"/>
        <v>0</v>
      </c>
      <c r="X70" s="137">
        <f t="shared" si="220"/>
        <v>0</v>
      </c>
      <c r="Y70" s="137">
        <f t="shared" si="221"/>
        <v>1</v>
      </c>
      <c r="Z70" s="137">
        <f t="shared" si="221"/>
        <v>2</v>
      </c>
      <c r="AA70" s="137">
        <f t="shared" si="221"/>
        <v>1</v>
      </c>
      <c r="AB70" s="137">
        <f t="shared" si="221"/>
        <v>0</v>
      </c>
      <c r="AC70" s="137">
        <f t="shared" si="221"/>
        <v>0</v>
      </c>
      <c r="AD70" s="137">
        <f t="shared" si="221"/>
        <v>0</v>
      </c>
      <c r="AE70" s="116"/>
      <c r="AF70" s="142">
        <f t="shared" si="135"/>
        <v>2</v>
      </c>
      <c r="AG70" s="142">
        <f t="shared" si="136"/>
        <v>2</v>
      </c>
      <c r="AH70" s="142">
        <f t="shared" si="137"/>
        <v>2</v>
      </c>
      <c r="AI70" s="142" t="str">
        <f t="shared" si="138"/>
        <v/>
      </c>
      <c r="AJ70" s="142">
        <f t="shared" si="139"/>
        <v>2</v>
      </c>
      <c r="AK70" s="142">
        <f t="shared" si="140"/>
        <v>2</v>
      </c>
      <c r="AL70" s="142">
        <f t="shared" si="141"/>
        <v>2</v>
      </c>
      <c r="AM70" s="142">
        <f t="shared" si="142"/>
        <v>2</v>
      </c>
      <c r="AN70" s="142">
        <f t="shared" si="143"/>
        <v>2</v>
      </c>
      <c r="AO70" s="142">
        <f t="shared" si="144"/>
        <v>2</v>
      </c>
      <c r="AP70" s="142" t="str">
        <f t="shared" si="145"/>
        <v/>
      </c>
      <c r="AQ70" s="142">
        <f t="shared" si="146"/>
        <v>2</v>
      </c>
      <c r="AR70" s="142" t="str">
        <f t="shared" si="147"/>
        <v/>
      </c>
      <c r="AS70" s="142" t="str">
        <f t="shared" si="148"/>
        <v/>
      </c>
      <c r="AT70" s="142" t="str">
        <f t="shared" si="149"/>
        <v/>
      </c>
      <c r="AU70" s="142" t="str">
        <f t="shared" si="150"/>
        <v/>
      </c>
      <c r="AV70" s="142" t="str">
        <f t="shared" si="151"/>
        <v/>
      </c>
      <c r="AW70" s="142" t="str">
        <f t="shared" si="152"/>
        <v/>
      </c>
      <c r="AX70" s="142" t="str">
        <f t="shared" si="153"/>
        <v/>
      </c>
      <c r="AY70" s="142" t="str">
        <f t="shared" si="154"/>
        <v/>
      </c>
      <c r="AZ70" s="142">
        <f t="shared" si="155"/>
        <v>2</v>
      </c>
      <c r="BA70" s="142">
        <f t="shared" si="156"/>
        <v>2</v>
      </c>
      <c r="BB70" s="142">
        <f t="shared" si="157"/>
        <v>2</v>
      </c>
      <c r="BC70" s="142" t="str">
        <f t="shared" si="158"/>
        <v/>
      </c>
      <c r="BD70" s="142" t="str">
        <f t="shared" si="159"/>
        <v/>
      </c>
      <c r="BE70" s="142" t="str">
        <f t="shared" si="160"/>
        <v/>
      </c>
      <c r="BF70" s="116"/>
      <c r="BG70" s="193">
        <f t="shared" si="161"/>
        <v>1</v>
      </c>
      <c r="BH70" s="193">
        <f t="shared" si="162"/>
        <v>1</v>
      </c>
      <c r="BI70" s="193">
        <f t="shared" si="163"/>
        <v>1</v>
      </c>
      <c r="BJ70" s="193" t="str">
        <f t="shared" si="164"/>
        <v/>
      </c>
      <c r="BK70" s="193">
        <f t="shared" si="165"/>
        <v>1</v>
      </c>
      <c r="BL70" s="193">
        <f t="shared" si="166"/>
        <v>1</v>
      </c>
      <c r="BM70" s="193">
        <f t="shared" si="167"/>
        <v>1</v>
      </c>
      <c r="BN70" s="193">
        <f t="shared" si="168"/>
        <v>1</v>
      </c>
      <c r="BO70" s="193">
        <f t="shared" si="169"/>
        <v>1</v>
      </c>
      <c r="BP70" s="193">
        <f t="shared" si="170"/>
        <v>1</v>
      </c>
      <c r="BQ70" s="193" t="str">
        <f t="shared" si="171"/>
        <v/>
      </c>
      <c r="BR70" s="193">
        <f t="shared" si="172"/>
        <v>1</v>
      </c>
      <c r="BS70" s="193" t="str">
        <f t="shared" si="173"/>
        <v/>
      </c>
      <c r="BT70" s="193" t="str">
        <f t="shared" si="174"/>
        <v/>
      </c>
      <c r="BU70" s="193" t="str">
        <f t="shared" si="175"/>
        <v/>
      </c>
      <c r="BV70" s="193" t="str">
        <f t="shared" si="176"/>
        <v/>
      </c>
      <c r="BW70" s="193" t="str">
        <f t="shared" si="177"/>
        <v/>
      </c>
      <c r="BX70" s="193" t="str">
        <f t="shared" si="178"/>
        <v/>
      </c>
      <c r="BY70" s="193" t="str">
        <f t="shared" si="179"/>
        <v/>
      </c>
      <c r="BZ70" s="193" t="str">
        <f t="shared" si="180"/>
        <v/>
      </c>
      <c r="CA70" s="193">
        <f t="shared" si="181"/>
        <v>1</v>
      </c>
      <c r="CB70" s="193">
        <f t="shared" si="182"/>
        <v>1</v>
      </c>
      <c r="CC70" s="193">
        <f t="shared" si="183"/>
        <v>1</v>
      </c>
      <c r="CD70" s="193" t="str">
        <f t="shared" si="184"/>
        <v/>
      </c>
      <c r="CE70" s="193" t="str">
        <f t="shared" si="185"/>
        <v/>
      </c>
      <c r="CF70" s="193" t="str">
        <f t="shared" si="186"/>
        <v/>
      </c>
      <c r="CG70" s="116"/>
      <c r="CH70" s="199">
        <f t="shared" si="187"/>
        <v>1</v>
      </c>
      <c r="CI70" s="199">
        <f t="shared" si="188"/>
        <v>1</v>
      </c>
      <c r="CJ70" s="199">
        <f t="shared" si="189"/>
        <v>1</v>
      </c>
      <c r="CK70" s="199" t="str">
        <f t="shared" si="190"/>
        <v/>
      </c>
      <c r="CL70" s="199">
        <f t="shared" si="191"/>
        <v>1</v>
      </c>
      <c r="CM70" s="199">
        <f t="shared" si="192"/>
        <v>1</v>
      </c>
      <c r="CN70" s="199">
        <f t="shared" si="193"/>
        <v>1</v>
      </c>
      <c r="CO70" s="199">
        <f t="shared" si="194"/>
        <v>1</v>
      </c>
      <c r="CP70" s="199">
        <f t="shared" si="195"/>
        <v>1</v>
      </c>
      <c r="CQ70" s="199">
        <f t="shared" si="196"/>
        <v>1</v>
      </c>
      <c r="CR70" s="199" t="str">
        <f t="shared" si="197"/>
        <v/>
      </c>
      <c r="CS70" s="199">
        <f t="shared" si="198"/>
        <v>1</v>
      </c>
      <c r="CT70" s="199" t="str">
        <f t="shared" si="199"/>
        <v/>
      </c>
      <c r="CU70" s="199" t="str">
        <f t="shared" si="200"/>
        <v/>
      </c>
      <c r="CV70" s="199" t="str">
        <f t="shared" si="201"/>
        <v/>
      </c>
      <c r="CW70" s="199" t="str">
        <f t="shared" si="202"/>
        <v/>
      </c>
      <c r="CX70" s="199" t="str">
        <f t="shared" si="203"/>
        <v/>
      </c>
      <c r="CY70" s="199" t="str">
        <f t="shared" si="204"/>
        <v/>
      </c>
      <c r="CZ70" s="199" t="str">
        <f t="shared" si="205"/>
        <v/>
      </c>
      <c r="DA70" s="199" t="str">
        <f t="shared" si="206"/>
        <v/>
      </c>
      <c r="DB70" s="199">
        <f t="shared" si="207"/>
        <v>1</v>
      </c>
      <c r="DC70" s="199">
        <f t="shared" si="208"/>
        <v>1</v>
      </c>
      <c r="DD70" s="199">
        <f t="shared" si="209"/>
        <v>1</v>
      </c>
      <c r="DE70" s="199" t="str">
        <f t="shared" si="210"/>
        <v/>
      </c>
      <c r="DF70" s="199" t="str">
        <f t="shared" si="211"/>
        <v/>
      </c>
      <c r="DG70" s="199" t="str">
        <f t="shared" si="212"/>
        <v/>
      </c>
      <c r="DH70" s="116"/>
      <c r="DI70" s="147">
        <f t="shared" si="125"/>
        <v>1</v>
      </c>
      <c r="DJ70" s="147">
        <f t="shared" si="100"/>
        <v>1</v>
      </c>
      <c r="DK70" s="147">
        <f t="shared" si="101"/>
        <v>1</v>
      </c>
      <c r="DL70" s="147" t="str">
        <f t="shared" si="102"/>
        <v/>
      </c>
      <c r="DM70" s="147">
        <f t="shared" si="103"/>
        <v>1</v>
      </c>
      <c r="DN70" s="147">
        <f t="shared" si="104"/>
        <v>1</v>
      </c>
      <c r="DO70" s="147">
        <f t="shared" si="105"/>
        <v>1</v>
      </c>
      <c r="DP70" s="147">
        <f t="shared" si="106"/>
        <v>1</v>
      </c>
      <c r="DQ70" s="147">
        <f t="shared" si="107"/>
        <v>1</v>
      </c>
      <c r="DR70" s="147">
        <f t="shared" si="108"/>
        <v>1</v>
      </c>
      <c r="DS70" s="147" t="str">
        <f t="shared" si="109"/>
        <v/>
      </c>
      <c r="DT70" s="147">
        <f t="shared" si="110"/>
        <v>1</v>
      </c>
      <c r="DU70" s="147" t="str">
        <f t="shared" si="111"/>
        <v/>
      </c>
      <c r="DV70" s="147" t="str">
        <f t="shared" si="112"/>
        <v/>
      </c>
      <c r="DW70" s="147" t="str">
        <f t="shared" si="113"/>
        <v/>
      </c>
      <c r="DX70" s="147" t="str">
        <f t="shared" si="114"/>
        <v/>
      </c>
      <c r="DY70" s="147" t="str">
        <f t="shared" si="115"/>
        <v/>
      </c>
      <c r="DZ70" s="147" t="str">
        <f t="shared" si="116"/>
        <v/>
      </c>
      <c r="EA70" s="147" t="str">
        <f t="shared" si="117"/>
        <v/>
      </c>
      <c r="EB70" s="147" t="str">
        <f t="shared" si="118"/>
        <v/>
      </c>
      <c r="EC70" s="147">
        <f t="shared" si="119"/>
        <v>1</v>
      </c>
      <c r="ED70" s="147">
        <f t="shared" si="120"/>
        <v>1</v>
      </c>
      <c r="EE70" s="147">
        <f t="shared" si="121"/>
        <v>1</v>
      </c>
      <c r="EF70" s="147" t="str">
        <f t="shared" si="122"/>
        <v/>
      </c>
      <c r="EG70" s="147" t="str">
        <f t="shared" si="123"/>
        <v/>
      </c>
      <c r="EH70" s="147" t="str">
        <f t="shared" si="124"/>
        <v/>
      </c>
      <c r="EI70" s="116"/>
      <c r="EJ70" s="24" t="str">
        <f>'1.4-ATT&amp;CK Overlay'!D67</f>
        <v>Yes</v>
      </c>
      <c r="EK70" s="61" t="str">
        <f>'1.4-ATT&amp;CK Overlay'!E67</f>
        <v>No</v>
      </c>
      <c r="EL70" s="24" t="str">
        <f>'1.4-ATT&amp;CK Overlay'!F67</f>
        <v>No</v>
      </c>
      <c r="EM70" s="61" t="str">
        <f>'1.4-ATT&amp;CK Overlay'!G67</f>
        <v>Yes</v>
      </c>
      <c r="EN70" s="29" t="str">
        <f>'1.4-ATT&amp;CK Overlay'!H67</f>
        <v>Yes</v>
      </c>
      <c r="EO70" s="28" t="str">
        <f>'1.4-ATT&amp;CK Overlay'!I67</f>
        <v>Yes</v>
      </c>
      <c r="EP70" s="24" t="str">
        <f>'1.4-ATT&amp;CK Overlay'!J67</f>
        <v>No</v>
      </c>
      <c r="EQ70" s="24" t="str">
        <f>'1.4-ATT&amp;CK Overlay'!K67</f>
        <v>No</v>
      </c>
      <c r="ER70" s="24" t="str">
        <f>'1.4-ATT&amp;CK Overlay'!L67</f>
        <v>No</v>
      </c>
      <c r="ES70" s="24" t="str">
        <f>'1.4-ATT&amp;CK Overlay'!M67</f>
        <v>No</v>
      </c>
      <c r="ET70" s="24" t="str">
        <f>'1.4-ATT&amp;CK Overlay'!N67</f>
        <v>No</v>
      </c>
      <c r="EU70" s="24" t="str">
        <f>'1.4-ATT&amp;CK Overlay'!O67</f>
        <v>No</v>
      </c>
      <c r="EV70" s="24" t="str">
        <f>'1.4-ATT&amp;CK Overlay'!P67</f>
        <v>Yes</v>
      </c>
      <c r="EW70" s="24" t="str">
        <f>'1.4-ATT&amp;CK Overlay'!Q67</f>
        <v>No</v>
      </c>
      <c r="EX70" s="24" t="str">
        <f>'1.4-ATT&amp;CK Overlay'!R67</f>
        <v>No</v>
      </c>
      <c r="EY70" s="24" t="str">
        <f>'1.4-ATT&amp;CK Overlay'!S67</f>
        <v>No</v>
      </c>
      <c r="EZ70" s="24" t="str">
        <f>'1.4-ATT&amp;CK Overlay'!T67</f>
        <v>No</v>
      </c>
      <c r="FA70" s="24" t="str">
        <f>'1.4-ATT&amp;CK Overlay'!U67</f>
        <v>No</v>
      </c>
      <c r="FB70" s="61" t="str">
        <f>'1.4-ATT&amp;CK Overlay'!V67</f>
        <v>Yes</v>
      </c>
      <c r="FC70" s="29" t="str">
        <f>'1.4-ATT&amp;CK Overlay'!W67</f>
        <v>Yes</v>
      </c>
      <c r="FD70" s="24" t="str">
        <f>'1.4-ATT&amp;CK Overlay'!X67</f>
        <v>No</v>
      </c>
      <c r="FE70" s="61" t="str">
        <f>'1.4-ATT&amp;CK Overlay'!Y67</f>
        <v>Yes</v>
      </c>
      <c r="FF70" s="29" t="str">
        <f>'1.4-ATT&amp;CK Overlay'!Z67</f>
        <v>Yes</v>
      </c>
      <c r="FG70" s="28" t="str">
        <f>'1.4-ATT&amp;CK Overlay'!AA67</f>
        <v>Yes</v>
      </c>
      <c r="FH70" s="24" t="str">
        <f>'1.4-ATT&amp;CK Overlay'!AB67</f>
        <v>No</v>
      </c>
      <c r="FI70" s="61" t="str">
        <f>'1.4-ATT&amp;CK Overlay'!AC67</f>
        <v>Yes</v>
      </c>
      <c r="FJ70" s="61" t="str">
        <f>'1.4-ATT&amp;CK Overlay'!AD67</f>
        <v>Yes</v>
      </c>
      <c r="FK70" s="24" t="str">
        <f>'1.4-ATT&amp;CK Overlay'!AE67</f>
        <v>No</v>
      </c>
      <c r="FL70" s="61" t="str">
        <f>'1.4-ATT&amp;CK Overlay'!AF67</f>
        <v>Yes</v>
      </c>
      <c r="FM70" s="29" t="str">
        <f>'1.4-ATT&amp;CK Overlay'!AG67</f>
        <v>Yes</v>
      </c>
      <c r="FN70" s="28" t="str">
        <f>'1.4-ATT&amp;CK Overlay'!AH67</f>
        <v>No</v>
      </c>
      <c r="FO70" s="24" t="str">
        <f>'1.4-ATT&amp;CK Overlay'!AI67</f>
        <v>No</v>
      </c>
      <c r="FP70" s="24" t="str">
        <f>'1.4-ATT&amp;CK Overlay'!AJ67</f>
        <v>No</v>
      </c>
      <c r="FQ70" s="24" t="str">
        <f>'1.4-ATT&amp;CK Overlay'!AK67</f>
        <v>No</v>
      </c>
      <c r="FR70" s="24" t="str">
        <f>'1.4-ATT&amp;CK Overlay'!AL67</f>
        <v>No</v>
      </c>
      <c r="FS70" s="24" t="str">
        <f>'1.4-ATT&amp;CK Overlay'!AM67</f>
        <v>No</v>
      </c>
      <c r="FT70" s="61" t="str">
        <f>'1.4-ATT&amp;CK Overlay'!AN67</f>
        <v>Yes</v>
      </c>
      <c r="FU70" s="24" t="str">
        <f>'1.4-ATT&amp;CK Overlay'!AO67</f>
        <v>No</v>
      </c>
      <c r="FV70" s="24" t="str">
        <f>'1.4-ATT&amp;CK Overlay'!AP67</f>
        <v>No</v>
      </c>
      <c r="FW70" s="74" t="str">
        <f>'1.4-ATT&amp;CK Overlay'!AQ67</f>
        <v>No</v>
      </c>
      <c r="FX70" s="28" t="str">
        <f>'1.4-ATT&amp;CK Overlay'!AR67</f>
        <v>No</v>
      </c>
      <c r="FY70" s="24" t="str">
        <f>'1.4-ATT&amp;CK Overlay'!AS67</f>
        <v>No</v>
      </c>
      <c r="FZ70" s="24" t="str">
        <f>'1.4-ATT&amp;CK Overlay'!AT67</f>
        <v>No</v>
      </c>
      <c r="GA70" s="24" t="str">
        <f>'1.4-ATT&amp;CK Overlay'!AU67</f>
        <v>No</v>
      </c>
      <c r="GB70" s="24" t="str">
        <f>'1.4-ATT&amp;CK Overlay'!AV67</f>
        <v>No</v>
      </c>
      <c r="GC70" s="24" t="str">
        <f>'1.4-ATT&amp;CK Overlay'!AW67</f>
        <v>No</v>
      </c>
      <c r="GD70" s="24" t="str">
        <f>'1.4-ATT&amp;CK Overlay'!AX67</f>
        <v>No</v>
      </c>
      <c r="GE70" s="24" t="str">
        <f>'1.4-ATT&amp;CK Overlay'!AY67</f>
        <v>No</v>
      </c>
      <c r="GF70" s="24" t="str">
        <f>'1.4-ATT&amp;CK Overlay'!AZ67</f>
        <v>No</v>
      </c>
      <c r="GG70" s="28" t="str">
        <f>'1.4-ATT&amp;CK Overlay'!BA67</f>
        <v>Yes</v>
      </c>
      <c r="GH70" s="24" t="str">
        <f>'1.4-ATT&amp;CK Overlay'!BB67</f>
        <v>No</v>
      </c>
      <c r="GI70" s="24" t="str">
        <f>'1.4-ATT&amp;CK Overlay'!BC67</f>
        <v>Yes</v>
      </c>
      <c r="GJ70" s="29" t="str">
        <f>'1.4-ATT&amp;CK Overlay'!BD67</f>
        <v>Yes</v>
      </c>
      <c r="GK70" s="28" t="str">
        <f>'1.4-ATT&amp;CK Overlay'!BE67</f>
        <v>No</v>
      </c>
      <c r="GL70" s="24" t="str">
        <f>'1.4-ATT&amp;CK Overlay'!BF67</f>
        <v>Yes</v>
      </c>
      <c r="GM70" s="24" t="str">
        <f>'1.4-ATT&amp;CK Overlay'!BG67</f>
        <v>No</v>
      </c>
      <c r="GN70" s="24" t="str">
        <f>'1.4-ATT&amp;CK Overlay'!BH67</f>
        <v>No</v>
      </c>
      <c r="GO70" s="24" t="str">
        <f>'1.4-ATT&amp;CK Overlay'!BI67</f>
        <v>No</v>
      </c>
      <c r="GP70" s="28" t="str">
        <f>'1.4-ATT&amp;CK Overlay'!BJ67</f>
        <v>No</v>
      </c>
      <c r="GQ70" s="24" t="str">
        <f>'1.4-ATT&amp;CK Overlay'!BK67</f>
        <v>No</v>
      </c>
      <c r="GR70" s="24" t="str">
        <f>'1.4-ATT&amp;CK Overlay'!BL67</f>
        <v>No</v>
      </c>
      <c r="GS70" s="24" t="str">
        <f>'1.4-ATT&amp;CK Overlay'!BM67</f>
        <v>No</v>
      </c>
      <c r="GT70" s="24" t="str">
        <f>'1.4-ATT&amp;CK Overlay'!BN67</f>
        <v>No</v>
      </c>
      <c r="GU70" s="24" t="str">
        <f>'1.4-ATT&amp;CK Overlay'!BO67</f>
        <v>No</v>
      </c>
      <c r="GV70" s="29" t="str">
        <f>'1.4-ATT&amp;CK Overlay'!BP67</f>
        <v>No</v>
      </c>
      <c r="GX70" s="152" t="str">
        <f>'2.1b-OriginalProduct Visibility'!D66</f>
        <v>Yes</v>
      </c>
      <c r="GY70" s="153" t="str">
        <f>'2.1b-OriginalProduct Visibility'!E66</f>
        <v>Yes</v>
      </c>
      <c r="GZ70" s="140">
        <f>'2.1b-OriginalProduct Visibility'!F66</f>
        <v>0</v>
      </c>
      <c r="HA70" s="140">
        <f>'2.1b-OriginalProduct Visibility'!G66</f>
        <v>0</v>
      </c>
      <c r="HB70" s="140">
        <f>'2.1b-OriginalProduct Visibility'!H66</f>
        <v>0</v>
      </c>
      <c r="HC70" s="140">
        <f>'2.1b-OriginalProduct Visibility'!I66</f>
        <v>0</v>
      </c>
      <c r="HD70" s="140">
        <f>'2.1b-OriginalProduct Visibility'!J66</f>
        <v>0</v>
      </c>
      <c r="HE70" s="140">
        <f>'2.1b-OriginalProduct Visibility'!K66</f>
        <v>0</v>
      </c>
      <c r="HF70" s="140">
        <f>'2.1b-OriginalProduct Visibility'!L66</f>
        <v>0</v>
      </c>
      <c r="HG70" s="140">
        <f>'2.1b-OriginalProduct Visibility'!M66</f>
        <v>0</v>
      </c>
      <c r="HH70" s="140">
        <f>'2.1b-OriginalProduct Visibility'!N66</f>
        <v>0</v>
      </c>
      <c r="HI70" s="154">
        <f>'2.1b-OriginalProduct Visibility'!O66</f>
        <v>0</v>
      </c>
      <c r="HK70" s="171" t="str">
        <f>'2.1a-Agency Visibility'!D66</f>
        <v>Yes</v>
      </c>
      <c r="HL70" s="172">
        <f>'2.1a-Agency Visibility'!E66</f>
        <v>0</v>
      </c>
      <c r="HM70" s="145">
        <f>'2.1a-Agency Visibility'!F66</f>
        <v>0</v>
      </c>
      <c r="HN70" s="145">
        <f>'2.1a-Agency Visibility'!G66</f>
        <v>0</v>
      </c>
      <c r="HO70" s="145">
        <f>'2.1a-Agency Visibility'!H66</f>
        <v>0</v>
      </c>
      <c r="HP70" s="145">
        <f>'2.1a-Agency Visibility'!I66</f>
        <v>0</v>
      </c>
      <c r="HQ70" s="145">
        <f>'2.1a-Agency Visibility'!J66</f>
        <v>0</v>
      </c>
      <c r="HR70" s="145">
        <f>'2.1a-Agency Visibility'!K66</f>
        <v>0</v>
      </c>
      <c r="HS70" s="145">
        <f>'2.1a-Agency Visibility'!L66</f>
        <v>0</v>
      </c>
      <c r="HT70" s="145">
        <f>'2.1a-Agency Visibility'!M66</f>
        <v>0</v>
      </c>
      <c r="HU70" s="145">
        <f>'2.1a-Agency Visibility'!N66</f>
        <v>0</v>
      </c>
      <c r="HV70" s="173">
        <f>'2.1a-Agency Visibility'!O66</f>
        <v>0</v>
      </c>
      <c r="HY70" s="116"/>
      <c r="HZ70" s="116"/>
      <c r="IA70" s="116"/>
    </row>
    <row r="71" spans="1:235" ht="15" customHeight="1" x14ac:dyDescent="0.4">
      <c r="A71" s="740">
        <f>'1.2-Visibility Data'!A65</f>
        <v>0</v>
      </c>
      <c r="B71" s="66" t="str">
        <f>'1.2-Visibility Data'!B65</f>
        <v>Trash/Recycle Bin Activity</v>
      </c>
      <c r="C71" s="37" t="str">
        <f>'1.2-Visibility Data'!C65</f>
        <v>All</v>
      </c>
      <c r="D71" s="116"/>
      <c r="E71" s="137">
        <f t="shared" si="219"/>
        <v>0</v>
      </c>
      <c r="F71" s="137">
        <f t="shared" si="219"/>
        <v>2</v>
      </c>
      <c r="G71" s="137">
        <f t="shared" si="219"/>
        <v>0</v>
      </c>
      <c r="H71" s="137">
        <f t="shared" si="219"/>
        <v>0</v>
      </c>
      <c r="I71" s="137">
        <f t="shared" si="219"/>
        <v>0</v>
      </c>
      <c r="J71" s="137">
        <f t="shared" si="219"/>
        <v>0</v>
      </c>
      <c r="K71" s="137">
        <f t="shared" si="219"/>
        <v>0</v>
      </c>
      <c r="L71" s="137">
        <f t="shared" si="219"/>
        <v>0</v>
      </c>
      <c r="M71" s="137">
        <f t="shared" si="219"/>
        <v>0</v>
      </c>
      <c r="N71" s="137">
        <f t="shared" si="219"/>
        <v>0</v>
      </c>
      <c r="O71" s="137">
        <f t="shared" si="220"/>
        <v>0</v>
      </c>
      <c r="P71" s="137">
        <f t="shared" si="220"/>
        <v>0</v>
      </c>
      <c r="Q71" s="137">
        <f t="shared" si="220"/>
        <v>0</v>
      </c>
      <c r="R71" s="137">
        <f t="shared" si="220"/>
        <v>0</v>
      </c>
      <c r="S71" s="137">
        <f t="shared" si="220"/>
        <v>0</v>
      </c>
      <c r="T71" s="137">
        <f t="shared" si="220"/>
        <v>0</v>
      </c>
      <c r="U71" s="137">
        <f t="shared" si="220"/>
        <v>0</v>
      </c>
      <c r="V71" s="137">
        <f t="shared" si="220"/>
        <v>0</v>
      </c>
      <c r="W71" s="137">
        <f t="shared" si="220"/>
        <v>0</v>
      </c>
      <c r="X71" s="137">
        <f t="shared" si="220"/>
        <v>0</v>
      </c>
      <c r="Y71" s="137">
        <f t="shared" si="221"/>
        <v>0</v>
      </c>
      <c r="Z71" s="137">
        <f t="shared" si="221"/>
        <v>0</v>
      </c>
      <c r="AA71" s="137">
        <f t="shared" si="221"/>
        <v>0</v>
      </c>
      <c r="AB71" s="137">
        <f t="shared" si="221"/>
        <v>0</v>
      </c>
      <c r="AC71" s="137">
        <f t="shared" si="221"/>
        <v>0</v>
      </c>
      <c r="AD71" s="137">
        <f t="shared" si="221"/>
        <v>0</v>
      </c>
      <c r="AE71" s="116"/>
      <c r="AF71" s="142" t="str">
        <f t="shared" si="135"/>
        <v/>
      </c>
      <c r="AG71" s="142">
        <f t="shared" si="136"/>
        <v>2</v>
      </c>
      <c r="AH71" s="142" t="str">
        <f t="shared" si="137"/>
        <v/>
      </c>
      <c r="AI71" s="142" t="str">
        <f t="shared" si="138"/>
        <v/>
      </c>
      <c r="AJ71" s="142" t="str">
        <f t="shared" si="139"/>
        <v/>
      </c>
      <c r="AK71" s="142" t="str">
        <f t="shared" si="140"/>
        <v/>
      </c>
      <c r="AL71" s="142" t="str">
        <f t="shared" si="141"/>
        <v/>
      </c>
      <c r="AM71" s="142" t="str">
        <f t="shared" si="142"/>
        <v/>
      </c>
      <c r="AN71" s="142" t="str">
        <f t="shared" si="143"/>
        <v/>
      </c>
      <c r="AO71" s="142" t="str">
        <f t="shared" si="144"/>
        <v/>
      </c>
      <c r="AP71" s="142" t="str">
        <f t="shared" si="145"/>
        <v/>
      </c>
      <c r="AQ71" s="142" t="str">
        <f t="shared" si="146"/>
        <v/>
      </c>
      <c r="AR71" s="142" t="str">
        <f t="shared" si="147"/>
        <v/>
      </c>
      <c r="AS71" s="142" t="str">
        <f t="shared" si="148"/>
        <v/>
      </c>
      <c r="AT71" s="142" t="str">
        <f t="shared" si="149"/>
        <v/>
      </c>
      <c r="AU71" s="142" t="str">
        <f t="shared" si="150"/>
        <v/>
      </c>
      <c r="AV71" s="142" t="str">
        <f t="shared" si="151"/>
        <v/>
      </c>
      <c r="AW71" s="142" t="str">
        <f t="shared" si="152"/>
        <v/>
      </c>
      <c r="AX71" s="142" t="str">
        <f t="shared" si="153"/>
        <v/>
      </c>
      <c r="AY71" s="142" t="str">
        <f t="shared" si="154"/>
        <v/>
      </c>
      <c r="AZ71" s="142" t="str">
        <f t="shared" si="155"/>
        <v/>
      </c>
      <c r="BA71" s="142" t="str">
        <f t="shared" si="156"/>
        <v/>
      </c>
      <c r="BB71" s="142" t="str">
        <f t="shared" si="157"/>
        <v/>
      </c>
      <c r="BC71" s="142" t="str">
        <f t="shared" si="158"/>
        <v/>
      </c>
      <c r="BD71" s="142" t="str">
        <f t="shared" si="159"/>
        <v/>
      </c>
      <c r="BE71" s="142" t="str">
        <f t="shared" si="160"/>
        <v/>
      </c>
      <c r="BF71" s="116"/>
      <c r="BG71" s="193" t="str">
        <f t="shared" si="161"/>
        <v/>
      </c>
      <c r="BH71" s="193">
        <f t="shared" si="162"/>
        <v>0</v>
      </c>
      <c r="BI71" s="193" t="str">
        <f t="shared" si="163"/>
        <v/>
      </c>
      <c r="BJ71" s="193" t="str">
        <f t="shared" si="164"/>
        <v/>
      </c>
      <c r="BK71" s="193" t="str">
        <f t="shared" si="165"/>
        <v/>
      </c>
      <c r="BL71" s="193" t="str">
        <f t="shared" si="166"/>
        <v/>
      </c>
      <c r="BM71" s="193" t="str">
        <f t="shared" si="167"/>
        <v/>
      </c>
      <c r="BN71" s="193" t="str">
        <f t="shared" si="168"/>
        <v/>
      </c>
      <c r="BO71" s="193" t="str">
        <f t="shared" si="169"/>
        <v/>
      </c>
      <c r="BP71" s="193" t="str">
        <f t="shared" si="170"/>
        <v/>
      </c>
      <c r="BQ71" s="193" t="str">
        <f t="shared" si="171"/>
        <v/>
      </c>
      <c r="BR71" s="193" t="str">
        <f t="shared" si="172"/>
        <v/>
      </c>
      <c r="BS71" s="193" t="str">
        <f t="shared" si="173"/>
        <v/>
      </c>
      <c r="BT71" s="193" t="str">
        <f t="shared" si="174"/>
        <v/>
      </c>
      <c r="BU71" s="193" t="str">
        <f t="shared" si="175"/>
        <v/>
      </c>
      <c r="BV71" s="193" t="str">
        <f t="shared" si="176"/>
        <v/>
      </c>
      <c r="BW71" s="193" t="str">
        <f t="shared" si="177"/>
        <v/>
      </c>
      <c r="BX71" s="193" t="str">
        <f t="shared" si="178"/>
        <v/>
      </c>
      <c r="BY71" s="193" t="str">
        <f t="shared" si="179"/>
        <v/>
      </c>
      <c r="BZ71" s="193" t="str">
        <f t="shared" si="180"/>
        <v/>
      </c>
      <c r="CA71" s="193" t="str">
        <f t="shared" si="181"/>
        <v/>
      </c>
      <c r="CB71" s="193" t="str">
        <f t="shared" si="182"/>
        <v/>
      </c>
      <c r="CC71" s="193" t="str">
        <f t="shared" si="183"/>
        <v/>
      </c>
      <c r="CD71" s="193" t="str">
        <f t="shared" si="184"/>
        <v/>
      </c>
      <c r="CE71" s="193" t="str">
        <f t="shared" si="185"/>
        <v/>
      </c>
      <c r="CF71" s="193" t="str">
        <f t="shared" si="186"/>
        <v/>
      </c>
      <c r="CG71" s="116"/>
      <c r="CH71" s="199" t="str">
        <f t="shared" si="187"/>
        <v/>
      </c>
      <c r="CI71" s="199" t="str">
        <f t="shared" si="188"/>
        <v/>
      </c>
      <c r="CJ71" s="199" t="str">
        <f t="shared" si="189"/>
        <v/>
      </c>
      <c r="CK71" s="199" t="str">
        <f t="shared" si="190"/>
        <v/>
      </c>
      <c r="CL71" s="199" t="str">
        <f t="shared" si="191"/>
        <v/>
      </c>
      <c r="CM71" s="199" t="str">
        <f t="shared" si="192"/>
        <v/>
      </c>
      <c r="CN71" s="199" t="str">
        <f t="shared" si="193"/>
        <v/>
      </c>
      <c r="CO71" s="199" t="str">
        <f t="shared" si="194"/>
        <v/>
      </c>
      <c r="CP71" s="199" t="str">
        <f t="shared" si="195"/>
        <v/>
      </c>
      <c r="CQ71" s="199" t="str">
        <f t="shared" si="196"/>
        <v/>
      </c>
      <c r="CR71" s="199" t="str">
        <f t="shared" si="197"/>
        <v/>
      </c>
      <c r="CS71" s="199" t="str">
        <f t="shared" si="198"/>
        <v/>
      </c>
      <c r="CT71" s="199" t="str">
        <f t="shared" si="199"/>
        <v/>
      </c>
      <c r="CU71" s="199" t="str">
        <f t="shared" si="200"/>
        <v/>
      </c>
      <c r="CV71" s="199" t="str">
        <f t="shared" si="201"/>
        <v/>
      </c>
      <c r="CW71" s="199" t="str">
        <f t="shared" si="202"/>
        <v/>
      </c>
      <c r="CX71" s="199" t="str">
        <f t="shared" si="203"/>
        <v/>
      </c>
      <c r="CY71" s="199" t="str">
        <f t="shared" si="204"/>
        <v/>
      </c>
      <c r="CZ71" s="199" t="str">
        <f t="shared" si="205"/>
        <v/>
      </c>
      <c r="DA71" s="199" t="str">
        <f t="shared" si="206"/>
        <v/>
      </c>
      <c r="DB71" s="199" t="str">
        <f t="shared" si="207"/>
        <v/>
      </c>
      <c r="DC71" s="199" t="str">
        <f t="shared" si="208"/>
        <v/>
      </c>
      <c r="DD71" s="199" t="str">
        <f t="shared" si="209"/>
        <v/>
      </c>
      <c r="DE71" s="199" t="str">
        <f t="shared" si="210"/>
        <v/>
      </c>
      <c r="DF71" s="199" t="str">
        <f t="shared" si="211"/>
        <v/>
      </c>
      <c r="DG71" s="199" t="str">
        <f t="shared" si="212"/>
        <v/>
      </c>
      <c r="DH71" s="116"/>
      <c r="DI71" s="147" t="str">
        <f t="shared" si="125"/>
        <v/>
      </c>
      <c r="DJ71" s="147">
        <f t="shared" si="100"/>
        <v>0</v>
      </c>
      <c r="DK71" s="147" t="str">
        <f t="shared" si="101"/>
        <v/>
      </c>
      <c r="DL71" s="147" t="str">
        <f t="shared" si="102"/>
        <v/>
      </c>
      <c r="DM71" s="147" t="str">
        <f t="shared" si="103"/>
        <v/>
      </c>
      <c r="DN71" s="147" t="str">
        <f t="shared" si="104"/>
        <v/>
      </c>
      <c r="DO71" s="147" t="str">
        <f t="shared" si="105"/>
        <v/>
      </c>
      <c r="DP71" s="147" t="str">
        <f t="shared" si="106"/>
        <v/>
      </c>
      <c r="DQ71" s="147" t="str">
        <f t="shared" si="107"/>
        <v/>
      </c>
      <c r="DR71" s="147" t="str">
        <f t="shared" si="108"/>
        <v/>
      </c>
      <c r="DS71" s="147" t="str">
        <f t="shared" si="109"/>
        <v/>
      </c>
      <c r="DT71" s="147" t="str">
        <f t="shared" si="110"/>
        <v/>
      </c>
      <c r="DU71" s="147" t="str">
        <f t="shared" si="111"/>
        <v/>
      </c>
      <c r="DV71" s="147" t="str">
        <f t="shared" si="112"/>
        <v/>
      </c>
      <c r="DW71" s="147" t="str">
        <f t="shared" si="113"/>
        <v/>
      </c>
      <c r="DX71" s="147" t="str">
        <f t="shared" si="114"/>
        <v/>
      </c>
      <c r="DY71" s="147" t="str">
        <f t="shared" si="115"/>
        <v/>
      </c>
      <c r="DZ71" s="147" t="str">
        <f t="shared" si="116"/>
        <v/>
      </c>
      <c r="EA71" s="147" t="str">
        <f t="shared" si="117"/>
        <v/>
      </c>
      <c r="EB71" s="147" t="str">
        <f t="shared" si="118"/>
        <v/>
      </c>
      <c r="EC71" s="147" t="str">
        <f t="shared" si="119"/>
        <v/>
      </c>
      <c r="ED71" s="147" t="str">
        <f t="shared" si="120"/>
        <v/>
      </c>
      <c r="EE71" s="147" t="str">
        <f t="shared" si="121"/>
        <v/>
      </c>
      <c r="EF71" s="147" t="str">
        <f t="shared" si="122"/>
        <v/>
      </c>
      <c r="EG71" s="147" t="str">
        <f t="shared" si="123"/>
        <v/>
      </c>
      <c r="EH71" s="147" t="str">
        <f t="shared" si="124"/>
        <v/>
      </c>
      <c r="EI71" s="116"/>
      <c r="EJ71" s="24" t="str">
        <f>'1.4-ATT&amp;CK Overlay'!D68</f>
        <v>No</v>
      </c>
      <c r="EK71" s="61" t="str">
        <f>'1.4-ATT&amp;CK Overlay'!E68</f>
        <v>No</v>
      </c>
      <c r="EL71" s="24" t="str">
        <f>'1.4-ATT&amp;CK Overlay'!F68</f>
        <v>No</v>
      </c>
      <c r="EM71" s="61" t="str">
        <f>'1.4-ATT&amp;CK Overlay'!G68</f>
        <v>Yes</v>
      </c>
      <c r="EN71" s="29" t="str">
        <f>'1.4-ATT&amp;CK Overlay'!H68</f>
        <v>Yes</v>
      </c>
      <c r="EO71" s="28" t="str">
        <f>'1.4-ATT&amp;CK Overlay'!I68</f>
        <v>No</v>
      </c>
      <c r="EP71" s="24" t="str">
        <f>'1.4-ATT&amp;CK Overlay'!J68</f>
        <v>No</v>
      </c>
      <c r="EQ71" s="24" t="str">
        <f>'1.4-ATT&amp;CK Overlay'!K68</f>
        <v>No</v>
      </c>
      <c r="ER71" s="24" t="str">
        <f>'1.4-ATT&amp;CK Overlay'!L68</f>
        <v>No</v>
      </c>
      <c r="ES71" s="24" t="str">
        <f>'1.4-ATT&amp;CK Overlay'!M68</f>
        <v>No</v>
      </c>
      <c r="ET71" s="24" t="str">
        <f>'1.4-ATT&amp;CK Overlay'!N68</f>
        <v>No</v>
      </c>
      <c r="EU71" s="24" t="str">
        <f>'1.4-ATT&amp;CK Overlay'!O68</f>
        <v>No</v>
      </c>
      <c r="EV71" s="24" t="str">
        <f>'1.4-ATT&amp;CK Overlay'!P68</f>
        <v>No</v>
      </c>
      <c r="EW71" s="24" t="str">
        <f>'1.4-ATT&amp;CK Overlay'!Q68</f>
        <v>No</v>
      </c>
      <c r="EX71" s="24" t="str">
        <f>'1.4-ATT&amp;CK Overlay'!R68</f>
        <v>No</v>
      </c>
      <c r="EY71" s="24" t="str">
        <f>'1.4-ATT&amp;CK Overlay'!S68</f>
        <v>No</v>
      </c>
      <c r="EZ71" s="24" t="str">
        <f>'1.4-ATT&amp;CK Overlay'!T68</f>
        <v>No</v>
      </c>
      <c r="FA71" s="24" t="str">
        <f>'1.4-ATT&amp;CK Overlay'!U68</f>
        <v>No</v>
      </c>
      <c r="FB71" s="61" t="str">
        <f>'1.4-ATT&amp;CK Overlay'!V68</f>
        <v>No</v>
      </c>
      <c r="FC71" s="29" t="str">
        <f>'1.4-ATT&amp;CK Overlay'!W68</f>
        <v>No</v>
      </c>
      <c r="FD71" s="24" t="str">
        <f>'1.4-ATT&amp;CK Overlay'!X68</f>
        <v>No</v>
      </c>
      <c r="FE71" s="61" t="str">
        <f>'1.4-ATT&amp;CK Overlay'!Y68</f>
        <v>No</v>
      </c>
      <c r="FF71" s="29" t="str">
        <f>'1.4-ATT&amp;CK Overlay'!Z68</f>
        <v>No</v>
      </c>
      <c r="FG71" s="28" t="str">
        <f>'1.4-ATT&amp;CK Overlay'!AA68</f>
        <v>No</v>
      </c>
      <c r="FH71" s="24" t="str">
        <f>'1.4-ATT&amp;CK Overlay'!AB68</f>
        <v>No</v>
      </c>
      <c r="FI71" s="61" t="str">
        <f>'1.4-ATT&amp;CK Overlay'!AC68</f>
        <v>No</v>
      </c>
      <c r="FJ71" s="61" t="str">
        <f>'1.4-ATT&amp;CK Overlay'!AD68</f>
        <v>No</v>
      </c>
      <c r="FK71" s="24" t="str">
        <f>'1.4-ATT&amp;CK Overlay'!AE68</f>
        <v>No</v>
      </c>
      <c r="FL71" s="61" t="str">
        <f>'1.4-ATT&amp;CK Overlay'!AF68</f>
        <v>No</v>
      </c>
      <c r="FM71" s="29" t="str">
        <f>'1.4-ATT&amp;CK Overlay'!AG68</f>
        <v>No</v>
      </c>
      <c r="FN71" s="28" t="str">
        <f>'1.4-ATT&amp;CK Overlay'!AH68</f>
        <v>No</v>
      </c>
      <c r="FO71" s="24" t="str">
        <f>'1.4-ATT&amp;CK Overlay'!AI68</f>
        <v>No</v>
      </c>
      <c r="FP71" s="24" t="str">
        <f>'1.4-ATT&amp;CK Overlay'!AJ68</f>
        <v>No</v>
      </c>
      <c r="FQ71" s="24" t="str">
        <f>'1.4-ATT&amp;CK Overlay'!AK68</f>
        <v>No</v>
      </c>
      <c r="FR71" s="24" t="str">
        <f>'1.4-ATT&amp;CK Overlay'!AL68</f>
        <v>No</v>
      </c>
      <c r="FS71" s="24" t="str">
        <f>'1.4-ATT&amp;CK Overlay'!AM68</f>
        <v>No</v>
      </c>
      <c r="FT71" s="61" t="str">
        <f>'1.4-ATT&amp;CK Overlay'!AN68</f>
        <v>No</v>
      </c>
      <c r="FU71" s="24" t="str">
        <f>'1.4-ATT&amp;CK Overlay'!AO68</f>
        <v>No</v>
      </c>
      <c r="FV71" s="24" t="str">
        <f>'1.4-ATT&amp;CK Overlay'!AP68</f>
        <v>No</v>
      </c>
      <c r="FW71" s="74" t="str">
        <f>'1.4-ATT&amp;CK Overlay'!AQ68</f>
        <v>No</v>
      </c>
      <c r="FX71" s="28" t="str">
        <f>'1.4-ATT&amp;CK Overlay'!AR68</f>
        <v>No</v>
      </c>
      <c r="FY71" s="24" t="str">
        <f>'1.4-ATT&amp;CK Overlay'!AS68</f>
        <v>No</v>
      </c>
      <c r="FZ71" s="24" t="str">
        <f>'1.4-ATT&amp;CK Overlay'!AT68</f>
        <v>No</v>
      </c>
      <c r="GA71" s="24" t="str">
        <f>'1.4-ATT&amp;CK Overlay'!AU68</f>
        <v>No</v>
      </c>
      <c r="GB71" s="24" t="str">
        <f>'1.4-ATT&amp;CK Overlay'!AV68</f>
        <v>No</v>
      </c>
      <c r="GC71" s="24" t="str">
        <f>'1.4-ATT&amp;CK Overlay'!AW68</f>
        <v>No</v>
      </c>
      <c r="GD71" s="24" t="str">
        <f>'1.4-ATT&amp;CK Overlay'!AX68</f>
        <v>No</v>
      </c>
      <c r="GE71" s="24" t="str">
        <f>'1.4-ATT&amp;CK Overlay'!AY68</f>
        <v>No</v>
      </c>
      <c r="GF71" s="24" t="str">
        <f>'1.4-ATT&amp;CK Overlay'!AZ68</f>
        <v>No</v>
      </c>
      <c r="GG71" s="28" t="str">
        <f>'1.4-ATT&amp;CK Overlay'!BA68</f>
        <v>No</v>
      </c>
      <c r="GH71" s="24" t="str">
        <f>'1.4-ATT&amp;CK Overlay'!BB68</f>
        <v>No</v>
      </c>
      <c r="GI71" s="24" t="str">
        <f>'1.4-ATT&amp;CK Overlay'!BC68</f>
        <v>No</v>
      </c>
      <c r="GJ71" s="29" t="str">
        <f>'1.4-ATT&amp;CK Overlay'!BD68</f>
        <v>No</v>
      </c>
      <c r="GK71" s="28" t="str">
        <f>'1.4-ATT&amp;CK Overlay'!BE68</f>
        <v>No</v>
      </c>
      <c r="GL71" s="24" t="str">
        <f>'1.4-ATT&amp;CK Overlay'!BF68</f>
        <v>No</v>
      </c>
      <c r="GM71" s="24" t="str">
        <f>'1.4-ATT&amp;CK Overlay'!BG68</f>
        <v>No</v>
      </c>
      <c r="GN71" s="24" t="str">
        <f>'1.4-ATT&amp;CK Overlay'!BH68</f>
        <v>No</v>
      </c>
      <c r="GO71" s="24" t="str">
        <f>'1.4-ATT&amp;CK Overlay'!BI68</f>
        <v>No</v>
      </c>
      <c r="GP71" s="28" t="str">
        <f>'1.4-ATT&amp;CK Overlay'!BJ68</f>
        <v>No</v>
      </c>
      <c r="GQ71" s="24" t="str">
        <f>'1.4-ATT&amp;CK Overlay'!BK68</f>
        <v>No</v>
      </c>
      <c r="GR71" s="24" t="str">
        <f>'1.4-ATT&amp;CK Overlay'!BL68</f>
        <v>No</v>
      </c>
      <c r="GS71" s="24" t="str">
        <f>'1.4-ATT&amp;CK Overlay'!BM68</f>
        <v>No</v>
      </c>
      <c r="GT71" s="24" t="str">
        <f>'1.4-ATT&amp;CK Overlay'!BN68</f>
        <v>No</v>
      </c>
      <c r="GU71" s="24" t="str">
        <f>'1.4-ATT&amp;CK Overlay'!BO68</f>
        <v>No</v>
      </c>
      <c r="GV71" s="29" t="str">
        <f>'1.4-ATT&amp;CK Overlay'!BP68</f>
        <v>No</v>
      </c>
      <c r="GX71" s="152">
        <f>'2.1b-OriginalProduct Visibility'!D67</f>
        <v>0</v>
      </c>
      <c r="GY71" s="153">
        <f>'2.1b-OriginalProduct Visibility'!E67</f>
        <v>0</v>
      </c>
      <c r="GZ71" s="140">
        <f>'2.1b-OriginalProduct Visibility'!F67</f>
        <v>0</v>
      </c>
      <c r="HA71" s="140">
        <f>'2.1b-OriginalProduct Visibility'!G67</f>
        <v>0</v>
      </c>
      <c r="HB71" s="140">
        <f>'2.1b-OriginalProduct Visibility'!H67</f>
        <v>0</v>
      </c>
      <c r="HC71" s="140">
        <f>'2.1b-OriginalProduct Visibility'!I67</f>
        <v>0</v>
      </c>
      <c r="HD71" s="140" t="str">
        <f>'2.1b-OriginalProduct Visibility'!J67</f>
        <v>Yes</v>
      </c>
      <c r="HE71" s="140" t="str">
        <f>'2.1b-OriginalProduct Visibility'!K67</f>
        <v>Yes</v>
      </c>
      <c r="HF71" s="140">
        <f>'2.1b-OriginalProduct Visibility'!L67</f>
        <v>0</v>
      </c>
      <c r="HG71" s="140">
        <f>'2.1b-OriginalProduct Visibility'!M67</f>
        <v>0</v>
      </c>
      <c r="HH71" s="140">
        <f>'2.1b-OriginalProduct Visibility'!N67</f>
        <v>0</v>
      </c>
      <c r="HI71" s="154">
        <f>'2.1b-OriginalProduct Visibility'!O67</f>
        <v>0</v>
      </c>
      <c r="HK71" s="171">
        <f>'2.1a-Agency Visibility'!D67</f>
        <v>0</v>
      </c>
      <c r="HL71" s="172">
        <f>'2.1a-Agency Visibility'!E67</f>
        <v>0</v>
      </c>
      <c r="HM71" s="145">
        <f>'2.1a-Agency Visibility'!F67</f>
        <v>0</v>
      </c>
      <c r="HN71" s="145">
        <f>'2.1a-Agency Visibility'!G67</f>
        <v>0</v>
      </c>
      <c r="HO71" s="145">
        <f>'2.1a-Agency Visibility'!H67</f>
        <v>0</v>
      </c>
      <c r="HP71" s="145">
        <f>'2.1a-Agency Visibility'!I67</f>
        <v>0</v>
      </c>
      <c r="HQ71" s="145">
        <f>'2.1a-Agency Visibility'!J67</f>
        <v>0</v>
      </c>
      <c r="HR71" s="145">
        <f>'2.1a-Agency Visibility'!K67</f>
        <v>0</v>
      </c>
      <c r="HS71" s="145">
        <f>'2.1a-Agency Visibility'!L67</f>
        <v>0</v>
      </c>
      <c r="HT71" s="145">
        <f>'2.1a-Agency Visibility'!M67</f>
        <v>0</v>
      </c>
      <c r="HU71" s="145">
        <f>'2.1a-Agency Visibility'!N67</f>
        <v>0</v>
      </c>
      <c r="HV71" s="173">
        <f>'2.1a-Agency Visibility'!O67</f>
        <v>0</v>
      </c>
      <c r="HY71" s="116"/>
      <c r="HZ71" s="116"/>
      <c r="IA71" s="116"/>
    </row>
    <row r="72" spans="1:235" ht="15" customHeight="1" x14ac:dyDescent="0.4">
      <c r="A72" s="740">
        <f>'1.2-Visibility Data'!A66</f>
        <v>0</v>
      </c>
      <c r="B72" s="66" t="str">
        <f>'1.2-Visibility Data'!B66</f>
        <v>File or Folder Version History Modifications</v>
      </c>
      <c r="C72" s="37" t="str">
        <f>'1.2-Visibility Data'!C66</f>
        <v>All</v>
      </c>
      <c r="D72" s="116"/>
      <c r="E72" s="137">
        <f t="shared" si="219"/>
        <v>0</v>
      </c>
      <c r="F72" s="137">
        <f t="shared" si="219"/>
        <v>2</v>
      </c>
      <c r="G72" s="137">
        <f t="shared" si="219"/>
        <v>0</v>
      </c>
      <c r="H72" s="137">
        <f t="shared" si="219"/>
        <v>0</v>
      </c>
      <c r="I72" s="137">
        <f t="shared" si="219"/>
        <v>0</v>
      </c>
      <c r="J72" s="137">
        <f t="shared" si="219"/>
        <v>0</v>
      </c>
      <c r="K72" s="137">
        <f t="shared" si="219"/>
        <v>0</v>
      </c>
      <c r="L72" s="137">
        <f t="shared" si="219"/>
        <v>0</v>
      </c>
      <c r="M72" s="137">
        <f t="shared" si="219"/>
        <v>0</v>
      </c>
      <c r="N72" s="137">
        <f t="shared" si="219"/>
        <v>0</v>
      </c>
      <c r="O72" s="137">
        <f t="shared" si="220"/>
        <v>0</v>
      </c>
      <c r="P72" s="137">
        <f t="shared" si="220"/>
        <v>0</v>
      </c>
      <c r="Q72" s="137">
        <f t="shared" si="220"/>
        <v>0</v>
      </c>
      <c r="R72" s="137">
        <f t="shared" si="220"/>
        <v>0</v>
      </c>
      <c r="S72" s="137">
        <f t="shared" si="220"/>
        <v>0</v>
      </c>
      <c r="T72" s="137">
        <f t="shared" si="220"/>
        <v>0</v>
      </c>
      <c r="U72" s="137">
        <f t="shared" si="220"/>
        <v>0</v>
      </c>
      <c r="V72" s="137">
        <f t="shared" si="220"/>
        <v>0</v>
      </c>
      <c r="W72" s="137">
        <f t="shared" si="220"/>
        <v>0</v>
      </c>
      <c r="X72" s="137">
        <f t="shared" si="220"/>
        <v>0</v>
      </c>
      <c r="Y72" s="137">
        <f t="shared" si="221"/>
        <v>0</v>
      </c>
      <c r="Z72" s="137">
        <f t="shared" si="221"/>
        <v>0</v>
      </c>
      <c r="AA72" s="137">
        <f t="shared" si="221"/>
        <v>0</v>
      </c>
      <c r="AB72" s="137">
        <f t="shared" si="221"/>
        <v>0</v>
      </c>
      <c r="AC72" s="137">
        <f t="shared" si="221"/>
        <v>0</v>
      </c>
      <c r="AD72" s="137">
        <f t="shared" si="221"/>
        <v>0</v>
      </c>
      <c r="AE72" s="116"/>
      <c r="AF72" s="142" t="str">
        <f t="shared" si="135"/>
        <v/>
      </c>
      <c r="AG72" s="142">
        <f t="shared" si="136"/>
        <v>1</v>
      </c>
      <c r="AH72" s="142" t="str">
        <f t="shared" si="137"/>
        <v/>
      </c>
      <c r="AI72" s="142" t="str">
        <f t="shared" si="138"/>
        <v/>
      </c>
      <c r="AJ72" s="142" t="str">
        <f t="shared" si="139"/>
        <v/>
      </c>
      <c r="AK72" s="142" t="str">
        <f t="shared" si="140"/>
        <v/>
      </c>
      <c r="AL72" s="142" t="str">
        <f t="shared" si="141"/>
        <v/>
      </c>
      <c r="AM72" s="142" t="str">
        <f t="shared" si="142"/>
        <v/>
      </c>
      <c r="AN72" s="142" t="str">
        <f t="shared" si="143"/>
        <v/>
      </c>
      <c r="AO72" s="142" t="str">
        <f t="shared" si="144"/>
        <v/>
      </c>
      <c r="AP72" s="142" t="str">
        <f t="shared" si="145"/>
        <v/>
      </c>
      <c r="AQ72" s="142" t="str">
        <f t="shared" si="146"/>
        <v/>
      </c>
      <c r="AR72" s="142" t="str">
        <f t="shared" si="147"/>
        <v/>
      </c>
      <c r="AS72" s="142" t="str">
        <f t="shared" si="148"/>
        <v/>
      </c>
      <c r="AT72" s="142" t="str">
        <f t="shared" si="149"/>
        <v/>
      </c>
      <c r="AU72" s="142" t="str">
        <f t="shared" si="150"/>
        <v/>
      </c>
      <c r="AV72" s="142" t="str">
        <f t="shared" si="151"/>
        <v/>
      </c>
      <c r="AW72" s="142" t="str">
        <f t="shared" si="152"/>
        <v/>
      </c>
      <c r="AX72" s="142" t="str">
        <f t="shared" si="153"/>
        <v/>
      </c>
      <c r="AY72" s="142" t="str">
        <f t="shared" si="154"/>
        <v/>
      </c>
      <c r="AZ72" s="142" t="str">
        <f t="shared" si="155"/>
        <v/>
      </c>
      <c r="BA72" s="142" t="str">
        <f t="shared" si="156"/>
        <v/>
      </c>
      <c r="BB72" s="142" t="str">
        <f t="shared" si="157"/>
        <v/>
      </c>
      <c r="BC72" s="142" t="str">
        <f t="shared" si="158"/>
        <v/>
      </c>
      <c r="BD72" s="142" t="str">
        <f t="shared" si="159"/>
        <v/>
      </c>
      <c r="BE72" s="142" t="str">
        <f t="shared" si="160"/>
        <v/>
      </c>
      <c r="BF72" s="116"/>
      <c r="BG72" s="193" t="str">
        <f t="shared" si="161"/>
        <v/>
      </c>
      <c r="BH72" s="193">
        <f t="shared" si="162"/>
        <v>0</v>
      </c>
      <c r="BI72" s="193" t="str">
        <f t="shared" si="163"/>
        <v/>
      </c>
      <c r="BJ72" s="193" t="str">
        <f t="shared" si="164"/>
        <v/>
      </c>
      <c r="BK72" s="193" t="str">
        <f t="shared" si="165"/>
        <v/>
      </c>
      <c r="BL72" s="193" t="str">
        <f t="shared" si="166"/>
        <v/>
      </c>
      <c r="BM72" s="193" t="str">
        <f t="shared" si="167"/>
        <v/>
      </c>
      <c r="BN72" s="193" t="str">
        <f t="shared" si="168"/>
        <v/>
      </c>
      <c r="BO72" s="193" t="str">
        <f t="shared" si="169"/>
        <v/>
      </c>
      <c r="BP72" s="193" t="str">
        <f t="shared" si="170"/>
        <v/>
      </c>
      <c r="BQ72" s="193" t="str">
        <f t="shared" si="171"/>
        <v/>
      </c>
      <c r="BR72" s="193" t="str">
        <f t="shared" si="172"/>
        <v/>
      </c>
      <c r="BS72" s="193" t="str">
        <f t="shared" si="173"/>
        <v/>
      </c>
      <c r="BT72" s="193" t="str">
        <f t="shared" si="174"/>
        <v/>
      </c>
      <c r="BU72" s="193" t="str">
        <f t="shared" si="175"/>
        <v/>
      </c>
      <c r="BV72" s="193" t="str">
        <f t="shared" si="176"/>
        <v/>
      </c>
      <c r="BW72" s="193" t="str">
        <f t="shared" si="177"/>
        <v/>
      </c>
      <c r="BX72" s="193" t="str">
        <f t="shared" si="178"/>
        <v/>
      </c>
      <c r="BY72" s="193" t="str">
        <f t="shared" si="179"/>
        <v/>
      </c>
      <c r="BZ72" s="193" t="str">
        <f t="shared" si="180"/>
        <v/>
      </c>
      <c r="CA72" s="193" t="str">
        <f t="shared" si="181"/>
        <v/>
      </c>
      <c r="CB72" s="193" t="str">
        <f t="shared" si="182"/>
        <v/>
      </c>
      <c r="CC72" s="193" t="str">
        <f t="shared" si="183"/>
        <v/>
      </c>
      <c r="CD72" s="193" t="str">
        <f t="shared" si="184"/>
        <v/>
      </c>
      <c r="CE72" s="193" t="str">
        <f t="shared" si="185"/>
        <v/>
      </c>
      <c r="CF72" s="193" t="str">
        <f t="shared" si="186"/>
        <v/>
      </c>
      <c r="CG72" s="116"/>
      <c r="CH72" s="199" t="str">
        <f t="shared" si="187"/>
        <v/>
      </c>
      <c r="CI72" s="199" t="str">
        <f t="shared" si="188"/>
        <v/>
      </c>
      <c r="CJ72" s="199" t="str">
        <f t="shared" si="189"/>
        <v/>
      </c>
      <c r="CK72" s="199" t="str">
        <f t="shared" si="190"/>
        <v/>
      </c>
      <c r="CL72" s="199" t="str">
        <f t="shared" si="191"/>
        <v/>
      </c>
      <c r="CM72" s="199" t="str">
        <f t="shared" si="192"/>
        <v/>
      </c>
      <c r="CN72" s="199" t="str">
        <f t="shared" si="193"/>
        <v/>
      </c>
      <c r="CO72" s="199" t="str">
        <f t="shared" si="194"/>
        <v/>
      </c>
      <c r="CP72" s="199" t="str">
        <f t="shared" si="195"/>
        <v/>
      </c>
      <c r="CQ72" s="199" t="str">
        <f t="shared" si="196"/>
        <v/>
      </c>
      <c r="CR72" s="199" t="str">
        <f t="shared" si="197"/>
        <v/>
      </c>
      <c r="CS72" s="199" t="str">
        <f t="shared" si="198"/>
        <v/>
      </c>
      <c r="CT72" s="199" t="str">
        <f t="shared" si="199"/>
        <v/>
      </c>
      <c r="CU72" s="199" t="str">
        <f t="shared" si="200"/>
        <v/>
      </c>
      <c r="CV72" s="199" t="str">
        <f t="shared" si="201"/>
        <v/>
      </c>
      <c r="CW72" s="199" t="str">
        <f t="shared" si="202"/>
        <v/>
      </c>
      <c r="CX72" s="199" t="str">
        <f t="shared" si="203"/>
        <v/>
      </c>
      <c r="CY72" s="199" t="str">
        <f t="shared" si="204"/>
        <v/>
      </c>
      <c r="CZ72" s="199" t="str">
        <f t="shared" si="205"/>
        <v/>
      </c>
      <c r="DA72" s="199" t="str">
        <f t="shared" si="206"/>
        <v/>
      </c>
      <c r="DB72" s="199" t="str">
        <f t="shared" si="207"/>
        <v/>
      </c>
      <c r="DC72" s="199" t="str">
        <f t="shared" si="208"/>
        <v/>
      </c>
      <c r="DD72" s="199" t="str">
        <f t="shared" si="209"/>
        <v/>
      </c>
      <c r="DE72" s="199" t="str">
        <f t="shared" si="210"/>
        <v/>
      </c>
      <c r="DF72" s="199" t="str">
        <f t="shared" si="211"/>
        <v/>
      </c>
      <c r="DG72" s="199" t="str">
        <f t="shared" si="212"/>
        <v/>
      </c>
      <c r="DH72" s="116"/>
      <c r="DI72" s="147" t="str">
        <f t="shared" si="125"/>
        <v/>
      </c>
      <c r="DJ72" s="147">
        <f t="shared" si="100"/>
        <v>0</v>
      </c>
      <c r="DK72" s="147" t="str">
        <f t="shared" si="101"/>
        <v/>
      </c>
      <c r="DL72" s="147" t="str">
        <f t="shared" si="102"/>
        <v/>
      </c>
      <c r="DM72" s="147" t="str">
        <f t="shared" si="103"/>
        <v/>
      </c>
      <c r="DN72" s="147" t="str">
        <f t="shared" si="104"/>
        <v/>
      </c>
      <c r="DO72" s="147" t="str">
        <f t="shared" si="105"/>
        <v/>
      </c>
      <c r="DP72" s="147" t="str">
        <f t="shared" si="106"/>
        <v/>
      </c>
      <c r="DQ72" s="147" t="str">
        <f t="shared" si="107"/>
        <v/>
      </c>
      <c r="DR72" s="147" t="str">
        <f t="shared" si="108"/>
        <v/>
      </c>
      <c r="DS72" s="147" t="str">
        <f t="shared" si="109"/>
        <v/>
      </c>
      <c r="DT72" s="147" t="str">
        <f t="shared" si="110"/>
        <v/>
      </c>
      <c r="DU72" s="147" t="str">
        <f t="shared" si="111"/>
        <v/>
      </c>
      <c r="DV72" s="147" t="str">
        <f t="shared" si="112"/>
        <v/>
      </c>
      <c r="DW72" s="147" t="str">
        <f t="shared" si="113"/>
        <v/>
      </c>
      <c r="DX72" s="147" t="str">
        <f t="shared" si="114"/>
        <v/>
      </c>
      <c r="DY72" s="147" t="str">
        <f t="shared" si="115"/>
        <v/>
      </c>
      <c r="DZ72" s="147" t="str">
        <f t="shared" si="116"/>
        <v/>
      </c>
      <c r="EA72" s="147" t="str">
        <f t="shared" si="117"/>
        <v/>
      </c>
      <c r="EB72" s="147" t="str">
        <f t="shared" si="118"/>
        <v/>
      </c>
      <c r="EC72" s="147" t="str">
        <f t="shared" si="119"/>
        <v/>
      </c>
      <c r="ED72" s="147" t="str">
        <f t="shared" si="120"/>
        <v/>
      </c>
      <c r="EE72" s="147" t="str">
        <f t="shared" si="121"/>
        <v/>
      </c>
      <c r="EF72" s="147" t="str">
        <f t="shared" si="122"/>
        <v/>
      </c>
      <c r="EG72" s="147" t="str">
        <f t="shared" si="123"/>
        <v/>
      </c>
      <c r="EH72" s="147" t="str">
        <f t="shared" si="124"/>
        <v/>
      </c>
      <c r="EI72" s="116"/>
      <c r="EJ72" s="24" t="str">
        <f>'1.4-ATT&amp;CK Overlay'!D69</f>
        <v>No</v>
      </c>
      <c r="EK72" s="61" t="str">
        <f>'1.4-ATT&amp;CK Overlay'!E69</f>
        <v>No</v>
      </c>
      <c r="EL72" s="24" t="str">
        <f>'1.4-ATT&amp;CK Overlay'!F69</f>
        <v>No</v>
      </c>
      <c r="EM72" s="61" t="str">
        <f>'1.4-ATT&amp;CK Overlay'!G69</f>
        <v>Yes</v>
      </c>
      <c r="EN72" s="29" t="str">
        <f>'1.4-ATT&amp;CK Overlay'!H69</f>
        <v>Yes</v>
      </c>
      <c r="EO72" s="28" t="str">
        <f>'1.4-ATT&amp;CK Overlay'!I69</f>
        <v>No</v>
      </c>
      <c r="EP72" s="24" t="str">
        <f>'1.4-ATT&amp;CK Overlay'!J69</f>
        <v>No</v>
      </c>
      <c r="EQ72" s="24" t="str">
        <f>'1.4-ATT&amp;CK Overlay'!K69</f>
        <v>No</v>
      </c>
      <c r="ER72" s="24" t="str">
        <f>'1.4-ATT&amp;CK Overlay'!L69</f>
        <v>No</v>
      </c>
      <c r="ES72" s="24" t="str">
        <f>'1.4-ATT&amp;CK Overlay'!M69</f>
        <v>No</v>
      </c>
      <c r="ET72" s="24" t="str">
        <f>'1.4-ATT&amp;CK Overlay'!N69</f>
        <v>No</v>
      </c>
      <c r="EU72" s="24" t="str">
        <f>'1.4-ATT&amp;CK Overlay'!O69</f>
        <v>No</v>
      </c>
      <c r="EV72" s="24" t="str">
        <f>'1.4-ATT&amp;CK Overlay'!P69</f>
        <v>No</v>
      </c>
      <c r="EW72" s="24" t="str">
        <f>'1.4-ATT&amp;CK Overlay'!Q69</f>
        <v>No</v>
      </c>
      <c r="EX72" s="24" t="str">
        <f>'1.4-ATT&amp;CK Overlay'!R69</f>
        <v>No</v>
      </c>
      <c r="EY72" s="24" t="str">
        <f>'1.4-ATT&amp;CK Overlay'!S69</f>
        <v>No</v>
      </c>
      <c r="EZ72" s="24" t="str">
        <f>'1.4-ATT&amp;CK Overlay'!T69</f>
        <v>No</v>
      </c>
      <c r="FA72" s="24" t="str">
        <f>'1.4-ATT&amp;CK Overlay'!U69</f>
        <v>No</v>
      </c>
      <c r="FB72" s="61" t="str">
        <f>'1.4-ATT&amp;CK Overlay'!V69</f>
        <v>No</v>
      </c>
      <c r="FC72" s="29" t="str">
        <f>'1.4-ATT&amp;CK Overlay'!W69</f>
        <v>No</v>
      </c>
      <c r="FD72" s="24" t="str">
        <f>'1.4-ATT&amp;CK Overlay'!X69</f>
        <v>No</v>
      </c>
      <c r="FE72" s="61" t="str">
        <f>'1.4-ATT&amp;CK Overlay'!Y69</f>
        <v>No</v>
      </c>
      <c r="FF72" s="29" t="str">
        <f>'1.4-ATT&amp;CK Overlay'!Z69</f>
        <v>No</v>
      </c>
      <c r="FG72" s="28" t="str">
        <f>'1.4-ATT&amp;CK Overlay'!AA69</f>
        <v>No</v>
      </c>
      <c r="FH72" s="24" t="str">
        <f>'1.4-ATT&amp;CK Overlay'!AB69</f>
        <v>No</v>
      </c>
      <c r="FI72" s="61" t="str">
        <f>'1.4-ATT&amp;CK Overlay'!AC69</f>
        <v>No</v>
      </c>
      <c r="FJ72" s="61" t="str">
        <f>'1.4-ATT&amp;CK Overlay'!AD69</f>
        <v>No</v>
      </c>
      <c r="FK72" s="24" t="str">
        <f>'1.4-ATT&amp;CK Overlay'!AE69</f>
        <v>No</v>
      </c>
      <c r="FL72" s="61" t="str">
        <f>'1.4-ATT&amp;CK Overlay'!AF69</f>
        <v>No</v>
      </c>
      <c r="FM72" s="29" t="str">
        <f>'1.4-ATT&amp;CK Overlay'!AG69</f>
        <v>No</v>
      </c>
      <c r="FN72" s="28" t="str">
        <f>'1.4-ATT&amp;CK Overlay'!AH69</f>
        <v>No</v>
      </c>
      <c r="FO72" s="24" t="str">
        <f>'1.4-ATT&amp;CK Overlay'!AI69</f>
        <v>No</v>
      </c>
      <c r="FP72" s="24" t="str">
        <f>'1.4-ATT&amp;CK Overlay'!AJ69</f>
        <v>No</v>
      </c>
      <c r="FQ72" s="24" t="str">
        <f>'1.4-ATT&amp;CK Overlay'!AK69</f>
        <v>No</v>
      </c>
      <c r="FR72" s="24" t="str">
        <f>'1.4-ATT&amp;CK Overlay'!AL69</f>
        <v>No</v>
      </c>
      <c r="FS72" s="24" t="str">
        <f>'1.4-ATT&amp;CK Overlay'!AM69</f>
        <v>No</v>
      </c>
      <c r="FT72" s="61" t="str">
        <f>'1.4-ATT&amp;CK Overlay'!AN69</f>
        <v>No</v>
      </c>
      <c r="FU72" s="24" t="str">
        <f>'1.4-ATT&amp;CK Overlay'!AO69</f>
        <v>No</v>
      </c>
      <c r="FV72" s="24" t="str">
        <f>'1.4-ATT&amp;CK Overlay'!AP69</f>
        <v>No</v>
      </c>
      <c r="FW72" s="74" t="str">
        <f>'1.4-ATT&amp;CK Overlay'!AQ69</f>
        <v>No</v>
      </c>
      <c r="FX72" s="28" t="str">
        <f>'1.4-ATT&amp;CK Overlay'!AR69</f>
        <v>No</v>
      </c>
      <c r="FY72" s="24" t="str">
        <f>'1.4-ATT&amp;CK Overlay'!AS69</f>
        <v>No</v>
      </c>
      <c r="FZ72" s="24" t="str">
        <f>'1.4-ATT&amp;CK Overlay'!AT69</f>
        <v>No</v>
      </c>
      <c r="GA72" s="24" t="str">
        <f>'1.4-ATT&amp;CK Overlay'!AU69</f>
        <v>No</v>
      </c>
      <c r="GB72" s="24" t="str">
        <f>'1.4-ATT&amp;CK Overlay'!AV69</f>
        <v>No</v>
      </c>
      <c r="GC72" s="24" t="str">
        <f>'1.4-ATT&amp;CK Overlay'!AW69</f>
        <v>No</v>
      </c>
      <c r="GD72" s="24" t="str">
        <f>'1.4-ATT&amp;CK Overlay'!AX69</f>
        <v>No</v>
      </c>
      <c r="GE72" s="24" t="str">
        <f>'1.4-ATT&amp;CK Overlay'!AY69</f>
        <v>No</v>
      </c>
      <c r="GF72" s="24" t="str">
        <f>'1.4-ATT&amp;CK Overlay'!AZ69</f>
        <v>No</v>
      </c>
      <c r="GG72" s="28" t="str">
        <f>'1.4-ATT&amp;CK Overlay'!BA69</f>
        <v>No</v>
      </c>
      <c r="GH72" s="24" t="str">
        <f>'1.4-ATT&amp;CK Overlay'!BB69</f>
        <v>No</v>
      </c>
      <c r="GI72" s="24" t="str">
        <f>'1.4-ATT&amp;CK Overlay'!BC69</f>
        <v>No</v>
      </c>
      <c r="GJ72" s="29" t="str">
        <f>'1.4-ATT&amp;CK Overlay'!BD69</f>
        <v>No</v>
      </c>
      <c r="GK72" s="28" t="str">
        <f>'1.4-ATT&amp;CK Overlay'!BE69</f>
        <v>No</v>
      </c>
      <c r="GL72" s="24" t="str">
        <f>'1.4-ATT&amp;CK Overlay'!BF69</f>
        <v>No</v>
      </c>
      <c r="GM72" s="24" t="str">
        <f>'1.4-ATT&amp;CK Overlay'!BG69</f>
        <v>No</v>
      </c>
      <c r="GN72" s="24" t="str">
        <f>'1.4-ATT&amp;CK Overlay'!BH69</f>
        <v>No</v>
      </c>
      <c r="GO72" s="24" t="str">
        <f>'1.4-ATT&amp;CK Overlay'!BI69</f>
        <v>No</v>
      </c>
      <c r="GP72" s="28" t="str">
        <f>'1.4-ATT&amp;CK Overlay'!BJ69</f>
        <v>No</v>
      </c>
      <c r="GQ72" s="24" t="str">
        <f>'1.4-ATT&amp;CK Overlay'!BK69</f>
        <v>No</v>
      </c>
      <c r="GR72" s="24" t="str">
        <f>'1.4-ATT&amp;CK Overlay'!BL69</f>
        <v>No</v>
      </c>
      <c r="GS72" s="24" t="str">
        <f>'1.4-ATT&amp;CK Overlay'!BM69</f>
        <v>No</v>
      </c>
      <c r="GT72" s="24" t="str">
        <f>'1.4-ATT&amp;CK Overlay'!BN69</f>
        <v>No</v>
      </c>
      <c r="GU72" s="24" t="str">
        <f>'1.4-ATT&amp;CK Overlay'!BO69</f>
        <v>No</v>
      </c>
      <c r="GV72" s="29" t="str">
        <f>'1.4-ATT&amp;CK Overlay'!BP69</f>
        <v>No</v>
      </c>
      <c r="GX72" s="152">
        <f>'2.1b-OriginalProduct Visibility'!D68</f>
        <v>0</v>
      </c>
      <c r="GY72" s="153">
        <f>'2.1b-OriginalProduct Visibility'!E68</f>
        <v>0</v>
      </c>
      <c r="GZ72" s="140">
        <f>'2.1b-OriginalProduct Visibility'!F68</f>
        <v>0</v>
      </c>
      <c r="HA72" s="140">
        <f>'2.1b-OriginalProduct Visibility'!G68</f>
        <v>0</v>
      </c>
      <c r="HB72" s="140">
        <f>'2.1b-OriginalProduct Visibility'!H68</f>
        <v>0</v>
      </c>
      <c r="HC72" s="140">
        <f>'2.1b-OriginalProduct Visibility'!I68</f>
        <v>0</v>
      </c>
      <c r="HD72" s="140">
        <f>'2.1b-OriginalProduct Visibility'!J68</f>
        <v>0</v>
      </c>
      <c r="HE72" s="140" t="str">
        <f>'2.1b-OriginalProduct Visibility'!K68</f>
        <v>Yes</v>
      </c>
      <c r="HF72" s="140">
        <f>'2.1b-OriginalProduct Visibility'!L68</f>
        <v>0</v>
      </c>
      <c r="HG72" s="140">
        <f>'2.1b-OriginalProduct Visibility'!M68</f>
        <v>0</v>
      </c>
      <c r="HH72" s="140">
        <f>'2.1b-OriginalProduct Visibility'!N68</f>
        <v>0</v>
      </c>
      <c r="HI72" s="154">
        <f>'2.1b-OriginalProduct Visibility'!O68</f>
        <v>0</v>
      </c>
      <c r="HK72" s="171">
        <f>'2.1a-Agency Visibility'!D68</f>
        <v>0</v>
      </c>
      <c r="HL72" s="172">
        <f>'2.1a-Agency Visibility'!E68</f>
        <v>0</v>
      </c>
      <c r="HM72" s="145">
        <f>'2.1a-Agency Visibility'!F68</f>
        <v>0</v>
      </c>
      <c r="HN72" s="145">
        <f>'2.1a-Agency Visibility'!G68</f>
        <v>0</v>
      </c>
      <c r="HO72" s="145">
        <f>'2.1a-Agency Visibility'!H68</f>
        <v>0</v>
      </c>
      <c r="HP72" s="145">
        <f>'2.1a-Agency Visibility'!I68</f>
        <v>0</v>
      </c>
      <c r="HQ72" s="145">
        <f>'2.1a-Agency Visibility'!J68</f>
        <v>0</v>
      </c>
      <c r="HR72" s="145">
        <f>'2.1a-Agency Visibility'!K68</f>
        <v>0</v>
      </c>
      <c r="HS72" s="145">
        <f>'2.1a-Agency Visibility'!L68</f>
        <v>0</v>
      </c>
      <c r="HT72" s="145">
        <f>'2.1a-Agency Visibility'!M68</f>
        <v>0</v>
      </c>
      <c r="HU72" s="145">
        <f>'2.1a-Agency Visibility'!N68</f>
        <v>0</v>
      </c>
      <c r="HV72" s="173">
        <f>'2.1a-Agency Visibility'!O68</f>
        <v>0</v>
      </c>
      <c r="HY72" s="116"/>
      <c r="HZ72" s="116"/>
      <c r="IA72" s="116"/>
    </row>
    <row r="73" spans="1:235" ht="15" customHeight="1" x14ac:dyDescent="0.4">
      <c r="A73" s="740">
        <f>'1.2-Visibility Data'!A67</f>
        <v>0</v>
      </c>
      <c r="B73" s="66" t="str">
        <f>'1.2-Visibility Data'!B67</f>
        <v>File Retention Modifications</v>
      </c>
      <c r="C73" s="37" t="str">
        <f>'1.2-Visibility Data'!C67</f>
        <v>All</v>
      </c>
      <c r="D73" s="116"/>
      <c r="E73" s="137">
        <f t="shared" si="219"/>
        <v>0</v>
      </c>
      <c r="F73" s="137">
        <f t="shared" si="219"/>
        <v>2</v>
      </c>
      <c r="G73" s="137">
        <f t="shared" si="219"/>
        <v>1</v>
      </c>
      <c r="H73" s="137">
        <f t="shared" si="219"/>
        <v>0</v>
      </c>
      <c r="I73" s="137">
        <f t="shared" si="219"/>
        <v>0</v>
      </c>
      <c r="J73" s="137">
        <f t="shared" si="219"/>
        <v>0</v>
      </c>
      <c r="K73" s="137">
        <f t="shared" si="219"/>
        <v>0</v>
      </c>
      <c r="L73" s="137">
        <f t="shared" si="219"/>
        <v>1</v>
      </c>
      <c r="M73" s="137">
        <f t="shared" si="219"/>
        <v>0</v>
      </c>
      <c r="N73" s="137">
        <f t="shared" si="219"/>
        <v>0</v>
      </c>
      <c r="O73" s="137">
        <f t="shared" si="220"/>
        <v>0</v>
      </c>
      <c r="P73" s="137">
        <f t="shared" si="220"/>
        <v>0</v>
      </c>
      <c r="Q73" s="137">
        <f t="shared" si="220"/>
        <v>0</v>
      </c>
      <c r="R73" s="137">
        <f t="shared" si="220"/>
        <v>0</v>
      </c>
      <c r="S73" s="137">
        <f t="shared" si="220"/>
        <v>0</v>
      </c>
      <c r="T73" s="137">
        <f t="shared" si="220"/>
        <v>0</v>
      </c>
      <c r="U73" s="137">
        <f t="shared" si="220"/>
        <v>0</v>
      </c>
      <c r="V73" s="137">
        <f t="shared" si="220"/>
        <v>0</v>
      </c>
      <c r="W73" s="137">
        <f t="shared" si="220"/>
        <v>0</v>
      </c>
      <c r="X73" s="137">
        <f t="shared" si="220"/>
        <v>0</v>
      </c>
      <c r="Y73" s="137">
        <f t="shared" si="221"/>
        <v>0</v>
      </c>
      <c r="Z73" s="137">
        <f t="shared" si="221"/>
        <v>0</v>
      </c>
      <c r="AA73" s="137">
        <f t="shared" si="221"/>
        <v>0</v>
      </c>
      <c r="AB73" s="137">
        <f t="shared" si="221"/>
        <v>0</v>
      </c>
      <c r="AC73" s="137">
        <f t="shared" si="221"/>
        <v>0</v>
      </c>
      <c r="AD73" s="137">
        <f t="shared" si="221"/>
        <v>0</v>
      </c>
      <c r="AE73" s="116"/>
      <c r="AF73" s="142" t="str">
        <f t="shared" ref="AF73:AF106" si="222">IF(E73=0,"",COUNTIFS($GX73:$HI73,"Yes"))</f>
        <v/>
      </c>
      <c r="AG73" s="142">
        <f t="shared" ref="AG73:AG106" si="223">IF(F73=0,"",COUNTIFS($GX73:$HI73,"Yes"))</f>
        <v>2</v>
      </c>
      <c r="AH73" s="142">
        <f t="shared" ref="AH73:AH106" si="224">IF(G73=0,"",COUNTIFS($GX73:$HI73,"Yes"))</f>
        <v>2</v>
      </c>
      <c r="AI73" s="142" t="str">
        <f t="shared" ref="AI73:AI106" si="225">IF(H73=0,"",COUNTIFS($GX73:$HI73,"Yes"))</f>
        <v/>
      </c>
      <c r="AJ73" s="142" t="str">
        <f t="shared" ref="AJ73:AJ106" si="226">IF(I73=0,"",COUNTIFS($GX73:$HI73,"Yes"))</f>
        <v/>
      </c>
      <c r="AK73" s="142" t="str">
        <f t="shared" ref="AK73:AK106" si="227">IF(J73=0,"",COUNTIFS($GX73:$HI73,"Yes"))</f>
        <v/>
      </c>
      <c r="AL73" s="142" t="str">
        <f t="shared" ref="AL73:AL106" si="228">IF(K73=0,"",COUNTIFS($GX73:$HI73,"Yes"))</f>
        <v/>
      </c>
      <c r="AM73" s="142">
        <f t="shared" ref="AM73:AM106" si="229">IF(L73=0,"",COUNTIFS($GX73:$HI73,"Yes"))</f>
        <v>2</v>
      </c>
      <c r="AN73" s="142" t="str">
        <f t="shared" ref="AN73:AN106" si="230">IF(M73=0,"",COUNTIFS($GX73:$HI73,"Yes"))</f>
        <v/>
      </c>
      <c r="AO73" s="142" t="str">
        <f t="shared" ref="AO73:AO106" si="231">IF(N73=0,"",COUNTIFS($GX73:$HI73,"Yes"))</f>
        <v/>
      </c>
      <c r="AP73" s="142" t="str">
        <f t="shared" ref="AP73:AP106" si="232">IF(O73=0,"",COUNTIFS($GX73:$HI73,"Yes"))</f>
        <v/>
      </c>
      <c r="AQ73" s="142" t="str">
        <f t="shared" ref="AQ73:AQ106" si="233">IF(P73=0,"",COUNTIFS($GX73:$HI73,"Yes"))</f>
        <v/>
      </c>
      <c r="AR73" s="142" t="str">
        <f t="shared" ref="AR73:AR106" si="234">IF(Q73=0,"",COUNTIFS($GX73:$HI73,"Yes"))</f>
        <v/>
      </c>
      <c r="AS73" s="142" t="str">
        <f t="shared" ref="AS73:AS106" si="235">IF(R73=0,"",COUNTIFS($GX73:$HI73,"Yes"))</f>
        <v/>
      </c>
      <c r="AT73" s="142" t="str">
        <f t="shared" ref="AT73:AT106" si="236">IF(S73=0,"",COUNTIFS($GX73:$HI73,"Yes"))</f>
        <v/>
      </c>
      <c r="AU73" s="142" t="str">
        <f t="shared" ref="AU73:AU106" si="237">IF(T73=0,"",COUNTIFS($GX73:$HI73,"Yes"))</f>
        <v/>
      </c>
      <c r="AV73" s="142" t="str">
        <f t="shared" ref="AV73:AV106" si="238">IF(U73=0,"",COUNTIFS($GX73:$HI73,"Yes"))</f>
        <v/>
      </c>
      <c r="AW73" s="142" t="str">
        <f t="shared" ref="AW73:AW106" si="239">IF(V73=0,"",COUNTIFS($GX73:$HI73,"Yes"))</f>
        <v/>
      </c>
      <c r="AX73" s="142" t="str">
        <f t="shared" ref="AX73:AX106" si="240">IF(W73=0,"",COUNTIFS($GX73:$HI73,"Yes"))</f>
        <v/>
      </c>
      <c r="AY73" s="142" t="str">
        <f t="shared" ref="AY73:AY106" si="241">IF(X73=0,"",COUNTIFS($GX73:$HI73,"Yes"))</f>
        <v/>
      </c>
      <c r="AZ73" s="142" t="str">
        <f t="shared" ref="AZ73:AZ106" si="242">IF(Y73=0,"",COUNTIFS($GX73:$HI73,"Yes"))</f>
        <v/>
      </c>
      <c r="BA73" s="142" t="str">
        <f t="shared" ref="BA73:BA106" si="243">IF(Z73=0,"",COUNTIFS($GX73:$HI73,"Yes"))</f>
        <v/>
      </c>
      <c r="BB73" s="142" t="str">
        <f t="shared" ref="BB73:BB106" si="244">IF(AA73=0,"",COUNTIFS($GX73:$HI73,"Yes"))</f>
        <v/>
      </c>
      <c r="BC73" s="142" t="str">
        <f t="shared" ref="BC73:BC106" si="245">IF(AB73=0,"",COUNTIFS($GX73:$HI73,"Yes"))</f>
        <v/>
      </c>
      <c r="BD73" s="142" t="str">
        <f t="shared" ref="BD73:BD106" si="246">IF(AC73=0,"",COUNTIFS($GX73:$HI73,"Yes"))</f>
        <v/>
      </c>
      <c r="BE73" s="142" t="str">
        <f t="shared" ref="BE73:BE106" si="247">IF(AD73=0,"",COUNTIFS($GX73:$HI73,"Yes"))</f>
        <v/>
      </c>
      <c r="BF73" s="116"/>
      <c r="BG73" s="193" t="str">
        <f t="shared" ref="BG73:BG106" si="248">IF(OR(AF73=0,AF73=""),"",COUNTIFS($GX73:$HI73,"Yes",$HK$7:$HV$7,"Yes"))</f>
        <v/>
      </c>
      <c r="BH73" s="193">
        <f t="shared" ref="BH73:BH106" si="249">IF(OR(AG73=0,AG73=""),"",COUNTIFS($GX73:$HI73,"Yes",$HK$7:$HV$7,"Yes"))</f>
        <v>1</v>
      </c>
      <c r="BI73" s="193">
        <f t="shared" ref="BI73:BI106" si="250">IF(OR(AH73=0,AH73=""),"",COUNTIFS($GX73:$HI73,"Yes",$HK$7:$HV$7,"Yes"))</f>
        <v>1</v>
      </c>
      <c r="BJ73" s="193" t="str">
        <f t="shared" ref="BJ73:BJ106" si="251">IF(OR(AI73=0,AI73=""),"",COUNTIFS($GX73:$HI73,"Yes",$HK$7:$HV$7,"Yes"))</f>
        <v/>
      </c>
      <c r="BK73" s="193" t="str">
        <f t="shared" ref="BK73:BK106" si="252">IF(OR(AJ73=0,AJ73=""),"",COUNTIFS($GX73:$HI73,"Yes",$HK$7:$HV$7,"Yes"))</f>
        <v/>
      </c>
      <c r="BL73" s="193" t="str">
        <f t="shared" ref="BL73:BL106" si="253">IF(OR(AK73=0,AK73=""),"",COUNTIFS($GX73:$HI73,"Yes",$HK$7:$HV$7,"Yes"))</f>
        <v/>
      </c>
      <c r="BM73" s="193" t="str">
        <f t="shared" ref="BM73:BM106" si="254">IF(OR(AL73=0,AL73=""),"",COUNTIFS($GX73:$HI73,"Yes",$HK$7:$HV$7,"Yes"))</f>
        <v/>
      </c>
      <c r="BN73" s="193">
        <f t="shared" ref="BN73:BN106" si="255">IF(OR(AM73=0,AM73=""),"",COUNTIFS($GX73:$HI73,"Yes",$HK$7:$HV$7,"Yes"))</f>
        <v>1</v>
      </c>
      <c r="BO73" s="193" t="str">
        <f t="shared" ref="BO73:BO106" si="256">IF(OR(AN73=0,AN73=""),"",COUNTIFS($GX73:$HI73,"Yes",$HK$7:$HV$7,"Yes"))</f>
        <v/>
      </c>
      <c r="BP73" s="193" t="str">
        <f t="shared" ref="BP73:BP106" si="257">IF(OR(AO73=0,AO73=""),"",COUNTIFS($GX73:$HI73,"Yes",$HK$7:$HV$7,"Yes"))</f>
        <v/>
      </c>
      <c r="BQ73" s="193" t="str">
        <f t="shared" ref="BQ73:BQ106" si="258">IF(OR(AP73=0,AP73=""),"",COUNTIFS($GX73:$HI73,"Yes",$HK$7:$HV$7,"Yes"))</f>
        <v/>
      </c>
      <c r="BR73" s="193" t="str">
        <f t="shared" ref="BR73:BR106" si="259">IF(OR(AQ73=0,AQ73=""),"",COUNTIFS($GX73:$HI73,"Yes",$HK$7:$HV$7,"Yes"))</f>
        <v/>
      </c>
      <c r="BS73" s="193" t="str">
        <f t="shared" ref="BS73:BS106" si="260">IF(OR(AR73=0,AR73=""),"",COUNTIFS($GX73:$HI73,"Yes",$HK$7:$HV$7,"Yes"))</f>
        <v/>
      </c>
      <c r="BT73" s="193" t="str">
        <f t="shared" ref="BT73:BT106" si="261">IF(OR(AS73=0,AS73=""),"",COUNTIFS($GX73:$HI73,"Yes",$HK$7:$HV$7,"Yes"))</f>
        <v/>
      </c>
      <c r="BU73" s="193" t="str">
        <f t="shared" ref="BU73:BU106" si="262">IF(OR(AT73=0,AT73=""),"",COUNTIFS($GX73:$HI73,"Yes",$HK$7:$HV$7,"Yes"))</f>
        <v/>
      </c>
      <c r="BV73" s="193" t="str">
        <f t="shared" ref="BV73:BV106" si="263">IF(OR(AU73=0,AU73=""),"",COUNTIFS($GX73:$HI73,"Yes",$HK$7:$HV$7,"Yes"))</f>
        <v/>
      </c>
      <c r="BW73" s="193" t="str">
        <f t="shared" ref="BW73:BW106" si="264">IF(OR(AV73=0,AV73=""),"",COUNTIFS($GX73:$HI73,"Yes",$HK$7:$HV$7,"Yes"))</f>
        <v/>
      </c>
      <c r="BX73" s="193" t="str">
        <f t="shared" ref="BX73:BX106" si="265">IF(OR(AW73=0,AW73=""),"",COUNTIFS($GX73:$HI73,"Yes",$HK$7:$HV$7,"Yes"))</f>
        <v/>
      </c>
      <c r="BY73" s="193" t="str">
        <f t="shared" ref="BY73:BY106" si="266">IF(OR(AX73=0,AX73=""),"",COUNTIFS($GX73:$HI73,"Yes",$HK$7:$HV$7,"Yes"))</f>
        <v/>
      </c>
      <c r="BZ73" s="193" t="str">
        <f t="shared" ref="BZ73:BZ106" si="267">IF(OR(AY73=0,AY73=""),"",COUNTIFS($GX73:$HI73,"Yes",$HK$7:$HV$7,"Yes"))</f>
        <v/>
      </c>
      <c r="CA73" s="193" t="str">
        <f t="shared" ref="CA73:CA106" si="268">IF(OR(AZ73=0,AZ73=""),"",COUNTIFS($GX73:$HI73,"Yes",$HK$7:$HV$7,"Yes"))</f>
        <v/>
      </c>
      <c r="CB73" s="193" t="str">
        <f t="shared" ref="CB73:CB106" si="269">IF(OR(BA73=0,BA73=""),"",COUNTIFS($GX73:$HI73,"Yes",$HK$7:$HV$7,"Yes"))</f>
        <v/>
      </c>
      <c r="CC73" s="193" t="str">
        <f t="shared" ref="CC73:CC106" si="270">IF(OR(BB73=0,BB73=""),"",COUNTIFS($GX73:$HI73,"Yes",$HK$7:$HV$7,"Yes"))</f>
        <v/>
      </c>
      <c r="CD73" s="193" t="str">
        <f t="shared" ref="CD73:CD106" si="271">IF(OR(BC73=0,BC73=""),"",COUNTIFS($GX73:$HI73,"Yes",$HK$7:$HV$7,"Yes"))</f>
        <v/>
      </c>
      <c r="CE73" s="193" t="str">
        <f t="shared" ref="CE73:CE106" si="272">IF(OR(BD73=0,BD73=""),"",COUNTIFS($GX73:$HI73,"Yes",$HK$7:$HV$7,"Yes"))</f>
        <v/>
      </c>
      <c r="CF73" s="193" t="str">
        <f t="shared" ref="CF73:CF106" si="273">IF(OR(BE73=0,BE73=""),"",COUNTIFS($GX73:$HI73,"Yes",$HK$7:$HV$7,"Yes"))</f>
        <v/>
      </c>
      <c r="CG73" s="116"/>
      <c r="CH73" s="199" t="str">
        <f t="shared" ref="CH73:CH106" si="274">IF(OR(BG73=0,BG73=""),"",COUNTIFS($HK73:$HV73,"Yes",$HK$7:$HV$7,"Yes"))</f>
        <v/>
      </c>
      <c r="CI73" s="199">
        <f t="shared" ref="CI73:CI106" si="275">IF(OR(BH73=0,BH73=""),"",COUNTIFS($HK73:$HV73,"Yes",$HK$7:$HV$7,"Yes"))</f>
        <v>1</v>
      </c>
      <c r="CJ73" s="199">
        <f t="shared" ref="CJ73:CJ106" si="276">IF(OR(BI73=0,BI73=""),"",COUNTIFS($HK73:$HV73,"Yes",$HK$7:$HV$7,"Yes"))</f>
        <v>1</v>
      </c>
      <c r="CK73" s="199" t="str">
        <f t="shared" ref="CK73:CK106" si="277">IF(OR(BJ73=0,BJ73=""),"",COUNTIFS($HK73:$HV73,"Yes",$HK$7:$HV$7,"Yes"))</f>
        <v/>
      </c>
      <c r="CL73" s="199" t="str">
        <f t="shared" ref="CL73:CL106" si="278">IF(OR(BK73=0,BK73=""),"",COUNTIFS($HK73:$HV73,"Yes",$HK$7:$HV$7,"Yes"))</f>
        <v/>
      </c>
      <c r="CM73" s="199" t="str">
        <f t="shared" ref="CM73:CM106" si="279">IF(OR(BL73=0,BL73=""),"",COUNTIFS($HK73:$HV73,"Yes",$HK$7:$HV$7,"Yes"))</f>
        <v/>
      </c>
      <c r="CN73" s="199" t="str">
        <f t="shared" ref="CN73:CN106" si="280">IF(OR(BM73=0,BM73=""),"",COUNTIFS($HK73:$HV73,"Yes",$HK$7:$HV$7,"Yes"))</f>
        <v/>
      </c>
      <c r="CO73" s="199">
        <f t="shared" ref="CO73:CO106" si="281">IF(OR(BN73=0,BN73=""),"",COUNTIFS($HK73:$HV73,"Yes",$HK$7:$HV$7,"Yes"))</f>
        <v>1</v>
      </c>
      <c r="CP73" s="199" t="str">
        <f t="shared" ref="CP73:CP106" si="282">IF(OR(BO73=0,BO73=""),"",COUNTIFS($HK73:$HV73,"Yes",$HK$7:$HV$7,"Yes"))</f>
        <v/>
      </c>
      <c r="CQ73" s="199" t="str">
        <f t="shared" ref="CQ73:CQ106" si="283">IF(OR(BP73=0,BP73=""),"",COUNTIFS($HK73:$HV73,"Yes",$HK$7:$HV$7,"Yes"))</f>
        <v/>
      </c>
      <c r="CR73" s="199" t="str">
        <f t="shared" ref="CR73:CR106" si="284">IF(OR(BQ73=0,BQ73=""),"",COUNTIFS($HK73:$HV73,"Yes",$HK$7:$HV$7,"Yes"))</f>
        <v/>
      </c>
      <c r="CS73" s="199" t="str">
        <f t="shared" ref="CS73:CS106" si="285">IF(OR(BR73=0,BR73=""),"",COUNTIFS($HK73:$HV73,"Yes",$HK$7:$HV$7,"Yes"))</f>
        <v/>
      </c>
      <c r="CT73" s="199" t="str">
        <f t="shared" ref="CT73:CT106" si="286">IF(OR(BS73=0,BS73=""),"",COUNTIFS($HK73:$HV73,"Yes",$HK$7:$HV$7,"Yes"))</f>
        <v/>
      </c>
      <c r="CU73" s="199" t="str">
        <f t="shared" ref="CU73:CU106" si="287">IF(OR(BT73=0,BT73=""),"",COUNTIFS($HK73:$HV73,"Yes",$HK$7:$HV$7,"Yes"))</f>
        <v/>
      </c>
      <c r="CV73" s="199" t="str">
        <f t="shared" ref="CV73:CV106" si="288">IF(OR(BU73=0,BU73=""),"",COUNTIFS($HK73:$HV73,"Yes",$HK$7:$HV$7,"Yes"))</f>
        <v/>
      </c>
      <c r="CW73" s="199" t="str">
        <f t="shared" ref="CW73:CW106" si="289">IF(OR(BV73=0,BV73=""),"",COUNTIFS($HK73:$HV73,"Yes",$HK$7:$HV$7,"Yes"))</f>
        <v/>
      </c>
      <c r="CX73" s="199" t="str">
        <f t="shared" ref="CX73:CX106" si="290">IF(OR(BW73=0,BW73=""),"",COUNTIFS($HK73:$HV73,"Yes",$HK$7:$HV$7,"Yes"))</f>
        <v/>
      </c>
      <c r="CY73" s="199" t="str">
        <f t="shared" ref="CY73:CY106" si="291">IF(OR(BX73=0,BX73=""),"",COUNTIFS($HK73:$HV73,"Yes",$HK$7:$HV$7,"Yes"))</f>
        <v/>
      </c>
      <c r="CZ73" s="199" t="str">
        <f t="shared" ref="CZ73:CZ106" si="292">IF(OR(BY73=0,BY73=""),"",COUNTIFS($HK73:$HV73,"Yes",$HK$7:$HV$7,"Yes"))</f>
        <v/>
      </c>
      <c r="DA73" s="199" t="str">
        <f t="shared" ref="DA73:DA106" si="293">IF(OR(BZ73=0,BZ73=""),"",COUNTIFS($HK73:$HV73,"Yes",$HK$7:$HV$7,"Yes"))</f>
        <v/>
      </c>
      <c r="DB73" s="199" t="str">
        <f t="shared" ref="DB73:DB106" si="294">IF(OR(CA73=0,CA73=""),"",COUNTIFS($HK73:$HV73,"Yes",$HK$7:$HV$7,"Yes"))</f>
        <v/>
      </c>
      <c r="DC73" s="199" t="str">
        <f t="shared" ref="DC73:DC106" si="295">IF(OR(CB73=0,CB73=""),"",COUNTIFS($HK73:$HV73,"Yes",$HK$7:$HV$7,"Yes"))</f>
        <v/>
      </c>
      <c r="DD73" s="199" t="str">
        <f t="shared" ref="DD73:DD106" si="296">IF(OR(CC73=0,CC73=""),"",COUNTIFS($HK73:$HV73,"Yes",$HK$7:$HV$7,"Yes"))</f>
        <v/>
      </c>
      <c r="DE73" s="199" t="str">
        <f t="shared" ref="DE73:DE106" si="297">IF(OR(CD73=0,CD73=""),"",COUNTIFS($HK73:$HV73,"Yes",$HK$7:$HV$7,"Yes"))</f>
        <v/>
      </c>
      <c r="DF73" s="199" t="str">
        <f t="shared" ref="DF73:DF106" si="298">IF(OR(CE73=0,CE73=""),"",COUNTIFS($HK73:$HV73,"Yes",$HK$7:$HV$7,"Yes"))</f>
        <v/>
      </c>
      <c r="DG73" s="199" t="str">
        <f t="shared" ref="DG73:DG106" si="299">IF(OR(CF73=0,CF73=""),"",COUNTIFS($HK73:$HV73,"Yes",$HK$7:$HV$7,"Yes"))</f>
        <v/>
      </c>
      <c r="DH73" s="116"/>
      <c r="DI73" s="147" t="str">
        <f t="shared" si="125"/>
        <v/>
      </c>
      <c r="DJ73" s="147">
        <f t="shared" ref="DJ73:DJ106" si="300">IF(OR(F73=0,F73=""),"",COUNTIFS($HK73:$HV73,"Yes"))</f>
        <v>1</v>
      </c>
      <c r="DK73" s="147">
        <f t="shared" ref="DK73:DK106" si="301">IF(OR(G73=0,G73=""),"",COUNTIFS($HK73:$HV73,"Yes"))</f>
        <v>1</v>
      </c>
      <c r="DL73" s="147" t="str">
        <f t="shared" ref="DL73:DL106" si="302">IF(OR(H73=0,H73=""),"",COUNTIFS($HK73:$HV73,"Yes"))</f>
        <v/>
      </c>
      <c r="DM73" s="147" t="str">
        <f t="shared" ref="DM73:DM106" si="303">IF(OR(I73=0,I73=""),"",COUNTIFS($HK73:$HV73,"Yes"))</f>
        <v/>
      </c>
      <c r="DN73" s="147" t="str">
        <f t="shared" ref="DN73:DN106" si="304">IF(OR(J73=0,J73=""),"",COUNTIFS($HK73:$HV73,"Yes"))</f>
        <v/>
      </c>
      <c r="DO73" s="147" t="str">
        <f t="shared" ref="DO73:DO106" si="305">IF(OR(K73=0,K73=""),"",COUNTIFS($HK73:$HV73,"Yes"))</f>
        <v/>
      </c>
      <c r="DP73" s="147">
        <f t="shared" ref="DP73:DP106" si="306">IF(OR(L73=0,L73=""),"",COUNTIFS($HK73:$HV73,"Yes"))</f>
        <v>1</v>
      </c>
      <c r="DQ73" s="147" t="str">
        <f t="shared" ref="DQ73:DQ106" si="307">IF(OR(M73=0,M73=""),"",COUNTIFS($HK73:$HV73,"Yes"))</f>
        <v/>
      </c>
      <c r="DR73" s="147" t="str">
        <f t="shared" ref="DR73:DR106" si="308">IF(OR(N73=0,N73=""),"",COUNTIFS($HK73:$HV73,"Yes"))</f>
        <v/>
      </c>
      <c r="DS73" s="147" t="str">
        <f t="shared" ref="DS73:DS106" si="309">IF(OR(O73=0,O73=""),"",COUNTIFS($HK73:$HV73,"Yes"))</f>
        <v/>
      </c>
      <c r="DT73" s="147" t="str">
        <f t="shared" ref="DT73:DT106" si="310">IF(OR(P73=0,P73=""),"",COUNTIFS($HK73:$HV73,"Yes"))</f>
        <v/>
      </c>
      <c r="DU73" s="147" t="str">
        <f t="shared" ref="DU73:DU106" si="311">IF(OR(Q73=0,Q73=""),"",COUNTIFS($HK73:$HV73,"Yes"))</f>
        <v/>
      </c>
      <c r="DV73" s="147" t="str">
        <f t="shared" ref="DV73:DV106" si="312">IF(OR(R73=0,R73=""),"",COUNTIFS($HK73:$HV73,"Yes"))</f>
        <v/>
      </c>
      <c r="DW73" s="147" t="str">
        <f t="shared" ref="DW73:DW106" si="313">IF(OR(S73=0,S73=""),"",COUNTIFS($HK73:$HV73,"Yes"))</f>
        <v/>
      </c>
      <c r="DX73" s="147" t="str">
        <f t="shared" ref="DX73:DX106" si="314">IF(OR(T73=0,T73=""),"",COUNTIFS($HK73:$HV73,"Yes"))</f>
        <v/>
      </c>
      <c r="DY73" s="147" t="str">
        <f t="shared" ref="DY73:DY106" si="315">IF(OR(U73=0,U73=""),"",COUNTIFS($HK73:$HV73,"Yes"))</f>
        <v/>
      </c>
      <c r="DZ73" s="147" t="str">
        <f t="shared" ref="DZ73:DZ106" si="316">IF(OR(V73=0,V73=""),"",COUNTIFS($HK73:$HV73,"Yes"))</f>
        <v/>
      </c>
      <c r="EA73" s="147" t="str">
        <f t="shared" ref="EA73:EA106" si="317">IF(OR(W73=0,W73=""),"",COUNTIFS($HK73:$HV73,"Yes"))</f>
        <v/>
      </c>
      <c r="EB73" s="147" t="str">
        <f t="shared" ref="EB73:EB106" si="318">IF(OR(X73=0,X73=""),"",COUNTIFS($HK73:$HV73,"Yes"))</f>
        <v/>
      </c>
      <c r="EC73" s="147" t="str">
        <f t="shared" ref="EC73:EC106" si="319">IF(OR(Y73=0,Y73=""),"",COUNTIFS($HK73:$HV73,"Yes"))</f>
        <v/>
      </c>
      <c r="ED73" s="147" t="str">
        <f t="shared" ref="ED73:ED106" si="320">IF(OR(Z73=0,Z73=""),"",COUNTIFS($HK73:$HV73,"Yes"))</f>
        <v/>
      </c>
      <c r="EE73" s="147" t="str">
        <f t="shared" ref="EE73:EE106" si="321">IF(OR(AA73=0,AA73=""),"",COUNTIFS($HK73:$HV73,"Yes"))</f>
        <v/>
      </c>
      <c r="EF73" s="147" t="str">
        <f t="shared" ref="EF73:EF106" si="322">IF(OR(AB73=0,AB73=""),"",COUNTIFS($HK73:$HV73,"Yes"))</f>
        <v/>
      </c>
      <c r="EG73" s="147" t="str">
        <f t="shared" ref="EG73:EG106" si="323">IF(OR(AC73=0,AC73=""),"",COUNTIFS($HK73:$HV73,"Yes"))</f>
        <v/>
      </c>
      <c r="EH73" s="147" t="str">
        <f t="shared" ref="EH73:EH106" si="324">IF(OR(AD73=0,AD73=""),"",COUNTIFS($HK73:$HV73,"Yes"))</f>
        <v/>
      </c>
      <c r="EI73" s="116"/>
      <c r="EJ73" s="24" t="str">
        <f>'1.4-ATT&amp;CK Overlay'!D70</f>
        <v>No</v>
      </c>
      <c r="EK73" s="61" t="str">
        <f>'1.4-ATT&amp;CK Overlay'!E70</f>
        <v>No</v>
      </c>
      <c r="EL73" s="24" t="str">
        <f>'1.4-ATT&amp;CK Overlay'!F70</f>
        <v>No</v>
      </c>
      <c r="EM73" s="61" t="str">
        <f>'1.4-ATT&amp;CK Overlay'!G70</f>
        <v>Yes</v>
      </c>
      <c r="EN73" s="29" t="str">
        <f>'1.4-ATT&amp;CK Overlay'!H70</f>
        <v>Yes</v>
      </c>
      <c r="EO73" s="28" t="str">
        <f>'1.4-ATT&amp;CK Overlay'!I70</f>
        <v>Yes</v>
      </c>
      <c r="EP73" s="24" t="str">
        <f>'1.4-ATT&amp;CK Overlay'!J70</f>
        <v>No</v>
      </c>
      <c r="EQ73" s="24" t="str">
        <f>'1.4-ATT&amp;CK Overlay'!K70</f>
        <v>No</v>
      </c>
      <c r="ER73" s="24" t="str">
        <f>'1.4-ATT&amp;CK Overlay'!L70</f>
        <v>No</v>
      </c>
      <c r="ES73" s="24" t="str">
        <f>'1.4-ATT&amp;CK Overlay'!M70</f>
        <v>No</v>
      </c>
      <c r="ET73" s="24" t="str">
        <f>'1.4-ATT&amp;CK Overlay'!N70</f>
        <v>No</v>
      </c>
      <c r="EU73" s="24" t="str">
        <f>'1.4-ATT&amp;CK Overlay'!O70</f>
        <v>No</v>
      </c>
      <c r="EV73" s="24" t="str">
        <f>'1.4-ATT&amp;CK Overlay'!P70</f>
        <v>No</v>
      </c>
      <c r="EW73" s="24" t="str">
        <f>'1.4-ATT&amp;CK Overlay'!Q70</f>
        <v>No</v>
      </c>
      <c r="EX73" s="24" t="str">
        <f>'1.4-ATT&amp;CK Overlay'!R70</f>
        <v>No</v>
      </c>
      <c r="EY73" s="24" t="str">
        <f>'1.4-ATT&amp;CK Overlay'!S70</f>
        <v>No</v>
      </c>
      <c r="EZ73" s="24" t="str">
        <f>'1.4-ATT&amp;CK Overlay'!T70</f>
        <v>No</v>
      </c>
      <c r="FA73" s="24" t="str">
        <f>'1.4-ATT&amp;CK Overlay'!U70</f>
        <v>No</v>
      </c>
      <c r="FB73" s="61" t="str">
        <f>'1.4-ATT&amp;CK Overlay'!V70</f>
        <v>No</v>
      </c>
      <c r="FC73" s="29" t="str">
        <f>'1.4-ATT&amp;CK Overlay'!W70</f>
        <v>No</v>
      </c>
      <c r="FD73" s="24" t="str">
        <f>'1.4-ATT&amp;CK Overlay'!X70</f>
        <v>No</v>
      </c>
      <c r="FE73" s="61" t="str">
        <f>'1.4-ATT&amp;CK Overlay'!Y70</f>
        <v>No</v>
      </c>
      <c r="FF73" s="29" t="str">
        <f>'1.4-ATT&amp;CK Overlay'!Z70</f>
        <v>No</v>
      </c>
      <c r="FG73" s="28" t="str">
        <f>'1.4-ATT&amp;CK Overlay'!AA70</f>
        <v>Yes</v>
      </c>
      <c r="FH73" s="24" t="str">
        <f>'1.4-ATT&amp;CK Overlay'!AB70</f>
        <v>No</v>
      </c>
      <c r="FI73" s="61" t="str">
        <f>'1.4-ATT&amp;CK Overlay'!AC70</f>
        <v>No</v>
      </c>
      <c r="FJ73" s="61" t="str">
        <f>'1.4-ATT&amp;CK Overlay'!AD70</f>
        <v>No</v>
      </c>
      <c r="FK73" s="24" t="str">
        <f>'1.4-ATT&amp;CK Overlay'!AE70</f>
        <v>No</v>
      </c>
      <c r="FL73" s="61" t="str">
        <f>'1.4-ATT&amp;CK Overlay'!AF70</f>
        <v>No</v>
      </c>
      <c r="FM73" s="29" t="str">
        <f>'1.4-ATT&amp;CK Overlay'!AG70</f>
        <v>No</v>
      </c>
      <c r="FN73" s="28" t="str">
        <f>'1.4-ATT&amp;CK Overlay'!AH70</f>
        <v>No</v>
      </c>
      <c r="FO73" s="24" t="str">
        <f>'1.4-ATT&amp;CK Overlay'!AI70</f>
        <v>No</v>
      </c>
      <c r="FP73" s="24" t="str">
        <f>'1.4-ATT&amp;CK Overlay'!AJ70</f>
        <v>No</v>
      </c>
      <c r="FQ73" s="24" t="str">
        <f>'1.4-ATT&amp;CK Overlay'!AK70</f>
        <v>No</v>
      </c>
      <c r="FR73" s="24" t="str">
        <f>'1.4-ATT&amp;CK Overlay'!AL70</f>
        <v>No</v>
      </c>
      <c r="FS73" s="24" t="str">
        <f>'1.4-ATT&amp;CK Overlay'!AM70</f>
        <v>No</v>
      </c>
      <c r="FT73" s="61" t="str">
        <f>'1.4-ATT&amp;CK Overlay'!AN70</f>
        <v>No</v>
      </c>
      <c r="FU73" s="24" t="str">
        <f>'1.4-ATT&amp;CK Overlay'!AO70</f>
        <v>No</v>
      </c>
      <c r="FV73" s="24" t="str">
        <f>'1.4-ATT&amp;CK Overlay'!AP70</f>
        <v>No</v>
      </c>
      <c r="FW73" s="74" t="str">
        <f>'1.4-ATT&amp;CK Overlay'!AQ70</f>
        <v>No</v>
      </c>
      <c r="FX73" s="28" t="str">
        <f>'1.4-ATT&amp;CK Overlay'!AR70</f>
        <v>No</v>
      </c>
      <c r="FY73" s="24" t="str">
        <f>'1.4-ATT&amp;CK Overlay'!AS70</f>
        <v>No</v>
      </c>
      <c r="FZ73" s="24" t="str">
        <f>'1.4-ATT&amp;CK Overlay'!AT70</f>
        <v>No</v>
      </c>
      <c r="GA73" s="24" t="str">
        <f>'1.4-ATT&amp;CK Overlay'!AU70</f>
        <v>No</v>
      </c>
      <c r="GB73" s="24" t="str">
        <f>'1.4-ATT&amp;CK Overlay'!AV70</f>
        <v>No</v>
      </c>
      <c r="GC73" s="24" t="str">
        <f>'1.4-ATT&amp;CK Overlay'!AW70</f>
        <v>No</v>
      </c>
      <c r="GD73" s="24" t="str">
        <f>'1.4-ATT&amp;CK Overlay'!AX70</f>
        <v>No</v>
      </c>
      <c r="GE73" s="24" t="str">
        <f>'1.4-ATT&amp;CK Overlay'!AY70</f>
        <v>No</v>
      </c>
      <c r="GF73" s="24" t="str">
        <f>'1.4-ATT&amp;CK Overlay'!AZ70</f>
        <v>No</v>
      </c>
      <c r="GG73" s="28" t="str">
        <f>'1.4-ATT&amp;CK Overlay'!BA70</f>
        <v>No</v>
      </c>
      <c r="GH73" s="24" t="str">
        <f>'1.4-ATT&amp;CK Overlay'!BB70</f>
        <v>No</v>
      </c>
      <c r="GI73" s="24" t="str">
        <f>'1.4-ATT&amp;CK Overlay'!BC70</f>
        <v>No</v>
      </c>
      <c r="GJ73" s="29" t="str">
        <f>'1.4-ATT&amp;CK Overlay'!BD70</f>
        <v>No</v>
      </c>
      <c r="GK73" s="28" t="str">
        <f>'1.4-ATT&amp;CK Overlay'!BE70</f>
        <v>No</v>
      </c>
      <c r="GL73" s="24" t="str">
        <f>'1.4-ATT&amp;CK Overlay'!BF70</f>
        <v>No</v>
      </c>
      <c r="GM73" s="24" t="str">
        <f>'1.4-ATT&amp;CK Overlay'!BG70</f>
        <v>No</v>
      </c>
      <c r="GN73" s="24" t="str">
        <f>'1.4-ATT&amp;CK Overlay'!BH70</f>
        <v>No</v>
      </c>
      <c r="GO73" s="24" t="str">
        <f>'1.4-ATT&amp;CK Overlay'!BI70</f>
        <v>No</v>
      </c>
      <c r="GP73" s="28" t="str">
        <f>'1.4-ATT&amp;CK Overlay'!BJ70</f>
        <v>No</v>
      </c>
      <c r="GQ73" s="24" t="str">
        <f>'1.4-ATT&amp;CK Overlay'!BK70</f>
        <v>No</v>
      </c>
      <c r="GR73" s="24" t="str">
        <f>'1.4-ATT&amp;CK Overlay'!BL70</f>
        <v>No</v>
      </c>
      <c r="GS73" s="24" t="str">
        <f>'1.4-ATT&amp;CK Overlay'!BM70</f>
        <v>No</v>
      </c>
      <c r="GT73" s="24" t="str">
        <f>'1.4-ATT&amp;CK Overlay'!BN70</f>
        <v>No</v>
      </c>
      <c r="GU73" s="24" t="str">
        <f>'1.4-ATT&amp;CK Overlay'!BO70</f>
        <v>No</v>
      </c>
      <c r="GV73" s="29" t="str">
        <f>'1.4-ATT&amp;CK Overlay'!BP70</f>
        <v>No</v>
      </c>
      <c r="GX73" s="152" t="str">
        <f>'2.1b-OriginalProduct Visibility'!D69</f>
        <v>Yes</v>
      </c>
      <c r="GY73" s="153" t="str">
        <f>'2.1b-OriginalProduct Visibility'!E69</f>
        <v>Yes</v>
      </c>
      <c r="GZ73" s="140">
        <f>'2.1b-OriginalProduct Visibility'!F69</f>
        <v>0</v>
      </c>
      <c r="HA73" s="140">
        <f>'2.1b-OriginalProduct Visibility'!G69</f>
        <v>0</v>
      </c>
      <c r="HB73" s="140">
        <f>'2.1b-OriginalProduct Visibility'!H69</f>
        <v>0</v>
      </c>
      <c r="HC73" s="140">
        <f>'2.1b-OriginalProduct Visibility'!I69</f>
        <v>0</v>
      </c>
      <c r="HD73" s="140">
        <f>'2.1b-OriginalProduct Visibility'!J69</f>
        <v>0</v>
      </c>
      <c r="HE73" s="140">
        <f>'2.1b-OriginalProduct Visibility'!K69</f>
        <v>0</v>
      </c>
      <c r="HF73" s="140">
        <f>'2.1b-OriginalProduct Visibility'!L69</f>
        <v>0</v>
      </c>
      <c r="HG73" s="140">
        <f>'2.1b-OriginalProduct Visibility'!M69</f>
        <v>0</v>
      </c>
      <c r="HH73" s="140">
        <f>'2.1b-OriginalProduct Visibility'!N69</f>
        <v>0</v>
      </c>
      <c r="HI73" s="154">
        <f>'2.1b-OriginalProduct Visibility'!O69</f>
        <v>0</v>
      </c>
      <c r="HK73" s="171" t="str">
        <f>'2.1a-Agency Visibility'!D69</f>
        <v>Yes</v>
      </c>
      <c r="HL73" s="172">
        <f>'2.1a-Agency Visibility'!E69</f>
        <v>0</v>
      </c>
      <c r="HM73" s="145">
        <f>'2.1a-Agency Visibility'!F69</f>
        <v>0</v>
      </c>
      <c r="HN73" s="145">
        <f>'2.1a-Agency Visibility'!G69</f>
        <v>0</v>
      </c>
      <c r="HO73" s="145">
        <f>'2.1a-Agency Visibility'!H69</f>
        <v>0</v>
      </c>
      <c r="HP73" s="145">
        <f>'2.1a-Agency Visibility'!I69</f>
        <v>0</v>
      </c>
      <c r="HQ73" s="145">
        <f>'2.1a-Agency Visibility'!J69</f>
        <v>0</v>
      </c>
      <c r="HR73" s="145">
        <f>'2.1a-Agency Visibility'!K69</f>
        <v>0</v>
      </c>
      <c r="HS73" s="145">
        <f>'2.1a-Agency Visibility'!L69</f>
        <v>0</v>
      </c>
      <c r="HT73" s="145">
        <f>'2.1a-Agency Visibility'!M69</f>
        <v>0</v>
      </c>
      <c r="HU73" s="145">
        <f>'2.1a-Agency Visibility'!N69</f>
        <v>0</v>
      </c>
      <c r="HV73" s="173">
        <f>'2.1a-Agency Visibility'!O69</f>
        <v>0</v>
      </c>
      <c r="HY73" s="116"/>
      <c r="HZ73" s="116"/>
      <c r="IA73" s="116"/>
    </row>
    <row r="74" spans="1:235" ht="15" customHeight="1" x14ac:dyDescent="0.4">
      <c r="A74" s="740">
        <f>'1.2-Visibility Data'!A68</f>
        <v>0</v>
      </c>
      <c r="B74" s="66" t="str">
        <f>'1.2-Visibility Data'!B68</f>
        <v>File Malware Detected</v>
      </c>
      <c r="C74" s="37" t="str">
        <f>'1.2-Visibility Data'!C68</f>
        <v>All</v>
      </c>
      <c r="D74" s="116"/>
      <c r="E74" s="137">
        <f t="shared" si="219"/>
        <v>1</v>
      </c>
      <c r="F74" s="137">
        <f t="shared" si="219"/>
        <v>0</v>
      </c>
      <c r="G74" s="137">
        <f t="shared" si="219"/>
        <v>0</v>
      </c>
      <c r="H74" s="137">
        <f t="shared" si="219"/>
        <v>0</v>
      </c>
      <c r="I74" s="137">
        <f t="shared" si="219"/>
        <v>1</v>
      </c>
      <c r="J74" s="137">
        <f t="shared" si="219"/>
        <v>0</v>
      </c>
      <c r="K74" s="137">
        <f t="shared" si="219"/>
        <v>0</v>
      </c>
      <c r="L74" s="137">
        <f t="shared" si="219"/>
        <v>0</v>
      </c>
      <c r="M74" s="137">
        <f t="shared" si="219"/>
        <v>0</v>
      </c>
      <c r="N74" s="137">
        <f t="shared" si="219"/>
        <v>0</v>
      </c>
      <c r="O74" s="137">
        <f t="shared" si="220"/>
        <v>0</v>
      </c>
      <c r="P74" s="137">
        <f t="shared" si="220"/>
        <v>0</v>
      </c>
      <c r="Q74" s="137">
        <f t="shared" si="220"/>
        <v>0</v>
      </c>
      <c r="R74" s="137">
        <f t="shared" si="220"/>
        <v>0</v>
      </c>
      <c r="S74" s="137">
        <f t="shared" si="220"/>
        <v>0</v>
      </c>
      <c r="T74" s="137">
        <f t="shared" si="220"/>
        <v>0</v>
      </c>
      <c r="U74" s="137">
        <f t="shared" si="220"/>
        <v>0</v>
      </c>
      <c r="V74" s="137">
        <f t="shared" si="220"/>
        <v>0</v>
      </c>
      <c r="W74" s="137">
        <f t="shared" si="220"/>
        <v>0</v>
      </c>
      <c r="X74" s="137">
        <f t="shared" si="220"/>
        <v>0</v>
      </c>
      <c r="Y74" s="137">
        <f t="shared" si="221"/>
        <v>1</v>
      </c>
      <c r="Z74" s="137">
        <f t="shared" si="221"/>
        <v>0</v>
      </c>
      <c r="AA74" s="137">
        <f t="shared" si="221"/>
        <v>0</v>
      </c>
      <c r="AB74" s="137">
        <f t="shared" si="221"/>
        <v>0</v>
      </c>
      <c r="AC74" s="137">
        <f t="shared" si="221"/>
        <v>0</v>
      </c>
      <c r="AD74" s="137">
        <f t="shared" si="221"/>
        <v>0</v>
      </c>
      <c r="AE74" s="116"/>
      <c r="AF74" s="142">
        <f t="shared" si="222"/>
        <v>2</v>
      </c>
      <c r="AG74" s="142" t="str">
        <f t="shared" si="223"/>
        <v/>
      </c>
      <c r="AH74" s="142" t="str">
        <f t="shared" si="224"/>
        <v/>
      </c>
      <c r="AI74" s="142" t="str">
        <f t="shared" si="225"/>
        <v/>
      </c>
      <c r="AJ74" s="142">
        <f t="shared" si="226"/>
        <v>2</v>
      </c>
      <c r="AK74" s="142" t="str">
        <f t="shared" si="227"/>
        <v/>
      </c>
      <c r="AL74" s="142" t="str">
        <f t="shared" si="228"/>
        <v/>
      </c>
      <c r="AM74" s="142" t="str">
        <f t="shared" si="229"/>
        <v/>
      </c>
      <c r="AN74" s="142" t="str">
        <f t="shared" si="230"/>
        <v/>
      </c>
      <c r="AO74" s="142" t="str">
        <f t="shared" si="231"/>
        <v/>
      </c>
      <c r="AP74" s="142" t="str">
        <f t="shared" si="232"/>
        <v/>
      </c>
      <c r="AQ74" s="142" t="str">
        <f t="shared" si="233"/>
        <v/>
      </c>
      <c r="AR74" s="142" t="str">
        <f t="shared" si="234"/>
        <v/>
      </c>
      <c r="AS74" s="142" t="str">
        <f t="shared" si="235"/>
        <v/>
      </c>
      <c r="AT74" s="142" t="str">
        <f t="shared" si="236"/>
        <v/>
      </c>
      <c r="AU74" s="142" t="str">
        <f t="shared" si="237"/>
        <v/>
      </c>
      <c r="AV74" s="142" t="str">
        <f t="shared" si="238"/>
        <v/>
      </c>
      <c r="AW74" s="142" t="str">
        <f t="shared" si="239"/>
        <v/>
      </c>
      <c r="AX74" s="142" t="str">
        <f t="shared" si="240"/>
        <v/>
      </c>
      <c r="AY74" s="142" t="str">
        <f t="shared" si="241"/>
        <v/>
      </c>
      <c r="AZ74" s="142">
        <f t="shared" si="242"/>
        <v>2</v>
      </c>
      <c r="BA74" s="142" t="str">
        <f t="shared" si="243"/>
        <v/>
      </c>
      <c r="BB74" s="142" t="str">
        <f t="shared" si="244"/>
        <v/>
      </c>
      <c r="BC74" s="142" t="str">
        <f t="shared" si="245"/>
        <v/>
      </c>
      <c r="BD74" s="142" t="str">
        <f t="shared" si="246"/>
        <v/>
      </c>
      <c r="BE74" s="142" t="str">
        <f t="shared" si="247"/>
        <v/>
      </c>
      <c r="BF74" s="116"/>
      <c r="BG74" s="193">
        <f t="shared" si="248"/>
        <v>1</v>
      </c>
      <c r="BH74" s="193" t="str">
        <f t="shared" si="249"/>
        <v/>
      </c>
      <c r="BI74" s="193" t="str">
        <f t="shared" si="250"/>
        <v/>
      </c>
      <c r="BJ74" s="193" t="str">
        <f t="shared" si="251"/>
        <v/>
      </c>
      <c r="BK74" s="193">
        <f t="shared" si="252"/>
        <v>1</v>
      </c>
      <c r="BL74" s="193" t="str">
        <f t="shared" si="253"/>
        <v/>
      </c>
      <c r="BM74" s="193" t="str">
        <f t="shared" si="254"/>
        <v/>
      </c>
      <c r="BN74" s="193" t="str">
        <f t="shared" si="255"/>
        <v/>
      </c>
      <c r="BO74" s="193" t="str">
        <f t="shared" si="256"/>
        <v/>
      </c>
      <c r="BP74" s="193" t="str">
        <f t="shared" si="257"/>
        <v/>
      </c>
      <c r="BQ74" s="193" t="str">
        <f t="shared" si="258"/>
        <v/>
      </c>
      <c r="BR74" s="193" t="str">
        <f t="shared" si="259"/>
        <v/>
      </c>
      <c r="BS74" s="193" t="str">
        <f t="shared" si="260"/>
        <v/>
      </c>
      <c r="BT74" s="193" t="str">
        <f t="shared" si="261"/>
        <v/>
      </c>
      <c r="BU74" s="193" t="str">
        <f t="shared" si="262"/>
        <v/>
      </c>
      <c r="BV74" s="193" t="str">
        <f t="shared" si="263"/>
        <v/>
      </c>
      <c r="BW74" s="193" t="str">
        <f t="shared" si="264"/>
        <v/>
      </c>
      <c r="BX74" s="193" t="str">
        <f t="shared" si="265"/>
        <v/>
      </c>
      <c r="BY74" s="193" t="str">
        <f t="shared" si="266"/>
        <v/>
      </c>
      <c r="BZ74" s="193" t="str">
        <f t="shared" si="267"/>
        <v/>
      </c>
      <c r="CA74" s="193">
        <f t="shared" si="268"/>
        <v>1</v>
      </c>
      <c r="CB74" s="193" t="str">
        <f t="shared" si="269"/>
        <v/>
      </c>
      <c r="CC74" s="193" t="str">
        <f t="shared" si="270"/>
        <v/>
      </c>
      <c r="CD74" s="193" t="str">
        <f t="shared" si="271"/>
        <v/>
      </c>
      <c r="CE74" s="193" t="str">
        <f t="shared" si="272"/>
        <v/>
      </c>
      <c r="CF74" s="193" t="str">
        <f t="shared" si="273"/>
        <v/>
      </c>
      <c r="CG74" s="116"/>
      <c r="CH74" s="199">
        <f t="shared" si="274"/>
        <v>1</v>
      </c>
      <c r="CI74" s="199" t="str">
        <f t="shared" si="275"/>
        <v/>
      </c>
      <c r="CJ74" s="199" t="str">
        <f t="shared" si="276"/>
        <v/>
      </c>
      <c r="CK74" s="199" t="str">
        <f t="shared" si="277"/>
        <v/>
      </c>
      <c r="CL74" s="199">
        <f t="shared" si="278"/>
        <v>1</v>
      </c>
      <c r="CM74" s="199" t="str">
        <f t="shared" si="279"/>
        <v/>
      </c>
      <c r="CN74" s="199" t="str">
        <f t="shared" si="280"/>
        <v/>
      </c>
      <c r="CO74" s="199" t="str">
        <f t="shared" si="281"/>
        <v/>
      </c>
      <c r="CP74" s="199" t="str">
        <f t="shared" si="282"/>
        <v/>
      </c>
      <c r="CQ74" s="199" t="str">
        <f t="shared" si="283"/>
        <v/>
      </c>
      <c r="CR74" s="199" t="str">
        <f t="shared" si="284"/>
        <v/>
      </c>
      <c r="CS74" s="199" t="str">
        <f t="shared" si="285"/>
        <v/>
      </c>
      <c r="CT74" s="199" t="str">
        <f t="shared" si="286"/>
        <v/>
      </c>
      <c r="CU74" s="199" t="str">
        <f t="shared" si="287"/>
        <v/>
      </c>
      <c r="CV74" s="199" t="str">
        <f t="shared" si="288"/>
        <v/>
      </c>
      <c r="CW74" s="199" t="str">
        <f t="shared" si="289"/>
        <v/>
      </c>
      <c r="CX74" s="199" t="str">
        <f t="shared" si="290"/>
        <v/>
      </c>
      <c r="CY74" s="199" t="str">
        <f t="shared" si="291"/>
        <v/>
      </c>
      <c r="CZ74" s="199" t="str">
        <f t="shared" si="292"/>
        <v/>
      </c>
      <c r="DA74" s="199" t="str">
        <f t="shared" si="293"/>
        <v/>
      </c>
      <c r="DB74" s="199">
        <f t="shared" si="294"/>
        <v>1</v>
      </c>
      <c r="DC74" s="199" t="str">
        <f t="shared" si="295"/>
        <v/>
      </c>
      <c r="DD74" s="199" t="str">
        <f t="shared" si="296"/>
        <v/>
      </c>
      <c r="DE74" s="199" t="str">
        <f t="shared" si="297"/>
        <v/>
      </c>
      <c r="DF74" s="199" t="str">
        <f t="shared" si="298"/>
        <v/>
      </c>
      <c r="DG74" s="199" t="str">
        <f t="shared" si="299"/>
        <v/>
      </c>
      <c r="DH74" s="116"/>
      <c r="DI74" s="147">
        <f t="shared" ref="DI74:DI106" si="325">IF(OR(E74=0,E74=""),"",COUNTIFS($HK74:$HV74,"Yes"))</f>
        <v>1</v>
      </c>
      <c r="DJ74" s="147" t="str">
        <f t="shared" si="300"/>
        <v/>
      </c>
      <c r="DK74" s="147" t="str">
        <f t="shared" si="301"/>
        <v/>
      </c>
      <c r="DL74" s="147" t="str">
        <f t="shared" si="302"/>
        <v/>
      </c>
      <c r="DM74" s="147">
        <f t="shared" si="303"/>
        <v>1</v>
      </c>
      <c r="DN74" s="147" t="str">
        <f t="shared" si="304"/>
        <v/>
      </c>
      <c r="DO74" s="147" t="str">
        <f t="shared" si="305"/>
        <v/>
      </c>
      <c r="DP74" s="147" t="str">
        <f t="shared" si="306"/>
        <v/>
      </c>
      <c r="DQ74" s="147" t="str">
        <f t="shared" si="307"/>
        <v/>
      </c>
      <c r="DR74" s="147" t="str">
        <f t="shared" si="308"/>
        <v/>
      </c>
      <c r="DS74" s="147" t="str">
        <f t="shared" si="309"/>
        <v/>
      </c>
      <c r="DT74" s="147" t="str">
        <f t="shared" si="310"/>
        <v/>
      </c>
      <c r="DU74" s="147" t="str">
        <f t="shared" si="311"/>
        <v/>
      </c>
      <c r="DV74" s="147" t="str">
        <f t="shared" si="312"/>
        <v/>
      </c>
      <c r="DW74" s="147" t="str">
        <f t="shared" si="313"/>
        <v/>
      </c>
      <c r="DX74" s="147" t="str">
        <f t="shared" si="314"/>
        <v/>
      </c>
      <c r="DY74" s="147" t="str">
        <f t="shared" si="315"/>
        <v/>
      </c>
      <c r="DZ74" s="147" t="str">
        <f t="shared" si="316"/>
        <v/>
      </c>
      <c r="EA74" s="147" t="str">
        <f t="shared" si="317"/>
        <v/>
      </c>
      <c r="EB74" s="147" t="str">
        <f t="shared" si="318"/>
        <v/>
      </c>
      <c r="EC74" s="147">
        <f t="shared" si="319"/>
        <v>1</v>
      </c>
      <c r="ED74" s="147" t="str">
        <f t="shared" si="320"/>
        <v/>
      </c>
      <c r="EE74" s="147" t="str">
        <f t="shared" si="321"/>
        <v/>
      </c>
      <c r="EF74" s="147" t="str">
        <f t="shared" si="322"/>
        <v/>
      </c>
      <c r="EG74" s="147" t="str">
        <f t="shared" si="323"/>
        <v/>
      </c>
      <c r="EH74" s="147" t="str">
        <f t="shared" si="324"/>
        <v/>
      </c>
      <c r="EI74" s="116"/>
      <c r="EJ74" s="24" t="str">
        <f>'1.4-ATT&amp;CK Overlay'!D71</f>
        <v>Yes</v>
      </c>
      <c r="EK74" s="61" t="str">
        <f>'1.4-ATT&amp;CK Overlay'!E71</f>
        <v>No</v>
      </c>
      <c r="EL74" s="24" t="str">
        <f>'1.4-ATT&amp;CK Overlay'!F71</f>
        <v>No</v>
      </c>
      <c r="EM74" s="61" t="str">
        <f>'1.4-ATT&amp;CK Overlay'!G71</f>
        <v>No</v>
      </c>
      <c r="EN74" s="29" t="str">
        <f>'1.4-ATT&amp;CK Overlay'!H71</f>
        <v>No</v>
      </c>
      <c r="EO74" s="28" t="str">
        <f>'1.4-ATT&amp;CK Overlay'!I71</f>
        <v>No</v>
      </c>
      <c r="EP74" s="24" t="str">
        <f>'1.4-ATT&amp;CK Overlay'!J71</f>
        <v>No</v>
      </c>
      <c r="EQ74" s="24" t="str">
        <f>'1.4-ATT&amp;CK Overlay'!K71</f>
        <v>No</v>
      </c>
      <c r="ER74" s="24" t="str">
        <f>'1.4-ATT&amp;CK Overlay'!L71</f>
        <v>No</v>
      </c>
      <c r="ES74" s="24" t="str">
        <f>'1.4-ATT&amp;CK Overlay'!M71</f>
        <v>No</v>
      </c>
      <c r="ET74" s="24" t="str">
        <f>'1.4-ATT&amp;CK Overlay'!N71</f>
        <v>No</v>
      </c>
      <c r="EU74" s="24" t="str">
        <f>'1.4-ATT&amp;CK Overlay'!O71</f>
        <v>No</v>
      </c>
      <c r="EV74" s="24" t="str">
        <f>'1.4-ATT&amp;CK Overlay'!P71</f>
        <v>Yes</v>
      </c>
      <c r="EW74" s="24" t="str">
        <f>'1.4-ATT&amp;CK Overlay'!Q71</f>
        <v>No</v>
      </c>
      <c r="EX74" s="24" t="str">
        <f>'1.4-ATT&amp;CK Overlay'!R71</f>
        <v>No</v>
      </c>
      <c r="EY74" s="24" t="str">
        <f>'1.4-ATT&amp;CK Overlay'!S71</f>
        <v>No</v>
      </c>
      <c r="EZ74" s="24" t="str">
        <f>'1.4-ATT&amp;CK Overlay'!T71</f>
        <v>No</v>
      </c>
      <c r="FA74" s="24" t="str">
        <f>'1.4-ATT&amp;CK Overlay'!U71</f>
        <v>No</v>
      </c>
      <c r="FB74" s="61" t="str">
        <f>'1.4-ATT&amp;CK Overlay'!V71</f>
        <v>No</v>
      </c>
      <c r="FC74" s="29" t="str">
        <f>'1.4-ATT&amp;CK Overlay'!W71</f>
        <v>No</v>
      </c>
      <c r="FD74" s="24" t="str">
        <f>'1.4-ATT&amp;CK Overlay'!X71</f>
        <v>No</v>
      </c>
      <c r="FE74" s="61" t="str">
        <f>'1.4-ATT&amp;CK Overlay'!Y71</f>
        <v>No</v>
      </c>
      <c r="FF74" s="29" t="str">
        <f>'1.4-ATT&amp;CK Overlay'!Z71</f>
        <v>No</v>
      </c>
      <c r="FG74" s="28" t="str">
        <f>'1.4-ATT&amp;CK Overlay'!AA71</f>
        <v>No</v>
      </c>
      <c r="FH74" s="24" t="str">
        <f>'1.4-ATT&amp;CK Overlay'!AB71</f>
        <v>No</v>
      </c>
      <c r="FI74" s="61" t="str">
        <f>'1.4-ATT&amp;CK Overlay'!AC71</f>
        <v>No</v>
      </c>
      <c r="FJ74" s="61" t="str">
        <f>'1.4-ATT&amp;CK Overlay'!AD71</f>
        <v>No</v>
      </c>
      <c r="FK74" s="24" t="str">
        <f>'1.4-ATT&amp;CK Overlay'!AE71</f>
        <v>No</v>
      </c>
      <c r="FL74" s="61" t="str">
        <f>'1.4-ATT&amp;CK Overlay'!AF71</f>
        <v>No</v>
      </c>
      <c r="FM74" s="29" t="str">
        <f>'1.4-ATT&amp;CK Overlay'!AG71</f>
        <v>No</v>
      </c>
      <c r="FN74" s="28" t="str">
        <f>'1.4-ATT&amp;CK Overlay'!AH71</f>
        <v>No</v>
      </c>
      <c r="FO74" s="24" t="str">
        <f>'1.4-ATT&amp;CK Overlay'!AI71</f>
        <v>No</v>
      </c>
      <c r="FP74" s="24" t="str">
        <f>'1.4-ATT&amp;CK Overlay'!AJ71</f>
        <v>No</v>
      </c>
      <c r="FQ74" s="24" t="str">
        <f>'1.4-ATT&amp;CK Overlay'!AK71</f>
        <v>No</v>
      </c>
      <c r="FR74" s="24" t="str">
        <f>'1.4-ATT&amp;CK Overlay'!AL71</f>
        <v>No</v>
      </c>
      <c r="FS74" s="24" t="str">
        <f>'1.4-ATT&amp;CK Overlay'!AM71</f>
        <v>No</v>
      </c>
      <c r="FT74" s="61" t="str">
        <f>'1.4-ATT&amp;CK Overlay'!AN71</f>
        <v>No</v>
      </c>
      <c r="FU74" s="24" t="str">
        <f>'1.4-ATT&amp;CK Overlay'!AO71</f>
        <v>No</v>
      </c>
      <c r="FV74" s="24" t="str">
        <f>'1.4-ATT&amp;CK Overlay'!AP71</f>
        <v>No</v>
      </c>
      <c r="FW74" s="74" t="str">
        <f>'1.4-ATT&amp;CK Overlay'!AQ71</f>
        <v>No</v>
      </c>
      <c r="FX74" s="28" t="str">
        <f>'1.4-ATT&amp;CK Overlay'!AR71</f>
        <v>No</v>
      </c>
      <c r="FY74" s="24" t="str">
        <f>'1.4-ATT&amp;CK Overlay'!AS71</f>
        <v>No</v>
      </c>
      <c r="FZ74" s="24" t="str">
        <f>'1.4-ATT&amp;CK Overlay'!AT71</f>
        <v>No</v>
      </c>
      <c r="GA74" s="24" t="str">
        <f>'1.4-ATT&amp;CK Overlay'!AU71</f>
        <v>No</v>
      </c>
      <c r="GB74" s="24" t="str">
        <f>'1.4-ATT&amp;CK Overlay'!AV71</f>
        <v>No</v>
      </c>
      <c r="GC74" s="24" t="str">
        <f>'1.4-ATT&amp;CK Overlay'!AW71</f>
        <v>No</v>
      </c>
      <c r="GD74" s="24" t="str">
        <f>'1.4-ATT&amp;CK Overlay'!AX71</f>
        <v>No</v>
      </c>
      <c r="GE74" s="24" t="str">
        <f>'1.4-ATT&amp;CK Overlay'!AY71</f>
        <v>No</v>
      </c>
      <c r="GF74" s="24" t="str">
        <f>'1.4-ATT&amp;CK Overlay'!AZ71</f>
        <v>No</v>
      </c>
      <c r="GG74" s="28" t="str">
        <f>'1.4-ATT&amp;CK Overlay'!BA71</f>
        <v>Yes</v>
      </c>
      <c r="GH74" s="24" t="str">
        <f>'1.4-ATT&amp;CK Overlay'!BB71</f>
        <v>No</v>
      </c>
      <c r="GI74" s="24" t="str">
        <f>'1.4-ATT&amp;CK Overlay'!BC71</f>
        <v>No</v>
      </c>
      <c r="GJ74" s="29" t="str">
        <f>'1.4-ATT&amp;CK Overlay'!BD71</f>
        <v>No</v>
      </c>
      <c r="GK74" s="28" t="str">
        <f>'1.4-ATT&amp;CK Overlay'!BE71</f>
        <v>No</v>
      </c>
      <c r="GL74" s="24" t="str">
        <f>'1.4-ATT&amp;CK Overlay'!BF71</f>
        <v>No</v>
      </c>
      <c r="GM74" s="24" t="str">
        <f>'1.4-ATT&amp;CK Overlay'!BG71</f>
        <v>No</v>
      </c>
      <c r="GN74" s="24" t="str">
        <f>'1.4-ATT&amp;CK Overlay'!BH71</f>
        <v>No</v>
      </c>
      <c r="GO74" s="24" t="str">
        <f>'1.4-ATT&amp;CK Overlay'!BI71</f>
        <v>No</v>
      </c>
      <c r="GP74" s="28" t="str">
        <f>'1.4-ATT&amp;CK Overlay'!BJ71</f>
        <v>No</v>
      </c>
      <c r="GQ74" s="24" t="str">
        <f>'1.4-ATT&amp;CK Overlay'!BK71</f>
        <v>No</v>
      </c>
      <c r="GR74" s="24" t="str">
        <f>'1.4-ATT&amp;CK Overlay'!BL71</f>
        <v>No</v>
      </c>
      <c r="GS74" s="24" t="str">
        <f>'1.4-ATT&amp;CK Overlay'!BM71</f>
        <v>No</v>
      </c>
      <c r="GT74" s="24" t="str">
        <f>'1.4-ATT&amp;CK Overlay'!BN71</f>
        <v>No</v>
      </c>
      <c r="GU74" s="24" t="str">
        <f>'1.4-ATT&amp;CK Overlay'!BO71</f>
        <v>No</v>
      </c>
      <c r="GV74" s="29" t="str">
        <f>'1.4-ATT&amp;CK Overlay'!BP71</f>
        <v>No</v>
      </c>
      <c r="GX74" s="152" t="str">
        <f>'2.1b-OriginalProduct Visibility'!D70</f>
        <v>Yes</v>
      </c>
      <c r="GY74" s="153" t="str">
        <f>'2.1b-OriginalProduct Visibility'!E70</f>
        <v>Yes</v>
      </c>
      <c r="GZ74" s="140">
        <f>'2.1b-OriginalProduct Visibility'!F70</f>
        <v>0</v>
      </c>
      <c r="HA74" s="140">
        <f>'2.1b-OriginalProduct Visibility'!G70</f>
        <v>0</v>
      </c>
      <c r="HB74" s="140">
        <f>'2.1b-OriginalProduct Visibility'!H70</f>
        <v>0</v>
      </c>
      <c r="HC74" s="140">
        <f>'2.1b-OriginalProduct Visibility'!I70</f>
        <v>0</v>
      </c>
      <c r="HD74" s="140">
        <f>'2.1b-OriginalProduct Visibility'!J70</f>
        <v>0</v>
      </c>
      <c r="HE74" s="140">
        <f>'2.1b-OriginalProduct Visibility'!K70</f>
        <v>0</v>
      </c>
      <c r="HF74" s="140">
        <f>'2.1b-OriginalProduct Visibility'!L70</f>
        <v>0</v>
      </c>
      <c r="HG74" s="140">
        <f>'2.1b-OriginalProduct Visibility'!M70</f>
        <v>0</v>
      </c>
      <c r="HH74" s="140">
        <f>'2.1b-OriginalProduct Visibility'!N70</f>
        <v>0</v>
      </c>
      <c r="HI74" s="154">
        <f>'2.1b-OriginalProduct Visibility'!O70</f>
        <v>0</v>
      </c>
      <c r="HK74" s="171" t="str">
        <f>'2.1a-Agency Visibility'!D70</f>
        <v>Yes</v>
      </c>
      <c r="HL74" s="172">
        <f>'2.1a-Agency Visibility'!E70</f>
        <v>0</v>
      </c>
      <c r="HM74" s="145">
        <f>'2.1a-Agency Visibility'!F70</f>
        <v>0</v>
      </c>
      <c r="HN74" s="145">
        <f>'2.1a-Agency Visibility'!G70</f>
        <v>0</v>
      </c>
      <c r="HO74" s="145">
        <f>'2.1a-Agency Visibility'!H70</f>
        <v>0</v>
      </c>
      <c r="HP74" s="145">
        <f>'2.1a-Agency Visibility'!I70</f>
        <v>0</v>
      </c>
      <c r="HQ74" s="145">
        <f>'2.1a-Agency Visibility'!J70</f>
        <v>0</v>
      </c>
      <c r="HR74" s="145">
        <f>'2.1a-Agency Visibility'!K70</f>
        <v>0</v>
      </c>
      <c r="HS74" s="145">
        <f>'2.1a-Agency Visibility'!L70</f>
        <v>0</v>
      </c>
      <c r="HT74" s="145">
        <f>'2.1a-Agency Visibility'!M70</f>
        <v>0</v>
      </c>
      <c r="HU74" s="145">
        <f>'2.1a-Agency Visibility'!N70</f>
        <v>0</v>
      </c>
      <c r="HV74" s="173">
        <f>'2.1a-Agency Visibility'!O70</f>
        <v>0</v>
      </c>
      <c r="HY74" s="116"/>
      <c r="HZ74" s="116"/>
      <c r="IA74" s="116"/>
    </row>
    <row r="75" spans="1:235" ht="15" customHeight="1" x14ac:dyDescent="0.4">
      <c r="A75" s="740">
        <f>'1.2-Visibility Data'!A69</f>
        <v>0</v>
      </c>
      <c r="B75" s="66" t="str">
        <f>'1.2-Visibility Data'!B69</f>
        <v>File Malware Retrieved</v>
      </c>
      <c r="C75" s="37" t="str">
        <f>'1.2-Visibility Data'!C69</f>
        <v>All</v>
      </c>
      <c r="D75" s="116"/>
      <c r="E75" s="137">
        <f t="shared" si="219"/>
        <v>1</v>
      </c>
      <c r="F75" s="137">
        <f t="shared" si="219"/>
        <v>0</v>
      </c>
      <c r="G75" s="137">
        <f t="shared" si="219"/>
        <v>0</v>
      </c>
      <c r="H75" s="137">
        <f t="shared" si="219"/>
        <v>0</v>
      </c>
      <c r="I75" s="137">
        <f t="shared" si="219"/>
        <v>0</v>
      </c>
      <c r="J75" s="137">
        <f t="shared" si="219"/>
        <v>0</v>
      </c>
      <c r="K75" s="137">
        <f t="shared" si="219"/>
        <v>0</v>
      </c>
      <c r="L75" s="137">
        <f t="shared" si="219"/>
        <v>0</v>
      </c>
      <c r="M75" s="137">
        <f t="shared" si="219"/>
        <v>0</v>
      </c>
      <c r="N75" s="137">
        <f t="shared" si="219"/>
        <v>0</v>
      </c>
      <c r="O75" s="137">
        <f t="shared" si="220"/>
        <v>0</v>
      </c>
      <c r="P75" s="137">
        <f t="shared" si="220"/>
        <v>0</v>
      </c>
      <c r="Q75" s="137">
        <f t="shared" si="220"/>
        <v>0</v>
      </c>
      <c r="R75" s="137">
        <f t="shared" si="220"/>
        <v>0</v>
      </c>
      <c r="S75" s="137">
        <f t="shared" si="220"/>
        <v>0</v>
      </c>
      <c r="T75" s="137">
        <f t="shared" si="220"/>
        <v>0</v>
      </c>
      <c r="U75" s="137">
        <f t="shared" si="220"/>
        <v>0</v>
      </c>
      <c r="V75" s="137">
        <f t="shared" si="220"/>
        <v>0</v>
      </c>
      <c r="W75" s="137">
        <f t="shared" si="220"/>
        <v>0</v>
      </c>
      <c r="X75" s="137">
        <f t="shared" si="220"/>
        <v>0</v>
      </c>
      <c r="Y75" s="137">
        <f t="shared" si="221"/>
        <v>1</v>
      </c>
      <c r="Z75" s="137">
        <f t="shared" si="221"/>
        <v>0</v>
      </c>
      <c r="AA75" s="137">
        <f t="shared" si="221"/>
        <v>0</v>
      </c>
      <c r="AB75" s="137">
        <f t="shared" si="221"/>
        <v>0</v>
      </c>
      <c r="AC75" s="137">
        <f t="shared" si="221"/>
        <v>0</v>
      </c>
      <c r="AD75" s="137">
        <f t="shared" si="221"/>
        <v>0</v>
      </c>
      <c r="AE75" s="116"/>
      <c r="AF75" s="142">
        <f t="shared" si="222"/>
        <v>1</v>
      </c>
      <c r="AG75" s="142" t="str">
        <f t="shared" si="223"/>
        <v/>
      </c>
      <c r="AH75" s="142" t="str">
        <f t="shared" si="224"/>
        <v/>
      </c>
      <c r="AI75" s="142" t="str">
        <f t="shared" si="225"/>
        <v/>
      </c>
      <c r="AJ75" s="142" t="str">
        <f t="shared" si="226"/>
        <v/>
      </c>
      <c r="AK75" s="142" t="str">
        <f t="shared" si="227"/>
        <v/>
      </c>
      <c r="AL75" s="142" t="str">
        <f t="shared" si="228"/>
        <v/>
      </c>
      <c r="AM75" s="142" t="str">
        <f t="shared" si="229"/>
        <v/>
      </c>
      <c r="AN75" s="142" t="str">
        <f t="shared" si="230"/>
        <v/>
      </c>
      <c r="AO75" s="142" t="str">
        <f t="shared" si="231"/>
        <v/>
      </c>
      <c r="AP75" s="142" t="str">
        <f t="shared" si="232"/>
        <v/>
      </c>
      <c r="AQ75" s="142" t="str">
        <f t="shared" si="233"/>
        <v/>
      </c>
      <c r="AR75" s="142" t="str">
        <f t="shared" si="234"/>
        <v/>
      </c>
      <c r="AS75" s="142" t="str">
        <f t="shared" si="235"/>
        <v/>
      </c>
      <c r="AT75" s="142" t="str">
        <f t="shared" si="236"/>
        <v/>
      </c>
      <c r="AU75" s="142" t="str">
        <f t="shared" si="237"/>
        <v/>
      </c>
      <c r="AV75" s="142" t="str">
        <f t="shared" si="238"/>
        <v/>
      </c>
      <c r="AW75" s="142" t="str">
        <f t="shared" si="239"/>
        <v/>
      </c>
      <c r="AX75" s="142" t="str">
        <f t="shared" si="240"/>
        <v/>
      </c>
      <c r="AY75" s="142" t="str">
        <f t="shared" si="241"/>
        <v/>
      </c>
      <c r="AZ75" s="142">
        <f t="shared" si="242"/>
        <v>1</v>
      </c>
      <c r="BA75" s="142" t="str">
        <f t="shared" si="243"/>
        <v/>
      </c>
      <c r="BB75" s="142" t="str">
        <f t="shared" si="244"/>
        <v/>
      </c>
      <c r="BC75" s="142" t="str">
        <f t="shared" si="245"/>
        <v/>
      </c>
      <c r="BD75" s="142" t="str">
        <f t="shared" si="246"/>
        <v/>
      </c>
      <c r="BE75" s="142" t="str">
        <f t="shared" si="247"/>
        <v/>
      </c>
      <c r="BF75" s="116"/>
      <c r="BG75" s="193">
        <f t="shared" si="248"/>
        <v>1</v>
      </c>
      <c r="BH75" s="193" t="str">
        <f t="shared" si="249"/>
        <v/>
      </c>
      <c r="BI75" s="193" t="str">
        <f t="shared" si="250"/>
        <v/>
      </c>
      <c r="BJ75" s="193" t="str">
        <f t="shared" si="251"/>
        <v/>
      </c>
      <c r="BK75" s="193" t="str">
        <f t="shared" si="252"/>
        <v/>
      </c>
      <c r="BL75" s="193" t="str">
        <f t="shared" si="253"/>
        <v/>
      </c>
      <c r="BM75" s="193" t="str">
        <f t="shared" si="254"/>
        <v/>
      </c>
      <c r="BN75" s="193" t="str">
        <f t="shared" si="255"/>
        <v/>
      </c>
      <c r="BO75" s="193" t="str">
        <f t="shared" si="256"/>
        <v/>
      </c>
      <c r="BP75" s="193" t="str">
        <f t="shared" si="257"/>
        <v/>
      </c>
      <c r="BQ75" s="193" t="str">
        <f t="shared" si="258"/>
        <v/>
      </c>
      <c r="BR75" s="193" t="str">
        <f t="shared" si="259"/>
        <v/>
      </c>
      <c r="BS75" s="193" t="str">
        <f t="shared" si="260"/>
        <v/>
      </c>
      <c r="BT75" s="193" t="str">
        <f t="shared" si="261"/>
        <v/>
      </c>
      <c r="BU75" s="193" t="str">
        <f t="shared" si="262"/>
        <v/>
      </c>
      <c r="BV75" s="193" t="str">
        <f t="shared" si="263"/>
        <v/>
      </c>
      <c r="BW75" s="193" t="str">
        <f t="shared" si="264"/>
        <v/>
      </c>
      <c r="BX75" s="193" t="str">
        <f t="shared" si="265"/>
        <v/>
      </c>
      <c r="BY75" s="193" t="str">
        <f t="shared" si="266"/>
        <v/>
      </c>
      <c r="BZ75" s="193" t="str">
        <f t="shared" si="267"/>
        <v/>
      </c>
      <c r="CA75" s="193">
        <f t="shared" si="268"/>
        <v>1</v>
      </c>
      <c r="CB75" s="193" t="str">
        <f t="shared" si="269"/>
        <v/>
      </c>
      <c r="CC75" s="193" t="str">
        <f t="shared" si="270"/>
        <v/>
      </c>
      <c r="CD75" s="193" t="str">
        <f t="shared" si="271"/>
        <v/>
      </c>
      <c r="CE75" s="193" t="str">
        <f t="shared" si="272"/>
        <v/>
      </c>
      <c r="CF75" s="193" t="str">
        <f t="shared" si="273"/>
        <v/>
      </c>
      <c r="CG75" s="116"/>
      <c r="CH75" s="199">
        <f t="shared" si="274"/>
        <v>1</v>
      </c>
      <c r="CI75" s="199" t="str">
        <f t="shared" si="275"/>
        <v/>
      </c>
      <c r="CJ75" s="199" t="str">
        <f t="shared" si="276"/>
        <v/>
      </c>
      <c r="CK75" s="199" t="str">
        <f t="shared" si="277"/>
        <v/>
      </c>
      <c r="CL75" s="199" t="str">
        <f t="shared" si="278"/>
        <v/>
      </c>
      <c r="CM75" s="199" t="str">
        <f t="shared" si="279"/>
        <v/>
      </c>
      <c r="CN75" s="199" t="str">
        <f t="shared" si="280"/>
        <v/>
      </c>
      <c r="CO75" s="199" t="str">
        <f t="shared" si="281"/>
        <v/>
      </c>
      <c r="CP75" s="199" t="str">
        <f t="shared" si="282"/>
        <v/>
      </c>
      <c r="CQ75" s="199" t="str">
        <f t="shared" si="283"/>
        <v/>
      </c>
      <c r="CR75" s="199" t="str">
        <f t="shared" si="284"/>
        <v/>
      </c>
      <c r="CS75" s="199" t="str">
        <f t="shared" si="285"/>
        <v/>
      </c>
      <c r="CT75" s="199" t="str">
        <f t="shared" si="286"/>
        <v/>
      </c>
      <c r="CU75" s="199" t="str">
        <f t="shared" si="287"/>
        <v/>
      </c>
      <c r="CV75" s="199" t="str">
        <f t="shared" si="288"/>
        <v/>
      </c>
      <c r="CW75" s="199" t="str">
        <f t="shared" si="289"/>
        <v/>
      </c>
      <c r="CX75" s="199" t="str">
        <f t="shared" si="290"/>
        <v/>
      </c>
      <c r="CY75" s="199" t="str">
        <f t="shared" si="291"/>
        <v/>
      </c>
      <c r="CZ75" s="199" t="str">
        <f t="shared" si="292"/>
        <v/>
      </c>
      <c r="DA75" s="199" t="str">
        <f t="shared" si="293"/>
        <v/>
      </c>
      <c r="DB75" s="199">
        <f t="shared" si="294"/>
        <v>1</v>
      </c>
      <c r="DC75" s="199" t="str">
        <f t="shared" si="295"/>
        <v/>
      </c>
      <c r="DD75" s="199" t="str">
        <f t="shared" si="296"/>
        <v/>
      </c>
      <c r="DE75" s="199" t="str">
        <f t="shared" si="297"/>
        <v/>
      </c>
      <c r="DF75" s="199" t="str">
        <f t="shared" si="298"/>
        <v/>
      </c>
      <c r="DG75" s="199" t="str">
        <f t="shared" si="299"/>
        <v/>
      </c>
      <c r="DH75" s="116"/>
      <c r="DI75" s="147">
        <f t="shared" si="325"/>
        <v>1</v>
      </c>
      <c r="DJ75" s="147" t="str">
        <f t="shared" si="300"/>
        <v/>
      </c>
      <c r="DK75" s="147" t="str">
        <f t="shared" si="301"/>
        <v/>
      </c>
      <c r="DL75" s="147" t="str">
        <f t="shared" si="302"/>
        <v/>
      </c>
      <c r="DM75" s="147" t="str">
        <f t="shared" si="303"/>
        <v/>
      </c>
      <c r="DN75" s="147" t="str">
        <f t="shared" si="304"/>
        <v/>
      </c>
      <c r="DO75" s="147" t="str">
        <f t="shared" si="305"/>
        <v/>
      </c>
      <c r="DP75" s="147" t="str">
        <f t="shared" si="306"/>
        <v/>
      </c>
      <c r="DQ75" s="147" t="str">
        <f t="shared" si="307"/>
        <v/>
      </c>
      <c r="DR75" s="147" t="str">
        <f t="shared" si="308"/>
        <v/>
      </c>
      <c r="DS75" s="147" t="str">
        <f t="shared" si="309"/>
        <v/>
      </c>
      <c r="DT75" s="147" t="str">
        <f t="shared" si="310"/>
        <v/>
      </c>
      <c r="DU75" s="147" t="str">
        <f t="shared" si="311"/>
        <v/>
      </c>
      <c r="DV75" s="147" t="str">
        <f t="shared" si="312"/>
        <v/>
      </c>
      <c r="DW75" s="147" t="str">
        <f t="shared" si="313"/>
        <v/>
      </c>
      <c r="DX75" s="147" t="str">
        <f t="shared" si="314"/>
        <v/>
      </c>
      <c r="DY75" s="147" t="str">
        <f t="shared" si="315"/>
        <v/>
      </c>
      <c r="DZ75" s="147" t="str">
        <f t="shared" si="316"/>
        <v/>
      </c>
      <c r="EA75" s="147" t="str">
        <f t="shared" si="317"/>
        <v/>
      </c>
      <c r="EB75" s="147" t="str">
        <f t="shared" si="318"/>
        <v/>
      </c>
      <c r="EC75" s="147">
        <f t="shared" si="319"/>
        <v>1</v>
      </c>
      <c r="ED75" s="147" t="str">
        <f t="shared" si="320"/>
        <v/>
      </c>
      <c r="EE75" s="147" t="str">
        <f t="shared" si="321"/>
        <v/>
      </c>
      <c r="EF75" s="147" t="str">
        <f t="shared" si="322"/>
        <v/>
      </c>
      <c r="EG75" s="147" t="str">
        <f t="shared" si="323"/>
        <v/>
      </c>
      <c r="EH75" s="147" t="str">
        <f t="shared" si="324"/>
        <v/>
      </c>
      <c r="EI75" s="116"/>
      <c r="EJ75" s="24" t="str">
        <f>'1.4-ATT&amp;CK Overlay'!D72</f>
        <v>Yes</v>
      </c>
      <c r="EK75" s="61" t="str">
        <f>'1.4-ATT&amp;CK Overlay'!E72</f>
        <v>No</v>
      </c>
      <c r="EL75" s="24" t="str">
        <f>'1.4-ATT&amp;CK Overlay'!F72</f>
        <v>No</v>
      </c>
      <c r="EM75" s="61" t="str">
        <f>'1.4-ATT&amp;CK Overlay'!G72</f>
        <v>No</v>
      </c>
      <c r="EN75" s="29" t="str">
        <f>'1.4-ATT&amp;CK Overlay'!H72</f>
        <v>No</v>
      </c>
      <c r="EO75" s="28" t="str">
        <f>'1.4-ATT&amp;CK Overlay'!I72</f>
        <v>No</v>
      </c>
      <c r="EP75" s="24" t="str">
        <f>'1.4-ATT&amp;CK Overlay'!J72</f>
        <v>No</v>
      </c>
      <c r="EQ75" s="24" t="str">
        <f>'1.4-ATT&amp;CK Overlay'!K72</f>
        <v>No</v>
      </c>
      <c r="ER75" s="24" t="str">
        <f>'1.4-ATT&amp;CK Overlay'!L72</f>
        <v>No</v>
      </c>
      <c r="ES75" s="24" t="str">
        <f>'1.4-ATT&amp;CK Overlay'!M72</f>
        <v>No</v>
      </c>
      <c r="ET75" s="24" t="str">
        <f>'1.4-ATT&amp;CK Overlay'!N72</f>
        <v>No</v>
      </c>
      <c r="EU75" s="24" t="str">
        <f>'1.4-ATT&amp;CK Overlay'!O72</f>
        <v>No</v>
      </c>
      <c r="EV75" s="24" t="str">
        <f>'1.4-ATT&amp;CK Overlay'!P72</f>
        <v>No</v>
      </c>
      <c r="EW75" s="24" t="str">
        <f>'1.4-ATT&amp;CK Overlay'!Q72</f>
        <v>No</v>
      </c>
      <c r="EX75" s="24" t="str">
        <f>'1.4-ATT&amp;CK Overlay'!R72</f>
        <v>No</v>
      </c>
      <c r="EY75" s="24" t="str">
        <f>'1.4-ATT&amp;CK Overlay'!S72</f>
        <v>No</v>
      </c>
      <c r="EZ75" s="24" t="str">
        <f>'1.4-ATT&amp;CK Overlay'!T72</f>
        <v>No</v>
      </c>
      <c r="FA75" s="24" t="str">
        <f>'1.4-ATT&amp;CK Overlay'!U72</f>
        <v>No</v>
      </c>
      <c r="FB75" s="61" t="str">
        <f>'1.4-ATT&amp;CK Overlay'!V72</f>
        <v>No</v>
      </c>
      <c r="FC75" s="29" t="str">
        <f>'1.4-ATT&amp;CK Overlay'!W72</f>
        <v>No</v>
      </c>
      <c r="FD75" s="24" t="str">
        <f>'1.4-ATT&amp;CK Overlay'!X72</f>
        <v>No</v>
      </c>
      <c r="FE75" s="61" t="str">
        <f>'1.4-ATT&amp;CK Overlay'!Y72</f>
        <v>No</v>
      </c>
      <c r="FF75" s="29" t="str">
        <f>'1.4-ATT&amp;CK Overlay'!Z72</f>
        <v>No</v>
      </c>
      <c r="FG75" s="28" t="str">
        <f>'1.4-ATT&amp;CK Overlay'!AA72</f>
        <v>No</v>
      </c>
      <c r="FH75" s="24" t="str">
        <f>'1.4-ATT&amp;CK Overlay'!AB72</f>
        <v>No</v>
      </c>
      <c r="FI75" s="61" t="str">
        <f>'1.4-ATT&amp;CK Overlay'!AC72</f>
        <v>No</v>
      </c>
      <c r="FJ75" s="61" t="str">
        <f>'1.4-ATT&amp;CK Overlay'!AD72</f>
        <v>No</v>
      </c>
      <c r="FK75" s="24" t="str">
        <f>'1.4-ATT&amp;CK Overlay'!AE72</f>
        <v>No</v>
      </c>
      <c r="FL75" s="61" t="str">
        <f>'1.4-ATT&amp;CK Overlay'!AF72</f>
        <v>No</v>
      </c>
      <c r="FM75" s="29" t="str">
        <f>'1.4-ATT&amp;CK Overlay'!AG72</f>
        <v>No</v>
      </c>
      <c r="FN75" s="28" t="str">
        <f>'1.4-ATT&amp;CK Overlay'!AH72</f>
        <v>No</v>
      </c>
      <c r="FO75" s="24" t="str">
        <f>'1.4-ATT&amp;CK Overlay'!AI72</f>
        <v>No</v>
      </c>
      <c r="FP75" s="24" t="str">
        <f>'1.4-ATT&amp;CK Overlay'!AJ72</f>
        <v>No</v>
      </c>
      <c r="FQ75" s="24" t="str">
        <f>'1.4-ATT&amp;CK Overlay'!AK72</f>
        <v>No</v>
      </c>
      <c r="FR75" s="24" t="str">
        <f>'1.4-ATT&amp;CK Overlay'!AL72</f>
        <v>No</v>
      </c>
      <c r="FS75" s="24" t="str">
        <f>'1.4-ATT&amp;CK Overlay'!AM72</f>
        <v>No</v>
      </c>
      <c r="FT75" s="61" t="str">
        <f>'1.4-ATT&amp;CK Overlay'!AN72</f>
        <v>No</v>
      </c>
      <c r="FU75" s="24" t="str">
        <f>'1.4-ATT&amp;CK Overlay'!AO72</f>
        <v>No</v>
      </c>
      <c r="FV75" s="24" t="str">
        <f>'1.4-ATT&amp;CK Overlay'!AP72</f>
        <v>No</v>
      </c>
      <c r="FW75" s="74" t="str">
        <f>'1.4-ATT&amp;CK Overlay'!AQ72</f>
        <v>No</v>
      </c>
      <c r="FX75" s="28" t="str">
        <f>'1.4-ATT&amp;CK Overlay'!AR72</f>
        <v>No</v>
      </c>
      <c r="FY75" s="24" t="str">
        <f>'1.4-ATT&amp;CK Overlay'!AS72</f>
        <v>No</v>
      </c>
      <c r="FZ75" s="24" t="str">
        <f>'1.4-ATT&amp;CK Overlay'!AT72</f>
        <v>No</v>
      </c>
      <c r="GA75" s="24" t="str">
        <f>'1.4-ATT&amp;CK Overlay'!AU72</f>
        <v>No</v>
      </c>
      <c r="GB75" s="24" t="str">
        <f>'1.4-ATT&amp;CK Overlay'!AV72</f>
        <v>No</v>
      </c>
      <c r="GC75" s="24" t="str">
        <f>'1.4-ATT&amp;CK Overlay'!AW72</f>
        <v>No</v>
      </c>
      <c r="GD75" s="24" t="str">
        <f>'1.4-ATT&amp;CK Overlay'!AX72</f>
        <v>No</v>
      </c>
      <c r="GE75" s="24" t="str">
        <f>'1.4-ATT&amp;CK Overlay'!AY72</f>
        <v>No</v>
      </c>
      <c r="GF75" s="24" t="str">
        <f>'1.4-ATT&amp;CK Overlay'!AZ72</f>
        <v>No</v>
      </c>
      <c r="GG75" s="28" t="str">
        <f>'1.4-ATT&amp;CK Overlay'!BA72</f>
        <v>Yes</v>
      </c>
      <c r="GH75" s="24" t="str">
        <f>'1.4-ATT&amp;CK Overlay'!BB72</f>
        <v>No</v>
      </c>
      <c r="GI75" s="24" t="str">
        <f>'1.4-ATT&amp;CK Overlay'!BC72</f>
        <v>No</v>
      </c>
      <c r="GJ75" s="29" t="str">
        <f>'1.4-ATT&amp;CK Overlay'!BD72</f>
        <v>No</v>
      </c>
      <c r="GK75" s="28" t="str">
        <f>'1.4-ATT&amp;CK Overlay'!BE72</f>
        <v>No</v>
      </c>
      <c r="GL75" s="24" t="str">
        <f>'1.4-ATT&amp;CK Overlay'!BF72</f>
        <v>No</v>
      </c>
      <c r="GM75" s="24" t="str">
        <f>'1.4-ATT&amp;CK Overlay'!BG72</f>
        <v>No</v>
      </c>
      <c r="GN75" s="24" t="str">
        <f>'1.4-ATT&amp;CK Overlay'!BH72</f>
        <v>No</v>
      </c>
      <c r="GO75" s="24" t="str">
        <f>'1.4-ATT&amp;CK Overlay'!BI72</f>
        <v>No</v>
      </c>
      <c r="GP75" s="28" t="str">
        <f>'1.4-ATT&amp;CK Overlay'!BJ72</f>
        <v>No</v>
      </c>
      <c r="GQ75" s="24" t="str">
        <f>'1.4-ATT&amp;CK Overlay'!BK72</f>
        <v>No</v>
      </c>
      <c r="GR75" s="24" t="str">
        <f>'1.4-ATT&amp;CK Overlay'!BL72</f>
        <v>No</v>
      </c>
      <c r="GS75" s="24" t="str">
        <f>'1.4-ATT&amp;CK Overlay'!BM72</f>
        <v>No</v>
      </c>
      <c r="GT75" s="24" t="str">
        <f>'1.4-ATT&amp;CK Overlay'!BN72</f>
        <v>No</v>
      </c>
      <c r="GU75" s="24" t="str">
        <f>'1.4-ATT&amp;CK Overlay'!BO72</f>
        <v>No</v>
      </c>
      <c r="GV75" s="29" t="str">
        <f>'1.4-ATT&amp;CK Overlay'!BP72</f>
        <v>No</v>
      </c>
      <c r="GX75" s="152">
        <f>'2.1b-OriginalProduct Visibility'!D71</f>
        <v>0</v>
      </c>
      <c r="GY75" s="153">
        <f>'2.1b-OriginalProduct Visibility'!E71</f>
        <v>0</v>
      </c>
      <c r="GZ75" s="140">
        <f>'2.1b-OriginalProduct Visibility'!F71</f>
        <v>0</v>
      </c>
      <c r="HA75" s="140">
        <f>'2.1b-OriginalProduct Visibility'!G71</f>
        <v>0</v>
      </c>
      <c r="HB75" s="140">
        <f>'2.1b-OriginalProduct Visibility'!H71</f>
        <v>0</v>
      </c>
      <c r="HC75" s="140" t="str">
        <f>'2.1b-OriginalProduct Visibility'!I71</f>
        <v>Yes</v>
      </c>
      <c r="HD75" s="140">
        <f>'2.1b-OriginalProduct Visibility'!J71</f>
        <v>0</v>
      </c>
      <c r="HE75" s="140">
        <f>'2.1b-OriginalProduct Visibility'!K71</f>
        <v>0</v>
      </c>
      <c r="HF75" s="140">
        <f>'2.1b-OriginalProduct Visibility'!L71</f>
        <v>0</v>
      </c>
      <c r="HG75" s="140">
        <f>'2.1b-OriginalProduct Visibility'!M71</f>
        <v>0</v>
      </c>
      <c r="HH75" s="140">
        <f>'2.1b-OriginalProduct Visibility'!N71</f>
        <v>0</v>
      </c>
      <c r="HI75" s="154">
        <f>'2.1b-OriginalProduct Visibility'!O71</f>
        <v>0</v>
      </c>
      <c r="HK75" s="171">
        <f>'2.1a-Agency Visibility'!D71</f>
        <v>0</v>
      </c>
      <c r="HL75" s="172">
        <f>'2.1a-Agency Visibility'!E71</f>
        <v>0</v>
      </c>
      <c r="HM75" s="145">
        <f>'2.1a-Agency Visibility'!F71</f>
        <v>0</v>
      </c>
      <c r="HN75" s="145">
        <f>'2.1a-Agency Visibility'!G71</f>
        <v>0</v>
      </c>
      <c r="HO75" s="145">
        <f>'2.1a-Agency Visibility'!H71</f>
        <v>0</v>
      </c>
      <c r="HP75" s="145" t="str">
        <f>'2.1a-Agency Visibility'!I71</f>
        <v>Yes</v>
      </c>
      <c r="HQ75" s="145">
        <f>'2.1a-Agency Visibility'!J71</f>
        <v>0</v>
      </c>
      <c r="HR75" s="145">
        <f>'2.1a-Agency Visibility'!K71</f>
        <v>0</v>
      </c>
      <c r="HS75" s="145">
        <f>'2.1a-Agency Visibility'!L71</f>
        <v>0</v>
      </c>
      <c r="HT75" s="145">
        <f>'2.1a-Agency Visibility'!M71</f>
        <v>0</v>
      </c>
      <c r="HU75" s="145">
        <f>'2.1a-Agency Visibility'!N71</f>
        <v>0</v>
      </c>
      <c r="HV75" s="173">
        <f>'2.1a-Agency Visibility'!O71</f>
        <v>0</v>
      </c>
      <c r="HY75" s="116"/>
      <c r="HZ75" s="116"/>
      <c r="IA75" s="116"/>
    </row>
    <row r="76" spans="1:235" ht="15" customHeight="1" x14ac:dyDescent="0.4">
      <c r="A76" s="740">
        <f>'1.2-Visibility Data'!A70</f>
        <v>0</v>
      </c>
      <c r="B76" s="66" t="str">
        <f>'1.2-Visibility Data'!B70</f>
        <v>List Modifications</v>
      </c>
      <c r="C76" s="37" t="str">
        <f>'1.2-Visibility Data'!C70</f>
        <v>All</v>
      </c>
      <c r="D76" s="116"/>
      <c r="E76" s="137">
        <f t="shared" si="219"/>
        <v>0</v>
      </c>
      <c r="F76" s="137">
        <f t="shared" si="219"/>
        <v>2</v>
      </c>
      <c r="G76" s="137">
        <f t="shared" si="219"/>
        <v>1</v>
      </c>
      <c r="H76" s="137">
        <f t="shared" si="219"/>
        <v>0</v>
      </c>
      <c r="I76" s="137">
        <f t="shared" si="219"/>
        <v>0</v>
      </c>
      <c r="J76" s="137">
        <f t="shared" si="219"/>
        <v>0</v>
      </c>
      <c r="K76" s="137">
        <f t="shared" si="219"/>
        <v>0</v>
      </c>
      <c r="L76" s="137">
        <f t="shared" si="219"/>
        <v>1</v>
      </c>
      <c r="M76" s="137">
        <f t="shared" si="219"/>
        <v>0</v>
      </c>
      <c r="N76" s="137">
        <f t="shared" si="219"/>
        <v>0</v>
      </c>
      <c r="O76" s="137">
        <f t="shared" si="220"/>
        <v>0</v>
      </c>
      <c r="P76" s="137">
        <f t="shared" si="220"/>
        <v>0</v>
      </c>
      <c r="Q76" s="137">
        <f t="shared" si="220"/>
        <v>0</v>
      </c>
      <c r="R76" s="137">
        <f t="shared" si="220"/>
        <v>0</v>
      </c>
      <c r="S76" s="137">
        <f t="shared" si="220"/>
        <v>0</v>
      </c>
      <c r="T76" s="137">
        <f t="shared" si="220"/>
        <v>0</v>
      </c>
      <c r="U76" s="137">
        <f t="shared" si="220"/>
        <v>0</v>
      </c>
      <c r="V76" s="137">
        <f t="shared" si="220"/>
        <v>0</v>
      </c>
      <c r="W76" s="137">
        <f t="shared" si="220"/>
        <v>0</v>
      </c>
      <c r="X76" s="137">
        <f t="shared" si="220"/>
        <v>0</v>
      </c>
      <c r="Y76" s="137">
        <f t="shared" si="221"/>
        <v>0</v>
      </c>
      <c r="Z76" s="137">
        <f t="shared" si="221"/>
        <v>0</v>
      </c>
      <c r="AA76" s="137">
        <f t="shared" si="221"/>
        <v>0</v>
      </c>
      <c r="AB76" s="137">
        <f t="shared" si="221"/>
        <v>0</v>
      </c>
      <c r="AC76" s="137">
        <f t="shared" si="221"/>
        <v>0</v>
      </c>
      <c r="AD76" s="137">
        <f t="shared" si="221"/>
        <v>0</v>
      </c>
      <c r="AE76" s="116"/>
      <c r="AF76" s="142" t="str">
        <f t="shared" si="222"/>
        <v/>
      </c>
      <c r="AG76" s="142">
        <f t="shared" si="223"/>
        <v>1</v>
      </c>
      <c r="AH76" s="142">
        <f t="shared" si="224"/>
        <v>1</v>
      </c>
      <c r="AI76" s="142" t="str">
        <f t="shared" si="225"/>
        <v/>
      </c>
      <c r="AJ76" s="142" t="str">
        <f t="shared" si="226"/>
        <v/>
      </c>
      <c r="AK76" s="142" t="str">
        <f t="shared" si="227"/>
        <v/>
      </c>
      <c r="AL76" s="142" t="str">
        <f t="shared" si="228"/>
        <v/>
      </c>
      <c r="AM76" s="142">
        <f t="shared" si="229"/>
        <v>1</v>
      </c>
      <c r="AN76" s="142" t="str">
        <f t="shared" si="230"/>
        <v/>
      </c>
      <c r="AO76" s="142" t="str">
        <f t="shared" si="231"/>
        <v/>
      </c>
      <c r="AP76" s="142" t="str">
        <f t="shared" si="232"/>
        <v/>
      </c>
      <c r="AQ76" s="142" t="str">
        <f t="shared" si="233"/>
        <v/>
      </c>
      <c r="AR76" s="142" t="str">
        <f t="shared" si="234"/>
        <v/>
      </c>
      <c r="AS76" s="142" t="str">
        <f t="shared" si="235"/>
        <v/>
      </c>
      <c r="AT76" s="142" t="str">
        <f t="shared" si="236"/>
        <v/>
      </c>
      <c r="AU76" s="142" t="str">
        <f t="shared" si="237"/>
        <v/>
      </c>
      <c r="AV76" s="142" t="str">
        <f t="shared" si="238"/>
        <v/>
      </c>
      <c r="AW76" s="142" t="str">
        <f t="shared" si="239"/>
        <v/>
      </c>
      <c r="AX76" s="142" t="str">
        <f t="shared" si="240"/>
        <v/>
      </c>
      <c r="AY76" s="142" t="str">
        <f t="shared" si="241"/>
        <v/>
      </c>
      <c r="AZ76" s="142" t="str">
        <f t="shared" si="242"/>
        <v/>
      </c>
      <c r="BA76" s="142" t="str">
        <f t="shared" si="243"/>
        <v/>
      </c>
      <c r="BB76" s="142" t="str">
        <f t="shared" si="244"/>
        <v/>
      </c>
      <c r="BC76" s="142" t="str">
        <f t="shared" si="245"/>
        <v/>
      </c>
      <c r="BD76" s="142" t="str">
        <f t="shared" si="246"/>
        <v/>
      </c>
      <c r="BE76" s="142" t="str">
        <f t="shared" si="247"/>
        <v/>
      </c>
      <c r="BF76" s="116"/>
      <c r="BG76" s="193" t="str">
        <f t="shared" si="248"/>
        <v/>
      </c>
      <c r="BH76" s="193">
        <f t="shared" si="249"/>
        <v>1</v>
      </c>
      <c r="BI76" s="193">
        <f t="shared" si="250"/>
        <v>1</v>
      </c>
      <c r="BJ76" s="193" t="str">
        <f t="shared" si="251"/>
        <v/>
      </c>
      <c r="BK76" s="193" t="str">
        <f t="shared" si="252"/>
        <v/>
      </c>
      <c r="BL76" s="193" t="str">
        <f t="shared" si="253"/>
        <v/>
      </c>
      <c r="BM76" s="193" t="str">
        <f t="shared" si="254"/>
        <v/>
      </c>
      <c r="BN76" s="193">
        <f t="shared" si="255"/>
        <v>1</v>
      </c>
      <c r="BO76" s="193" t="str">
        <f t="shared" si="256"/>
        <v/>
      </c>
      <c r="BP76" s="193" t="str">
        <f t="shared" si="257"/>
        <v/>
      </c>
      <c r="BQ76" s="193" t="str">
        <f t="shared" si="258"/>
        <v/>
      </c>
      <c r="BR76" s="193" t="str">
        <f t="shared" si="259"/>
        <v/>
      </c>
      <c r="BS76" s="193" t="str">
        <f t="shared" si="260"/>
        <v/>
      </c>
      <c r="BT76" s="193" t="str">
        <f t="shared" si="261"/>
        <v/>
      </c>
      <c r="BU76" s="193" t="str">
        <f t="shared" si="262"/>
        <v/>
      </c>
      <c r="BV76" s="193" t="str">
        <f t="shared" si="263"/>
        <v/>
      </c>
      <c r="BW76" s="193" t="str">
        <f t="shared" si="264"/>
        <v/>
      </c>
      <c r="BX76" s="193" t="str">
        <f t="shared" si="265"/>
        <v/>
      </c>
      <c r="BY76" s="193" t="str">
        <f t="shared" si="266"/>
        <v/>
      </c>
      <c r="BZ76" s="193" t="str">
        <f t="shared" si="267"/>
        <v/>
      </c>
      <c r="CA76" s="193" t="str">
        <f t="shared" si="268"/>
        <v/>
      </c>
      <c r="CB76" s="193" t="str">
        <f t="shared" si="269"/>
        <v/>
      </c>
      <c r="CC76" s="193" t="str">
        <f t="shared" si="270"/>
        <v/>
      </c>
      <c r="CD76" s="193" t="str">
        <f t="shared" si="271"/>
        <v/>
      </c>
      <c r="CE76" s="193" t="str">
        <f t="shared" si="272"/>
        <v/>
      </c>
      <c r="CF76" s="193" t="str">
        <f t="shared" si="273"/>
        <v/>
      </c>
      <c r="CG76" s="116"/>
      <c r="CH76" s="199" t="str">
        <f t="shared" si="274"/>
        <v/>
      </c>
      <c r="CI76" s="199">
        <f t="shared" si="275"/>
        <v>1</v>
      </c>
      <c r="CJ76" s="199">
        <f t="shared" si="276"/>
        <v>1</v>
      </c>
      <c r="CK76" s="199" t="str">
        <f t="shared" si="277"/>
        <v/>
      </c>
      <c r="CL76" s="199" t="str">
        <f t="shared" si="278"/>
        <v/>
      </c>
      <c r="CM76" s="199" t="str">
        <f t="shared" si="279"/>
        <v/>
      </c>
      <c r="CN76" s="199" t="str">
        <f t="shared" si="280"/>
        <v/>
      </c>
      <c r="CO76" s="199">
        <f t="shared" si="281"/>
        <v>1</v>
      </c>
      <c r="CP76" s="199" t="str">
        <f t="shared" si="282"/>
        <v/>
      </c>
      <c r="CQ76" s="199" t="str">
        <f t="shared" si="283"/>
        <v/>
      </c>
      <c r="CR76" s="199" t="str">
        <f t="shared" si="284"/>
        <v/>
      </c>
      <c r="CS76" s="199" t="str">
        <f t="shared" si="285"/>
        <v/>
      </c>
      <c r="CT76" s="199" t="str">
        <f t="shared" si="286"/>
        <v/>
      </c>
      <c r="CU76" s="199" t="str">
        <f t="shared" si="287"/>
        <v/>
      </c>
      <c r="CV76" s="199" t="str">
        <f t="shared" si="288"/>
        <v/>
      </c>
      <c r="CW76" s="199" t="str">
        <f t="shared" si="289"/>
        <v/>
      </c>
      <c r="CX76" s="199" t="str">
        <f t="shared" si="290"/>
        <v/>
      </c>
      <c r="CY76" s="199" t="str">
        <f t="shared" si="291"/>
        <v/>
      </c>
      <c r="CZ76" s="199" t="str">
        <f t="shared" si="292"/>
        <v/>
      </c>
      <c r="DA76" s="199" t="str">
        <f t="shared" si="293"/>
        <v/>
      </c>
      <c r="DB76" s="199" t="str">
        <f t="shared" si="294"/>
        <v/>
      </c>
      <c r="DC76" s="199" t="str">
        <f t="shared" si="295"/>
        <v/>
      </c>
      <c r="DD76" s="199" t="str">
        <f t="shared" si="296"/>
        <v/>
      </c>
      <c r="DE76" s="199" t="str">
        <f t="shared" si="297"/>
        <v/>
      </c>
      <c r="DF76" s="199" t="str">
        <f t="shared" si="298"/>
        <v/>
      </c>
      <c r="DG76" s="199" t="str">
        <f t="shared" si="299"/>
        <v/>
      </c>
      <c r="DH76" s="116"/>
      <c r="DI76" s="147" t="str">
        <f t="shared" si="325"/>
        <v/>
      </c>
      <c r="DJ76" s="147">
        <f t="shared" si="300"/>
        <v>1</v>
      </c>
      <c r="DK76" s="147">
        <f t="shared" si="301"/>
        <v>1</v>
      </c>
      <c r="DL76" s="147" t="str">
        <f t="shared" si="302"/>
        <v/>
      </c>
      <c r="DM76" s="147" t="str">
        <f t="shared" si="303"/>
        <v/>
      </c>
      <c r="DN76" s="147" t="str">
        <f t="shared" si="304"/>
        <v/>
      </c>
      <c r="DO76" s="147" t="str">
        <f t="shared" si="305"/>
        <v/>
      </c>
      <c r="DP76" s="147">
        <f t="shared" si="306"/>
        <v>1</v>
      </c>
      <c r="DQ76" s="147" t="str">
        <f t="shared" si="307"/>
        <v/>
      </c>
      <c r="DR76" s="147" t="str">
        <f t="shared" si="308"/>
        <v/>
      </c>
      <c r="DS76" s="147" t="str">
        <f t="shared" si="309"/>
        <v/>
      </c>
      <c r="DT76" s="147" t="str">
        <f t="shared" si="310"/>
        <v/>
      </c>
      <c r="DU76" s="147" t="str">
        <f t="shared" si="311"/>
        <v/>
      </c>
      <c r="DV76" s="147" t="str">
        <f t="shared" si="312"/>
        <v/>
      </c>
      <c r="DW76" s="147" t="str">
        <f t="shared" si="313"/>
        <v/>
      </c>
      <c r="DX76" s="147" t="str">
        <f t="shared" si="314"/>
        <v/>
      </c>
      <c r="DY76" s="147" t="str">
        <f t="shared" si="315"/>
        <v/>
      </c>
      <c r="DZ76" s="147" t="str">
        <f t="shared" si="316"/>
        <v/>
      </c>
      <c r="EA76" s="147" t="str">
        <f t="shared" si="317"/>
        <v/>
      </c>
      <c r="EB76" s="147" t="str">
        <f t="shared" si="318"/>
        <v/>
      </c>
      <c r="EC76" s="147" t="str">
        <f t="shared" si="319"/>
        <v/>
      </c>
      <c r="ED76" s="147" t="str">
        <f t="shared" si="320"/>
        <v/>
      </c>
      <c r="EE76" s="147" t="str">
        <f t="shared" si="321"/>
        <v/>
      </c>
      <c r="EF76" s="147" t="str">
        <f t="shared" si="322"/>
        <v/>
      </c>
      <c r="EG76" s="147" t="str">
        <f t="shared" si="323"/>
        <v/>
      </c>
      <c r="EH76" s="147" t="str">
        <f t="shared" si="324"/>
        <v/>
      </c>
      <c r="EI76" s="116"/>
      <c r="EJ76" s="24" t="str">
        <f>'1.4-ATT&amp;CK Overlay'!D73</f>
        <v>No</v>
      </c>
      <c r="EK76" s="61" t="str">
        <f>'1.4-ATT&amp;CK Overlay'!E73</f>
        <v>No</v>
      </c>
      <c r="EL76" s="24" t="str">
        <f>'1.4-ATT&amp;CK Overlay'!F73</f>
        <v>No</v>
      </c>
      <c r="EM76" s="61" t="str">
        <f>'1.4-ATT&amp;CK Overlay'!G73</f>
        <v>Yes</v>
      </c>
      <c r="EN76" s="29" t="str">
        <f>'1.4-ATT&amp;CK Overlay'!H73</f>
        <v>Yes</v>
      </c>
      <c r="EO76" s="28" t="str">
        <f>'1.4-ATT&amp;CK Overlay'!I73</f>
        <v>Yes</v>
      </c>
      <c r="EP76" s="24" t="str">
        <f>'1.4-ATT&amp;CK Overlay'!J73</f>
        <v>No</v>
      </c>
      <c r="EQ76" s="24" t="str">
        <f>'1.4-ATT&amp;CK Overlay'!K73</f>
        <v>No</v>
      </c>
      <c r="ER76" s="24" t="str">
        <f>'1.4-ATT&amp;CK Overlay'!L73</f>
        <v>No</v>
      </c>
      <c r="ES76" s="24" t="str">
        <f>'1.4-ATT&amp;CK Overlay'!M73</f>
        <v>No</v>
      </c>
      <c r="ET76" s="24" t="str">
        <f>'1.4-ATT&amp;CK Overlay'!N73</f>
        <v>No</v>
      </c>
      <c r="EU76" s="24" t="str">
        <f>'1.4-ATT&amp;CK Overlay'!O73</f>
        <v>No</v>
      </c>
      <c r="EV76" s="24" t="str">
        <f>'1.4-ATT&amp;CK Overlay'!P73</f>
        <v>No</v>
      </c>
      <c r="EW76" s="24" t="str">
        <f>'1.4-ATT&amp;CK Overlay'!Q73</f>
        <v>No</v>
      </c>
      <c r="EX76" s="24" t="str">
        <f>'1.4-ATT&amp;CK Overlay'!R73</f>
        <v>No</v>
      </c>
      <c r="EY76" s="24" t="str">
        <f>'1.4-ATT&amp;CK Overlay'!S73</f>
        <v>No</v>
      </c>
      <c r="EZ76" s="24" t="str">
        <f>'1.4-ATT&amp;CK Overlay'!T73</f>
        <v>No</v>
      </c>
      <c r="FA76" s="24" t="str">
        <f>'1.4-ATT&amp;CK Overlay'!U73</f>
        <v>No</v>
      </c>
      <c r="FB76" s="61" t="str">
        <f>'1.4-ATT&amp;CK Overlay'!V73</f>
        <v>No</v>
      </c>
      <c r="FC76" s="29" t="str">
        <f>'1.4-ATT&amp;CK Overlay'!W73</f>
        <v>No</v>
      </c>
      <c r="FD76" s="24" t="str">
        <f>'1.4-ATT&amp;CK Overlay'!X73</f>
        <v>No</v>
      </c>
      <c r="FE76" s="61" t="str">
        <f>'1.4-ATT&amp;CK Overlay'!Y73</f>
        <v>No</v>
      </c>
      <c r="FF76" s="29" t="str">
        <f>'1.4-ATT&amp;CK Overlay'!Z73</f>
        <v>No</v>
      </c>
      <c r="FG76" s="28" t="str">
        <f>'1.4-ATT&amp;CK Overlay'!AA73</f>
        <v>Yes</v>
      </c>
      <c r="FH76" s="24" t="str">
        <f>'1.4-ATT&amp;CK Overlay'!AB73</f>
        <v>No</v>
      </c>
      <c r="FI76" s="61" t="str">
        <f>'1.4-ATT&amp;CK Overlay'!AC73</f>
        <v>No</v>
      </c>
      <c r="FJ76" s="61" t="str">
        <f>'1.4-ATT&amp;CK Overlay'!AD73</f>
        <v>No</v>
      </c>
      <c r="FK76" s="24" t="str">
        <f>'1.4-ATT&amp;CK Overlay'!AE73</f>
        <v>No</v>
      </c>
      <c r="FL76" s="61" t="str">
        <f>'1.4-ATT&amp;CK Overlay'!AF73</f>
        <v>No</v>
      </c>
      <c r="FM76" s="29" t="str">
        <f>'1.4-ATT&amp;CK Overlay'!AG73</f>
        <v>No</v>
      </c>
      <c r="FN76" s="28" t="str">
        <f>'1.4-ATT&amp;CK Overlay'!AH73</f>
        <v>No</v>
      </c>
      <c r="FO76" s="24" t="str">
        <f>'1.4-ATT&amp;CK Overlay'!AI73</f>
        <v>No</v>
      </c>
      <c r="FP76" s="24" t="str">
        <f>'1.4-ATT&amp;CK Overlay'!AJ73</f>
        <v>No</v>
      </c>
      <c r="FQ76" s="24" t="str">
        <f>'1.4-ATT&amp;CK Overlay'!AK73</f>
        <v>No</v>
      </c>
      <c r="FR76" s="24" t="str">
        <f>'1.4-ATT&amp;CK Overlay'!AL73</f>
        <v>No</v>
      </c>
      <c r="FS76" s="24" t="str">
        <f>'1.4-ATT&amp;CK Overlay'!AM73</f>
        <v>No</v>
      </c>
      <c r="FT76" s="61" t="str">
        <f>'1.4-ATT&amp;CK Overlay'!AN73</f>
        <v>No</v>
      </c>
      <c r="FU76" s="24" t="str">
        <f>'1.4-ATT&amp;CK Overlay'!AO73</f>
        <v>No</v>
      </c>
      <c r="FV76" s="24" t="str">
        <f>'1.4-ATT&amp;CK Overlay'!AP73</f>
        <v>No</v>
      </c>
      <c r="FW76" s="74" t="str">
        <f>'1.4-ATT&amp;CK Overlay'!AQ73</f>
        <v>No</v>
      </c>
      <c r="FX76" s="28" t="str">
        <f>'1.4-ATT&amp;CK Overlay'!AR73</f>
        <v>No</v>
      </c>
      <c r="FY76" s="24" t="str">
        <f>'1.4-ATT&amp;CK Overlay'!AS73</f>
        <v>No</v>
      </c>
      <c r="FZ76" s="24" t="str">
        <f>'1.4-ATT&amp;CK Overlay'!AT73</f>
        <v>No</v>
      </c>
      <c r="GA76" s="24" t="str">
        <f>'1.4-ATT&amp;CK Overlay'!AU73</f>
        <v>No</v>
      </c>
      <c r="GB76" s="24" t="str">
        <f>'1.4-ATT&amp;CK Overlay'!AV73</f>
        <v>No</v>
      </c>
      <c r="GC76" s="24" t="str">
        <f>'1.4-ATT&amp;CK Overlay'!AW73</f>
        <v>No</v>
      </c>
      <c r="GD76" s="24" t="str">
        <f>'1.4-ATT&amp;CK Overlay'!AX73</f>
        <v>No</v>
      </c>
      <c r="GE76" s="24" t="str">
        <f>'1.4-ATT&amp;CK Overlay'!AY73</f>
        <v>No</v>
      </c>
      <c r="GF76" s="24" t="str">
        <f>'1.4-ATT&amp;CK Overlay'!AZ73</f>
        <v>No</v>
      </c>
      <c r="GG76" s="28" t="str">
        <f>'1.4-ATT&amp;CK Overlay'!BA73</f>
        <v>No</v>
      </c>
      <c r="GH76" s="24" t="str">
        <f>'1.4-ATT&amp;CK Overlay'!BB73</f>
        <v>No</v>
      </c>
      <c r="GI76" s="24" t="str">
        <f>'1.4-ATT&amp;CK Overlay'!BC73</f>
        <v>No</v>
      </c>
      <c r="GJ76" s="29" t="str">
        <f>'1.4-ATT&amp;CK Overlay'!BD73</f>
        <v>No</v>
      </c>
      <c r="GK76" s="28" t="str">
        <f>'1.4-ATT&amp;CK Overlay'!BE73</f>
        <v>No</v>
      </c>
      <c r="GL76" s="24" t="str">
        <f>'1.4-ATT&amp;CK Overlay'!BF73</f>
        <v>No</v>
      </c>
      <c r="GM76" s="24" t="str">
        <f>'1.4-ATT&amp;CK Overlay'!BG73</f>
        <v>No</v>
      </c>
      <c r="GN76" s="24" t="str">
        <f>'1.4-ATT&amp;CK Overlay'!BH73</f>
        <v>No</v>
      </c>
      <c r="GO76" s="24" t="str">
        <f>'1.4-ATT&amp;CK Overlay'!BI73</f>
        <v>No</v>
      </c>
      <c r="GP76" s="28" t="str">
        <f>'1.4-ATT&amp;CK Overlay'!BJ73</f>
        <v>No</v>
      </c>
      <c r="GQ76" s="24" t="str">
        <f>'1.4-ATT&amp;CK Overlay'!BK73</f>
        <v>No</v>
      </c>
      <c r="GR76" s="24" t="str">
        <f>'1.4-ATT&amp;CK Overlay'!BL73</f>
        <v>No</v>
      </c>
      <c r="GS76" s="24" t="str">
        <f>'1.4-ATT&amp;CK Overlay'!BM73</f>
        <v>No</v>
      </c>
      <c r="GT76" s="24" t="str">
        <f>'1.4-ATT&amp;CK Overlay'!BN73</f>
        <v>No</v>
      </c>
      <c r="GU76" s="24" t="str">
        <f>'1.4-ATT&amp;CK Overlay'!BO73</f>
        <v>No</v>
      </c>
      <c r="GV76" s="29" t="str">
        <f>'1.4-ATT&amp;CK Overlay'!BP73</f>
        <v>No</v>
      </c>
      <c r="GX76" s="152">
        <f>'2.1b-OriginalProduct Visibility'!D72</f>
        <v>0</v>
      </c>
      <c r="GY76" s="153">
        <f>'2.1b-OriginalProduct Visibility'!E72</f>
        <v>0</v>
      </c>
      <c r="GZ76" s="140">
        <f>'2.1b-OriginalProduct Visibility'!F72</f>
        <v>0</v>
      </c>
      <c r="HA76" s="140">
        <f>'2.1b-OriginalProduct Visibility'!G72</f>
        <v>0</v>
      </c>
      <c r="HB76" s="140">
        <f>'2.1b-OriginalProduct Visibility'!H72</f>
        <v>0</v>
      </c>
      <c r="HC76" s="140" t="str">
        <f>'2.1b-OriginalProduct Visibility'!I72</f>
        <v>Yes</v>
      </c>
      <c r="HD76" s="140">
        <f>'2.1b-OriginalProduct Visibility'!J72</f>
        <v>0</v>
      </c>
      <c r="HE76" s="140">
        <f>'2.1b-OriginalProduct Visibility'!K72</f>
        <v>0</v>
      </c>
      <c r="HF76" s="140">
        <f>'2.1b-OriginalProduct Visibility'!L72</f>
        <v>0</v>
      </c>
      <c r="HG76" s="140">
        <f>'2.1b-OriginalProduct Visibility'!M72</f>
        <v>0</v>
      </c>
      <c r="HH76" s="140">
        <f>'2.1b-OriginalProduct Visibility'!N72</f>
        <v>0</v>
      </c>
      <c r="HI76" s="154">
        <f>'2.1b-OriginalProduct Visibility'!O72</f>
        <v>0</v>
      </c>
      <c r="HK76" s="171">
        <f>'2.1a-Agency Visibility'!D72</f>
        <v>0</v>
      </c>
      <c r="HL76" s="172">
        <f>'2.1a-Agency Visibility'!E72</f>
        <v>0</v>
      </c>
      <c r="HM76" s="145">
        <f>'2.1a-Agency Visibility'!F72</f>
        <v>0</v>
      </c>
      <c r="HN76" s="145">
        <f>'2.1a-Agency Visibility'!G72</f>
        <v>0</v>
      </c>
      <c r="HO76" s="145">
        <f>'2.1a-Agency Visibility'!H72</f>
        <v>0</v>
      </c>
      <c r="HP76" s="145" t="str">
        <f>'2.1a-Agency Visibility'!I72</f>
        <v>Yes</v>
      </c>
      <c r="HQ76" s="145">
        <f>'2.1a-Agency Visibility'!J72</f>
        <v>0</v>
      </c>
      <c r="HR76" s="145">
        <f>'2.1a-Agency Visibility'!K72</f>
        <v>0</v>
      </c>
      <c r="HS76" s="145">
        <f>'2.1a-Agency Visibility'!L72</f>
        <v>0</v>
      </c>
      <c r="HT76" s="145">
        <f>'2.1a-Agency Visibility'!M72</f>
        <v>0</v>
      </c>
      <c r="HU76" s="145">
        <f>'2.1a-Agency Visibility'!N72</f>
        <v>0</v>
      </c>
      <c r="HV76" s="173">
        <f>'2.1a-Agency Visibility'!O72</f>
        <v>0</v>
      </c>
      <c r="HY76" s="116"/>
      <c r="HZ76" s="116"/>
      <c r="IA76" s="116"/>
    </row>
    <row r="77" spans="1:235" ht="15" customHeight="1" x14ac:dyDescent="0.4">
      <c r="A77" s="740">
        <f>'1.2-Visibility Data'!A71</f>
        <v>0</v>
      </c>
      <c r="B77" s="66" t="str">
        <f>'1.2-Visibility Data'!B71</f>
        <v>Sharing Activity</v>
      </c>
      <c r="C77" s="37" t="str">
        <f>'1.2-Visibility Data'!C71</f>
        <v>All</v>
      </c>
      <c r="D77" s="116"/>
      <c r="E77" s="137">
        <f t="shared" si="219"/>
        <v>0</v>
      </c>
      <c r="F77" s="137">
        <f t="shared" si="219"/>
        <v>2</v>
      </c>
      <c r="G77" s="137">
        <f t="shared" si="219"/>
        <v>0</v>
      </c>
      <c r="H77" s="137">
        <f t="shared" si="219"/>
        <v>0</v>
      </c>
      <c r="I77" s="137">
        <f t="shared" si="219"/>
        <v>0</v>
      </c>
      <c r="J77" s="137">
        <f t="shared" si="219"/>
        <v>2</v>
      </c>
      <c r="K77" s="137">
        <f t="shared" si="219"/>
        <v>2</v>
      </c>
      <c r="L77" s="137">
        <f t="shared" si="219"/>
        <v>1</v>
      </c>
      <c r="M77" s="137">
        <f t="shared" si="219"/>
        <v>2</v>
      </c>
      <c r="N77" s="137">
        <f t="shared" si="219"/>
        <v>2</v>
      </c>
      <c r="O77" s="137">
        <f t="shared" si="220"/>
        <v>0</v>
      </c>
      <c r="P77" s="137">
        <f t="shared" si="220"/>
        <v>1</v>
      </c>
      <c r="Q77" s="137">
        <f t="shared" si="220"/>
        <v>0</v>
      </c>
      <c r="R77" s="137">
        <f t="shared" si="220"/>
        <v>0</v>
      </c>
      <c r="S77" s="137">
        <f t="shared" si="220"/>
        <v>0</v>
      </c>
      <c r="T77" s="137">
        <f t="shared" si="220"/>
        <v>0</v>
      </c>
      <c r="U77" s="137">
        <f t="shared" si="220"/>
        <v>0</v>
      </c>
      <c r="V77" s="137">
        <f t="shared" si="220"/>
        <v>0</v>
      </c>
      <c r="W77" s="137">
        <f t="shared" si="220"/>
        <v>0</v>
      </c>
      <c r="X77" s="137">
        <f t="shared" si="220"/>
        <v>0</v>
      </c>
      <c r="Y77" s="137">
        <f t="shared" si="221"/>
        <v>1</v>
      </c>
      <c r="Z77" s="137">
        <f t="shared" si="221"/>
        <v>2</v>
      </c>
      <c r="AA77" s="137">
        <f t="shared" si="221"/>
        <v>1</v>
      </c>
      <c r="AB77" s="137">
        <f t="shared" si="221"/>
        <v>0</v>
      </c>
      <c r="AC77" s="137">
        <f t="shared" si="221"/>
        <v>0</v>
      </c>
      <c r="AD77" s="137">
        <f t="shared" si="221"/>
        <v>0</v>
      </c>
      <c r="AE77" s="116"/>
      <c r="AF77" s="142" t="str">
        <f t="shared" si="222"/>
        <v/>
      </c>
      <c r="AG77" s="142">
        <f t="shared" si="223"/>
        <v>0</v>
      </c>
      <c r="AH77" s="142" t="str">
        <f t="shared" si="224"/>
        <v/>
      </c>
      <c r="AI77" s="142" t="str">
        <f t="shared" si="225"/>
        <v/>
      </c>
      <c r="AJ77" s="142" t="str">
        <f t="shared" si="226"/>
        <v/>
      </c>
      <c r="AK77" s="142">
        <f t="shared" si="227"/>
        <v>0</v>
      </c>
      <c r="AL77" s="142">
        <f t="shared" si="228"/>
        <v>0</v>
      </c>
      <c r="AM77" s="142">
        <f t="shared" si="229"/>
        <v>0</v>
      </c>
      <c r="AN77" s="142">
        <f t="shared" si="230"/>
        <v>0</v>
      </c>
      <c r="AO77" s="142">
        <f t="shared" si="231"/>
        <v>0</v>
      </c>
      <c r="AP77" s="142" t="str">
        <f t="shared" si="232"/>
        <v/>
      </c>
      <c r="AQ77" s="142">
        <f t="shared" si="233"/>
        <v>0</v>
      </c>
      <c r="AR77" s="142" t="str">
        <f t="shared" si="234"/>
        <v/>
      </c>
      <c r="AS77" s="142" t="str">
        <f t="shared" si="235"/>
        <v/>
      </c>
      <c r="AT77" s="142" t="str">
        <f t="shared" si="236"/>
        <v/>
      </c>
      <c r="AU77" s="142" t="str">
        <f t="shared" si="237"/>
        <v/>
      </c>
      <c r="AV77" s="142" t="str">
        <f t="shared" si="238"/>
        <v/>
      </c>
      <c r="AW77" s="142" t="str">
        <f t="shared" si="239"/>
        <v/>
      </c>
      <c r="AX77" s="142" t="str">
        <f t="shared" si="240"/>
        <v/>
      </c>
      <c r="AY77" s="142" t="str">
        <f t="shared" si="241"/>
        <v/>
      </c>
      <c r="AZ77" s="142">
        <f t="shared" si="242"/>
        <v>0</v>
      </c>
      <c r="BA77" s="142">
        <f t="shared" si="243"/>
        <v>0</v>
      </c>
      <c r="BB77" s="142">
        <f t="shared" si="244"/>
        <v>0</v>
      </c>
      <c r="BC77" s="142" t="str">
        <f t="shared" si="245"/>
        <v/>
      </c>
      <c r="BD77" s="142" t="str">
        <f t="shared" si="246"/>
        <v/>
      </c>
      <c r="BE77" s="142" t="str">
        <f t="shared" si="247"/>
        <v/>
      </c>
      <c r="BF77" s="116"/>
      <c r="BG77" s="193" t="str">
        <f t="shared" si="248"/>
        <v/>
      </c>
      <c r="BH77" s="193" t="str">
        <f t="shared" si="249"/>
        <v/>
      </c>
      <c r="BI77" s="193" t="str">
        <f t="shared" si="250"/>
        <v/>
      </c>
      <c r="BJ77" s="193" t="str">
        <f t="shared" si="251"/>
        <v/>
      </c>
      <c r="BK77" s="193" t="str">
        <f t="shared" si="252"/>
        <v/>
      </c>
      <c r="BL77" s="193" t="str">
        <f t="shared" si="253"/>
        <v/>
      </c>
      <c r="BM77" s="193" t="str">
        <f t="shared" si="254"/>
        <v/>
      </c>
      <c r="BN77" s="193" t="str">
        <f t="shared" si="255"/>
        <v/>
      </c>
      <c r="BO77" s="193" t="str">
        <f t="shared" si="256"/>
        <v/>
      </c>
      <c r="BP77" s="193" t="str">
        <f t="shared" si="257"/>
        <v/>
      </c>
      <c r="BQ77" s="193" t="str">
        <f t="shared" si="258"/>
        <v/>
      </c>
      <c r="BR77" s="193" t="str">
        <f t="shared" si="259"/>
        <v/>
      </c>
      <c r="BS77" s="193" t="str">
        <f t="shared" si="260"/>
        <v/>
      </c>
      <c r="BT77" s="193" t="str">
        <f t="shared" si="261"/>
        <v/>
      </c>
      <c r="BU77" s="193" t="str">
        <f t="shared" si="262"/>
        <v/>
      </c>
      <c r="BV77" s="193" t="str">
        <f t="shared" si="263"/>
        <v/>
      </c>
      <c r="BW77" s="193" t="str">
        <f t="shared" si="264"/>
        <v/>
      </c>
      <c r="BX77" s="193" t="str">
        <f t="shared" si="265"/>
        <v/>
      </c>
      <c r="BY77" s="193" t="str">
        <f t="shared" si="266"/>
        <v/>
      </c>
      <c r="BZ77" s="193" t="str">
        <f t="shared" si="267"/>
        <v/>
      </c>
      <c r="CA77" s="193" t="str">
        <f t="shared" si="268"/>
        <v/>
      </c>
      <c r="CB77" s="193" t="str">
        <f t="shared" si="269"/>
        <v/>
      </c>
      <c r="CC77" s="193" t="str">
        <f t="shared" si="270"/>
        <v/>
      </c>
      <c r="CD77" s="193" t="str">
        <f t="shared" si="271"/>
        <v/>
      </c>
      <c r="CE77" s="193" t="str">
        <f t="shared" si="272"/>
        <v/>
      </c>
      <c r="CF77" s="193" t="str">
        <f t="shared" si="273"/>
        <v/>
      </c>
      <c r="CG77" s="116"/>
      <c r="CH77" s="199" t="str">
        <f t="shared" si="274"/>
        <v/>
      </c>
      <c r="CI77" s="199" t="str">
        <f t="shared" si="275"/>
        <v/>
      </c>
      <c r="CJ77" s="199" t="str">
        <f t="shared" si="276"/>
        <v/>
      </c>
      <c r="CK77" s="199" t="str">
        <f t="shared" si="277"/>
        <v/>
      </c>
      <c r="CL77" s="199" t="str">
        <f t="shared" si="278"/>
        <v/>
      </c>
      <c r="CM77" s="199" t="str">
        <f t="shared" si="279"/>
        <v/>
      </c>
      <c r="CN77" s="199" t="str">
        <f t="shared" si="280"/>
        <v/>
      </c>
      <c r="CO77" s="199" t="str">
        <f t="shared" si="281"/>
        <v/>
      </c>
      <c r="CP77" s="199" t="str">
        <f t="shared" si="282"/>
        <v/>
      </c>
      <c r="CQ77" s="199" t="str">
        <f t="shared" si="283"/>
        <v/>
      </c>
      <c r="CR77" s="199" t="str">
        <f t="shared" si="284"/>
        <v/>
      </c>
      <c r="CS77" s="199" t="str">
        <f t="shared" si="285"/>
        <v/>
      </c>
      <c r="CT77" s="199" t="str">
        <f t="shared" si="286"/>
        <v/>
      </c>
      <c r="CU77" s="199" t="str">
        <f t="shared" si="287"/>
        <v/>
      </c>
      <c r="CV77" s="199" t="str">
        <f t="shared" si="288"/>
        <v/>
      </c>
      <c r="CW77" s="199" t="str">
        <f t="shared" si="289"/>
        <v/>
      </c>
      <c r="CX77" s="199" t="str">
        <f t="shared" si="290"/>
        <v/>
      </c>
      <c r="CY77" s="199" t="str">
        <f t="shared" si="291"/>
        <v/>
      </c>
      <c r="CZ77" s="199" t="str">
        <f t="shared" si="292"/>
        <v/>
      </c>
      <c r="DA77" s="199" t="str">
        <f t="shared" si="293"/>
        <v/>
      </c>
      <c r="DB77" s="199" t="str">
        <f t="shared" si="294"/>
        <v/>
      </c>
      <c r="DC77" s="199" t="str">
        <f t="shared" si="295"/>
        <v/>
      </c>
      <c r="DD77" s="199" t="str">
        <f t="shared" si="296"/>
        <v/>
      </c>
      <c r="DE77" s="199" t="str">
        <f t="shared" si="297"/>
        <v/>
      </c>
      <c r="DF77" s="199" t="str">
        <f t="shared" si="298"/>
        <v/>
      </c>
      <c r="DG77" s="199" t="str">
        <f t="shared" si="299"/>
        <v/>
      </c>
      <c r="DH77" s="116"/>
      <c r="DI77" s="147" t="str">
        <f t="shared" si="325"/>
        <v/>
      </c>
      <c r="DJ77" s="147">
        <f t="shared" si="300"/>
        <v>0</v>
      </c>
      <c r="DK77" s="147" t="str">
        <f t="shared" si="301"/>
        <v/>
      </c>
      <c r="DL77" s="147" t="str">
        <f t="shared" si="302"/>
        <v/>
      </c>
      <c r="DM77" s="147" t="str">
        <f t="shared" si="303"/>
        <v/>
      </c>
      <c r="DN77" s="147">
        <f t="shared" si="304"/>
        <v>0</v>
      </c>
      <c r="DO77" s="147">
        <f t="shared" si="305"/>
        <v>0</v>
      </c>
      <c r="DP77" s="147">
        <f t="shared" si="306"/>
        <v>0</v>
      </c>
      <c r="DQ77" s="147">
        <f t="shared" si="307"/>
        <v>0</v>
      </c>
      <c r="DR77" s="147">
        <f t="shared" si="308"/>
        <v>0</v>
      </c>
      <c r="DS77" s="147" t="str">
        <f t="shared" si="309"/>
        <v/>
      </c>
      <c r="DT77" s="147">
        <f t="shared" si="310"/>
        <v>0</v>
      </c>
      <c r="DU77" s="147" t="str">
        <f t="shared" si="311"/>
        <v/>
      </c>
      <c r="DV77" s="147" t="str">
        <f t="shared" si="312"/>
        <v/>
      </c>
      <c r="DW77" s="147" t="str">
        <f t="shared" si="313"/>
        <v/>
      </c>
      <c r="DX77" s="147" t="str">
        <f t="shared" si="314"/>
        <v/>
      </c>
      <c r="DY77" s="147" t="str">
        <f t="shared" si="315"/>
        <v/>
      </c>
      <c r="DZ77" s="147" t="str">
        <f t="shared" si="316"/>
        <v/>
      </c>
      <c r="EA77" s="147" t="str">
        <f t="shared" si="317"/>
        <v/>
      </c>
      <c r="EB77" s="147" t="str">
        <f t="shared" si="318"/>
        <v/>
      </c>
      <c r="EC77" s="147">
        <f t="shared" si="319"/>
        <v>0</v>
      </c>
      <c r="ED77" s="147">
        <f t="shared" si="320"/>
        <v>0</v>
      </c>
      <c r="EE77" s="147">
        <f t="shared" si="321"/>
        <v>0</v>
      </c>
      <c r="EF77" s="147" t="str">
        <f t="shared" si="322"/>
        <v/>
      </c>
      <c r="EG77" s="147" t="str">
        <f t="shared" si="323"/>
        <v/>
      </c>
      <c r="EH77" s="147" t="str">
        <f t="shared" si="324"/>
        <v/>
      </c>
      <c r="EI77" s="116"/>
      <c r="EJ77" s="24" t="str">
        <f>'1.4-ATT&amp;CK Overlay'!D74</f>
        <v>No</v>
      </c>
      <c r="EK77" s="61" t="str">
        <f>'1.4-ATT&amp;CK Overlay'!E74</f>
        <v>No</v>
      </c>
      <c r="EL77" s="24" t="str">
        <f>'1.4-ATT&amp;CK Overlay'!F74</f>
        <v>No</v>
      </c>
      <c r="EM77" s="61" t="str">
        <f>'1.4-ATT&amp;CK Overlay'!G74</f>
        <v>Yes</v>
      </c>
      <c r="EN77" s="29" t="str">
        <f>'1.4-ATT&amp;CK Overlay'!H74</f>
        <v>Yes</v>
      </c>
      <c r="EO77" s="28" t="str">
        <f>'1.4-ATT&amp;CK Overlay'!I74</f>
        <v>No</v>
      </c>
      <c r="EP77" s="24" t="str">
        <f>'1.4-ATT&amp;CK Overlay'!J74</f>
        <v>No</v>
      </c>
      <c r="EQ77" s="24" t="str">
        <f>'1.4-ATT&amp;CK Overlay'!K74</f>
        <v>No</v>
      </c>
      <c r="ER77" s="24" t="str">
        <f>'1.4-ATT&amp;CK Overlay'!L74</f>
        <v>No</v>
      </c>
      <c r="ES77" s="24" t="str">
        <f>'1.4-ATT&amp;CK Overlay'!M74</f>
        <v>No</v>
      </c>
      <c r="ET77" s="24" t="str">
        <f>'1.4-ATT&amp;CK Overlay'!N74</f>
        <v>No</v>
      </c>
      <c r="EU77" s="24" t="str">
        <f>'1.4-ATT&amp;CK Overlay'!O74</f>
        <v>No</v>
      </c>
      <c r="EV77" s="24" t="str">
        <f>'1.4-ATT&amp;CK Overlay'!P74</f>
        <v>No</v>
      </c>
      <c r="EW77" s="24" t="str">
        <f>'1.4-ATT&amp;CK Overlay'!Q74</f>
        <v>No</v>
      </c>
      <c r="EX77" s="24" t="str">
        <f>'1.4-ATT&amp;CK Overlay'!R74</f>
        <v>No</v>
      </c>
      <c r="EY77" s="24" t="str">
        <f>'1.4-ATT&amp;CK Overlay'!S74</f>
        <v>No</v>
      </c>
      <c r="EZ77" s="24" t="str">
        <f>'1.4-ATT&amp;CK Overlay'!T74</f>
        <v>No</v>
      </c>
      <c r="FA77" s="24" t="str">
        <f>'1.4-ATT&amp;CK Overlay'!U74</f>
        <v>No</v>
      </c>
      <c r="FB77" s="61" t="str">
        <f>'1.4-ATT&amp;CK Overlay'!V74</f>
        <v>Yes</v>
      </c>
      <c r="FC77" s="29" t="str">
        <f>'1.4-ATT&amp;CK Overlay'!W74</f>
        <v>Yes</v>
      </c>
      <c r="FD77" s="24" t="str">
        <f>'1.4-ATT&amp;CK Overlay'!X74</f>
        <v>No</v>
      </c>
      <c r="FE77" s="61" t="str">
        <f>'1.4-ATT&amp;CK Overlay'!Y74</f>
        <v>Yes</v>
      </c>
      <c r="FF77" s="29" t="str">
        <f>'1.4-ATT&amp;CK Overlay'!Z74</f>
        <v>Yes</v>
      </c>
      <c r="FG77" s="28" t="str">
        <f>'1.4-ATT&amp;CK Overlay'!AA74</f>
        <v>Yes</v>
      </c>
      <c r="FH77" s="24" t="str">
        <f>'1.4-ATT&amp;CK Overlay'!AB74</f>
        <v>No</v>
      </c>
      <c r="FI77" s="61" t="str">
        <f>'1.4-ATT&amp;CK Overlay'!AC74</f>
        <v>Yes</v>
      </c>
      <c r="FJ77" s="61" t="str">
        <f>'1.4-ATT&amp;CK Overlay'!AD74</f>
        <v>Yes</v>
      </c>
      <c r="FK77" s="24" t="str">
        <f>'1.4-ATT&amp;CK Overlay'!AE74</f>
        <v>No</v>
      </c>
      <c r="FL77" s="61" t="str">
        <f>'1.4-ATT&amp;CK Overlay'!AF74</f>
        <v>Yes</v>
      </c>
      <c r="FM77" s="29" t="str">
        <f>'1.4-ATT&amp;CK Overlay'!AG74</f>
        <v>Yes</v>
      </c>
      <c r="FN77" s="28" t="str">
        <f>'1.4-ATT&amp;CK Overlay'!AH74</f>
        <v>No</v>
      </c>
      <c r="FO77" s="24" t="str">
        <f>'1.4-ATT&amp;CK Overlay'!AI74</f>
        <v>No</v>
      </c>
      <c r="FP77" s="24" t="str">
        <f>'1.4-ATT&amp;CK Overlay'!AJ74</f>
        <v>No</v>
      </c>
      <c r="FQ77" s="24" t="str">
        <f>'1.4-ATT&amp;CK Overlay'!AK74</f>
        <v>No</v>
      </c>
      <c r="FR77" s="24" t="str">
        <f>'1.4-ATT&amp;CK Overlay'!AL74</f>
        <v>No</v>
      </c>
      <c r="FS77" s="24" t="str">
        <f>'1.4-ATT&amp;CK Overlay'!AM74</f>
        <v>No</v>
      </c>
      <c r="FT77" s="61" t="str">
        <f>'1.4-ATT&amp;CK Overlay'!AN74</f>
        <v>Yes</v>
      </c>
      <c r="FU77" s="24" t="str">
        <f>'1.4-ATT&amp;CK Overlay'!AO74</f>
        <v>No</v>
      </c>
      <c r="FV77" s="24" t="str">
        <f>'1.4-ATT&amp;CK Overlay'!AP74</f>
        <v>No</v>
      </c>
      <c r="FW77" s="74" t="str">
        <f>'1.4-ATT&amp;CK Overlay'!AQ74</f>
        <v>No</v>
      </c>
      <c r="FX77" s="28" t="str">
        <f>'1.4-ATT&amp;CK Overlay'!AR74</f>
        <v>No</v>
      </c>
      <c r="FY77" s="24" t="str">
        <f>'1.4-ATT&amp;CK Overlay'!AS74</f>
        <v>No</v>
      </c>
      <c r="FZ77" s="24" t="str">
        <f>'1.4-ATT&amp;CK Overlay'!AT74</f>
        <v>No</v>
      </c>
      <c r="GA77" s="24" t="str">
        <f>'1.4-ATT&amp;CK Overlay'!AU74</f>
        <v>No</v>
      </c>
      <c r="GB77" s="24" t="str">
        <f>'1.4-ATT&amp;CK Overlay'!AV74</f>
        <v>No</v>
      </c>
      <c r="GC77" s="24" t="str">
        <f>'1.4-ATT&amp;CK Overlay'!AW74</f>
        <v>No</v>
      </c>
      <c r="GD77" s="24" t="str">
        <f>'1.4-ATT&amp;CK Overlay'!AX74</f>
        <v>No</v>
      </c>
      <c r="GE77" s="24" t="str">
        <f>'1.4-ATT&amp;CK Overlay'!AY74</f>
        <v>No</v>
      </c>
      <c r="GF77" s="24" t="str">
        <f>'1.4-ATT&amp;CK Overlay'!AZ74</f>
        <v>No</v>
      </c>
      <c r="GG77" s="28" t="str">
        <f>'1.4-ATT&amp;CK Overlay'!BA74</f>
        <v>Yes</v>
      </c>
      <c r="GH77" s="24" t="str">
        <f>'1.4-ATT&amp;CK Overlay'!BB74</f>
        <v>No</v>
      </c>
      <c r="GI77" s="24" t="str">
        <f>'1.4-ATT&amp;CK Overlay'!BC74</f>
        <v>Yes</v>
      </c>
      <c r="GJ77" s="29" t="str">
        <f>'1.4-ATT&amp;CK Overlay'!BD74</f>
        <v>Yes</v>
      </c>
      <c r="GK77" s="28" t="str">
        <f>'1.4-ATT&amp;CK Overlay'!BE74</f>
        <v>No</v>
      </c>
      <c r="GL77" s="24" t="str">
        <f>'1.4-ATT&amp;CK Overlay'!BF74</f>
        <v>Yes</v>
      </c>
      <c r="GM77" s="24" t="str">
        <f>'1.4-ATT&amp;CK Overlay'!BG74</f>
        <v>No</v>
      </c>
      <c r="GN77" s="24" t="str">
        <f>'1.4-ATT&amp;CK Overlay'!BH74</f>
        <v>No</v>
      </c>
      <c r="GO77" s="24" t="str">
        <f>'1.4-ATT&amp;CK Overlay'!BI74</f>
        <v>No</v>
      </c>
      <c r="GP77" s="28" t="str">
        <f>'1.4-ATT&amp;CK Overlay'!BJ74</f>
        <v>No</v>
      </c>
      <c r="GQ77" s="24" t="str">
        <f>'1.4-ATT&amp;CK Overlay'!BK74</f>
        <v>No</v>
      </c>
      <c r="GR77" s="24" t="str">
        <f>'1.4-ATT&amp;CK Overlay'!BL74</f>
        <v>No</v>
      </c>
      <c r="GS77" s="24" t="str">
        <f>'1.4-ATT&amp;CK Overlay'!BM74</f>
        <v>No</v>
      </c>
      <c r="GT77" s="24" t="str">
        <f>'1.4-ATT&amp;CK Overlay'!BN74</f>
        <v>No</v>
      </c>
      <c r="GU77" s="24" t="str">
        <f>'1.4-ATT&amp;CK Overlay'!BO74</f>
        <v>No</v>
      </c>
      <c r="GV77" s="29" t="str">
        <f>'1.4-ATT&amp;CK Overlay'!BP74</f>
        <v>No</v>
      </c>
      <c r="GX77" s="152">
        <f>'2.1b-OriginalProduct Visibility'!D73</f>
        <v>0</v>
      </c>
      <c r="GY77" s="153">
        <f>'2.1b-OriginalProduct Visibility'!E73</f>
        <v>0</v>
      </c>
      <c r="GZ77" s="140">
        <f>'2.1b-OriginalProduct Visibility'!F73</f>
        <v>0</v>
      </c>
      <c r="HA77" s="140">
        <f>'2.1b-OriginalProduct Visibility'!G73</f>
        <v>0</v>
      </c>
      <c r="HB77" s="140">
        <f>'2.1b-OriginalProduct Visibility'!H73</f>
        <v>0</v>
      </c>
      <c r="HC77" s="140">
        <f>'2.1b-OriginalProduct Visibility'!I73</f>
        <v>0</v>
      </c>
      <c r="HD77" s="140">
        <f>'2.1b-OriginalProduct Visibility'!J73</f>
        <v>0</v>
      </c>
      <c r="HE77" s="140">
        <f>'2.1b-OriginalProduct Visibility'!K73</f>
        <v>0</v>
      </c>
      <c r="HF77" s="140">
        <f>'2.1b-OriginalProduct Visibility'!L73</f>
        <v>0</v>
      </c>
      <c r="HG77" s="140">
        <f>'2.1b-OriginalProduct Visibility'!M73</f>
        <v>0</v>
      </c>
      <c r="HH77" s="140">
        <f>'2.1b-OriginalProduct Visibility'!N73</f>
        <v>0</v>
      </c>
      <c r="HI77" s="154">
        <f>'2.1b-OriginalProduct Visibility'!O73</f>
        <v>0</v>
      </c>
      <c r="HK77" s="171">
        <f>'2.1a-Agency Visibility'!D73</f>
        <v>0</v>
      </c>
      <c r="HL77" s="172">
        <f>'2.1a-Agency Visibility'!E73</f>
        <v>0</v>
      </c>
      <c r="HM77" s="145">
        <f>'2.1a-Agency Visibility'!F73</f>
        <v>0</v>
      </c>
      <c r="HN77" s="145">
        <f>'2.1a-Agency Visibility'!G73</f>
        <v>0</v>
      </c>
      <c r="HO77" s="145">
        <f>'2.1a-Agency Visibility'!H73</f>
        <v>0</v>
      </c>
      <c r="HP77" s="145">
        <f>'2.1a-Agency Visibility'!I73</f>
        <v>0</v>
      </c>
      <c r="HQ77" s="145">
        <f>'2.1a-Agency Visibility'!J73</f>
        <v>0</v>
      </c>
      <c r="HR77" s="145">
        <f>'2.1a-Agency Visibility'!K73</f>
        <v>0</v>
      </c>
      <c r="HS77" s="145">
        <f>'2.1a-Agency Visibility'!L73</f>
        <v>0</v>
      </c>
      <c r="HT77" s="145">
        <f>'2.1a-Agency Visibility'!M73</f>
        <v>0</v>
      </c>
      <c r="HU77" s="145">
        <f>'2.1a-Agency Visibility'!N73</f>
        <v>0</v>
      </c>
      <c r="HV77" s="173">
        <f>'2.1a-Agency Visibility'!O73</f>
        <v>0</v>
      </c>
      <c r="HY77" s="116"/>
      <c r="HZ77" s="116"/>
      <c r="IA77" s="116"/>
    </row>
    <row r="78" spans="1:235" ht="15" customHeight="1" x14ac:dyDescent="0.4">
      <c r="A78" s="740">
        <f>'1.2-Visibility Data'!A72</f>
        <v>0</v>
      </c>
      <c r="B78" s="66" t="str">
        <f>'1.2-Visibility Data'!B72</f>
        <v>Malicious URL Detected</v>
      </c>
      <c r="C78" s="37" t="str">
        <f>'1.2-Visibility Data'!C72</f>
        <v>All</v>
      </c>
      <c r="D78" s="116"/>
      <c r="E78" s="137">
        <f t="shared" si="219"/>
        <v>1</v>
      </c>
      <c r="F78" s="137">
        <f t="shared" si="219"/>
        <v>0</v>
      </c>
      <c r="G78" s="137">
        <f t="shared" si="219"/>
        <v>0</v>
      </c>
      <c r="H78" s="137">
        <f t="shared" si="219"/>
        <v>0</v>
      </c>
      <c r="I78" s="137">
        <f t="shared" si="219"/>
        <v>0</v>
      </c>
      <c r="J78" s="137">
        <f t="shared" si="219"/>
        <v>0</v>
      </c>
      <c r="K78" s="137">
        <f t="shared" si="219"/>
        <v>0</v>
      </c>
      <c r="L78" s="137">
        <f t="shared" si="219"/>
        <v>0</v>
      </c>
      <c r="M78" s="137">
        <f t="shared" si="219"/>
        <v>0</v>
      </c>
      <c r="N78" s="137">
        <f t="shared" si="219"/>
        <v>0</v>
      </c>
      <c r="O78" s="137">
        <f t="shared" si="220"/>
        <v>0</v>
      </c>
      <c r="P78" s="137">
        <f t="shared" si="220"/>
        <v>0</v>
      </c>
      <c r="Q78" s="137">
        <f t="shared" si="220"/>
        <v>0</v>
      </c>
      <c r="R78" s="137">
        <f t="shared" si="220"/>
        <v>0</v>
      </c>
      <c r="S78" s="137">
        <f t="shared" si="220"/>
        <v>0</v>
      </c>
      <c r="T78" s="137">
        <f t="shared" si="220"/>
        <v>0</v>
      </c>
      <c r="U78" s="137">
        <f t="shared" si="220"/>
        <v>0</v>
      </c>
      <c r="V78" s="137">
        <f t="shared" si="220"/>
        <v>0</v>
      </c>
      <c r="W78" s="137">
        <f t="shared" si="220"/>
        <v>0</v>
      </c>
      <c r="X78" s="137">
        <f t="shared" si="220"/>
        <v>0</v>
      </c>
      <c r="Y78" s="137">
        <f t="shared" si="221"/>
        <v>1</v>
      </c>
      <c r="Z78" s="137">
        <f t="shared" si="221"/>
        <v>0</v>
      </c>
      <c r="AA78" s="137">
        <f t="shared" si="221"/>
        <v>0</v>
      </c>
      <c r="AB78" s="137">
        <f t="shared" si="221"/>
        <v>0</v>
      </c>
      <c r="AC78" s="137">
        <f t="shared" si="221"/>
        <v>0</v>
      </c>
      <c r="AD78" s="137">
        <f t="shared" si="221"/>
        <v>0</v>
      </c>
      <c r="AE78" s="116"/>
      <c r="AF78" s="142">
        <f t="shared" si="222"/>
        <v>2</v>
      </c>
      <c r="AG78" s="142" t="str">
        <f t="shared" si="223"/>
        <v/>
      </c>
      <c r="AH78" s="142" t="str">
        <f t="shared" si="224"/>
        <v/>
      </c>
      <c r="AI78" s="142" t="str">
        <f t="shared" si="225"/>
        <v/>
      </c>
      <c r="AJ78" s="142" t="str">
        <f t="shared" si="226"/>
        <v/>
      </c>
      <c r="AK78" s="142" t="str">
        <f t="shared" si="227"/>
        <v/>
      </c>
      <c r="AL78" s="142" t="str">
        <f t="shared" si="228"/>
        <v/>
      </c>
      <c r="AM78" s="142" t="str">
        <f t="shared" si="229"/>
        <v/>
      </c>
      <c r="AN78" s="142" t="str">
        <f t="shared" si="230"/>
        <v/>
      </c>
      <c r="AO78" s="142" t="str">
        <f t="shared" si="231"/>
        <v/>
      </c>
      <c r="AP78" s="142" t="str">
        <f t="shared" si="232"/>
        <v/>
      </c>
      <c r="AQ78" s="142" t="str">
        <f t="shared" si="233"/>
        <v/>
      </c>
      <c r="AR78" s="142" t="str">
        <f t="shared" si="234"/>
        <v/>
      </c>
      <c r="AS78" s="142" t="str">
        <f t="shared" si="235"/>
        <v/>
      </c>
      <c r="AT78" s="142" t="str">
        <f t="shared" si="236"/>
        <v/>
      </c>
      <c r="AU78" s="142" t="str">
        <f t="shared" si="237"/>
        <v/>
      </c>
      <c r="AV78" s="142" t="str">
        <f t="shared" si="238"/>
        <v/>
      </c>
      <c r="AW78" s="142" t="str">
        <f t="shared" si="239"/>
        <v/>
      </c>
      <c r="AX78" s="142" t="str">
        <f t="shared" si="240"/>
        <v/>
      </c>
      <c r="AY78" s="142" t="str">
        <f t="shared" si="241"/>
        <v/>
      </c>
      <c r="AZ78" s="142">
        <f t="shared" si="242"/>
        <v>2</v>
      </c>
      <c r="BA78" s="142" t="str">
        <f t="shared" si="243"/>
        <v/>
      </c>
      <c r="BB78" s="142" t="str">
        <f t="shared" si="244"/>
        <v/>
      </c>
      <c r="BC78" s="142" t="str">
        <f t="shared" si="245"/>
        <v/>
      </c>
      <c r="BD78" s="142" t="str">
        <f t="shared" si="246"/>
        <v/>
      </c>
      <c r="BE78" s="142" t="str">
        <f t="shared" si="247"/>
        <v/>
      </c>
      <c r="BF78" s="116"/>
      <c r="BG78" s="193">
        <f t="shared" si="248"/>
        <v>1</v>
      </c>
      <c r="BH78" s="193" t="str">
        <f t="shared" si="249"/>
        <v/>
      </c>
      <c r="BI78" s="193" t="str">
        <f t="shared" si="250"/>
        <v/>
      </c>
      <c r="BJ78" s="193" t="str">
        <f t="shared" si="251"/>
        <v/>
      </c>
      <c r="BK78" s="193" t="str">
        <f t="shared" si="252"/>
        <v/>
      </c>
      <c r="BL78" s="193" t="str">
        <f t="shared" si="253"/>
        <v/>
      </c>
      <c r="BM78" s="193" t="str">
        <f t="shared" si="254"/>
        <v/>
      </c>
      <c r="BN78" s="193" t="str">
        <f t="shared" si="255"/>
        <v/>
      </c>
      <c r="BO78" s="193" t="str">
        <f t="shared" si="256"/>
        <v/>
      </c>
      <c r="BP78" s="193" t="str">
        <f t="shared" si="257"/>
        <v/>
      </c>
      <c r="BQ78" s="193" t="str">
        <f t="shared" si="258"/>
        <v/>
      </c>
      <c r="BR78" s="193" t="str">
        <f t="shared" si="259"/>
        <v/>
      </c>
      <c r="BS78" s="193" t="str">
        <f t="shared" si="260"/>
        <v/>
      </c>
      <c r="BT78" s="193" t="str">
        <f t="shared" si="261"/>
        <v/>
      </c>
      <c r="BU78" s="193" t="str">
        <f t="shared" si="262"/>
        <v/>
      </c>
      <c r="BV78" s="193" t="str">
        <f t="shared" si="263"/>
        <v/>
      </c>
      <c r="BW78" s="193" t="str">
        <f t="shared" si="264"/>
        <v/>
      </c>
      <c r="BX78" s="193" t="str">
        <f t="shared" si="265"/>
        <v/>
      </c>
      <c r="BY78" s="193" t="str">
        <f t="shared" si="266"/>
        <v/>
      </c>
      <c r="BZ78" s="193" t="str">
        <f t="shared" si="267"/>
        <v/>
      </c>
      <c r="CA78" s="193">
        <f t="shared" si="268"/>
        <v>1</v>
      </c>
      <c r="CB78" s="193" t="str">
        <f t="shared" si="269"/>
        <v/>
      </c>
      <c r="CC78" s="193" t="str">
        <f t="shared" si="270"/>
        <v/>
      </c>
      <c r="CD78" s="193" t="str">
        <f t="shared" si="271"/>
        <v/>
      </c>
      <c r="CE78" s="193" t="str">
        <f t="shared" si="272"/>
        <v/>
      </c>
      <c r="CF78" s="193" t="str">
        <f t="shared" si="273"/>
        <v/>
      </c>
      <c r="CG78" s="116"/>
      <c r="CH78" s="199">
        <f t="shared" si="274"/>
        <v>1</v>
      </c>
      <c r="CI78" s="199" t="str">
        <f t="shared" si="275"/>
        <v/>
      </c>
      <c r="CJ78" s="199" t="str">
        <f t="shared" si="276"/>
        <v/>
      </c>
      <c r="CK78" s="199" t="str">
        <f t="shared" si="277"/>
        <v/>
      </c>
      <c r="CL78" s="199" t="str">
        <f t="shared" si="278"/>
        <v/>
      </c>
      <c r="CM78" s="199" t="str">
        <f t="shared" si="279"/>
        <v/>
      </c>
      <c r="CN78" s="199" t="str">
        <f t="shared" si="280"/>
        <v/>
      </c>
      <c r="CO78" s="199" t="str">
        <f t="shared" si="281"/>
        <v/>
      </c>
      <c r="CP78" s="199" t="str">
        <f t="shared" si="282"/>
        <v/>
      </c>
      <c r="CQ78" s="199" t="str">
        <f t="shared" si="283"/>
        <v/>
      </c>
      <c r="CR78" s="199" t="str">
        <f t="shared" si="284"/>
        <v/>
      </c>
      <c r="CS78" s="199" t="str">
        <f t="shared" si="285"/>
        <v/>
      </c>
      <c r="CT78" s="199" t="str">
        <f t="shared" si="286"/>
        <v/>
      </c>
      <c r="CU78" s="199" t="str">
        <f t="shared" si="287"/>
        <v/>
      </c>
      <c r="CV78" s="199" t="str">
        <f t="shared" si="288"/>
        <v/>
      </c>
      <c r="CW78" s="199" t="str">
        <f t="shared" si="289"/>
        <v/>
      </c>
      <c r="CX78" s="199" t="str">
        <f t="shared" si="290"/>
        <v/>
      </c>
      <c r="CY78" s="199" t="str">
        <f t="shared" si="291"/>
        <v/>
      </c>
      <c r="CZ78" s="199" t="str">
        <f t="shared" si="292"/>
        <v/>
      </c>
      <c r="DA78" s="199" t="str">
        <f t="shared" si="293"/>
        <v/>
      </c>
      <c r="DB78" s="199">
        <f t="shared" si="294"/>
        <v>1</v>
      </c>
      <c r="DC78" s="199" t="str">
        <f t="shared" si="295"/>
        <v/>
      </c>
      <c r="DD78" s="199" t="str">
        <f t="shared" si="296"/>
        <v/>
      </c>
      <c r="DE78" s="199" t="str">
        <f t="shared" si="297"/>
        <v/>
      </c>
      <c r="DF78" s="199" t="str">
        <f t="shared" si="298"/>
        <v/>
      </c>
      <c r="DG78" s="199" t="str">
        <f t="shared" si="299"/>
        <v/>
      </c>
      <c r="DH78" s="116"/>
      <c r="DI78" s="147">
        <f t="shared" si="325"/>
        <v>1</v>
      </c>
      <c r="DJ78" s="147" t="str">
        <f t="shared" si="300"/>
        <v/>
      </c>
      <c r="DK78" s="147" t="str">
        <f t="shared" si="301"/>
        <v/>
      </c>
      <c r="DL78" s="147" t="str">
        <f t="shared" si="302"/>
        <v/>
      </c>
      <c r="DM78" s="147" t="str">
        <f t="shared" si="303"/>
        <v/>
      </c>
      <c r="DN78" s="147" t="str">
        <f t="shared" si="304"/>
        <v/>
      </c>
      <c r="DO78" s="147" t="str">
        <f t="shared" si="305"/>
        <v/>
      </c>
      <c r="DP78" s="147" t="str">
        <f t="shared" si="306"/>
        <v/>
      </c>
      <c r="DQ78" s="147" t="str">
        <f t="shared" si="307"/>
        <v/>
      </c>
      <c r="DR78" s="147" t="str">
        <f t="shared" si="308"/>
        <v/>
      </c>
      <c r="DS78" s="147" t="str">
        <f t="shared" si="309"/>
        <v/>
      </c>
      <c r="DT78" s="147" t="str">
        <f t="shared" si="310"/>
        <v/>
      </c>
      <c r="DU78" s="147" t="str">
        <f t="shared" si="311"/>
        <v/>
      </c>
      <c r="DV78" s="147" t="str">
        <f t="shared" si="312"/>
        <v/>
      </c>
      <c r="DW78" s="147" t="str">
        <f t="shared" si="313"/>
        <v/>
      </c>
      <c r="DX78" s="147" t="str">
        <f t="shared" si="314"/>
        <v/>
      </c>
      <c r="DY78" s="147" t="str">
        <f t="shared" si="315"/>
        <v/>
      </c>
      <c r="DZ78" s="147" t="str">
        <f t="shared" si="316"/>
        <v/>
      </c>
      <c r="EA78" s="147" t="str">
        <f t="shared" si="317"/>
        <v/>
      </c>
      <c r="EB78" s="147" t="str">
        <f t="shared" si="318"/>
        <v/>
      </c>
      <c r="EC78" s="147">
        <f t="shared" si="319"/>
        <v>1</v>
      </c>
      <c r="ED78" s="147" t="str">
        <f t="shared" si="320"/>
        <v/>
      </c>
      <c r="EE78" s="147" t="str">
        <f t="shared" si="321"/>
        <v/>
      </c>
      <c r="EF78" s="147" t="str">
        <f t="shared" si="322"/>
        <v/>
      </c>
      <c r="EG78" s="147" t="str">
        <f t="shared" si="323"/>
        <v/>
      </c>
      <c r="EH78" s="147" t="str">
        <f t="shared" si="324"/>
        <v/>
      </c>
      <c r="EI78" s="116"/>
      <c r="EJ78" s="24" t="str">
        <f>'1.4-ATT&amp;CK Overlay'!D75</f>
        <v>No</v>
      </c>
      <c r="EK78" s="61" t="str">
        <f>'1.4-ATT&amp;CK Overlay'!E75</f>
        <v>Yes</v>
      </c>
      <c r="EL78" s="24" t="str">
        <f>'1.4-ATT&amp;CK Overlay'!F75</f>
        <v>No</v>
      </c>
      <c r="EM78" s="61" t="str">
        <f>'1.4-ATT&amp;CK Overlay'!G75</f>
        <v>No</v>
      </c>
      <c r="EN78" s="29" t="str">
        <f>'1.4-ATT&amp;CK Overlay'!H75</f>
        <v>No</v>
      </c>
      <c r="EO78" s="28" t="str">
        <f>'1.4-ATT&amp;CK Overlay'!I75</f>
        <v>No</v>
      </c>
      <c r="EP78" s="24" t="str">
        <f>'1.4-ATT&amp;CK Overlay'!J75</f>
        <v>No</v>
      </c>
      <c r="EQ78" s="24" t="str">
        <f>'1.4-ATT&amp;CK Overlay'!K75</f>
        <v>No</v>
      </c>
      <c r="ER78" s="24" t="str">
        <f>'1.4-ATT&amp;CK Overlay'!L75</f>
        <v>No</v>
      </c>
      <c r="ES78" s="24" t="str">
        <f>'1.4-ATT&amp;CK Overlay'!M75</f>
        <v>No</v>
      </c>
      <c r="ET78" s="24" t="str">
        <f>'1.4-ATT&amp;CK Overlay'!N75</f>
        <v>No</v>
      </c>
      <c r="EU78" s="24" t="str">
        <f>'1.4-ATT&amp;CK Overlay'!O75</f>
        <v>No</v>
      </c>
      <c r="EV78" s="24" t="str">
        <f>'1.4-ATT&amp;CK Overlay'!P75</f>
        <v>No</v>
      </c>
      <c r="EW78" s="24" t="str">
        <f>'1.4-ATT&amp;CK Overlay'!Q75</f>
        <v>No</v>
      </c>
      <c r="EX78" s="24" t="str">
        <f>'1.4-ATT&amp;CK Overlay'!R75</f>
        <v>No</v>
      </c>
      <c r="EY78" s="24" t="str">
        <f>'1.4-ATT&amp;CK Overlay'!S75</f>
        <v>No</v>
      </c>
      <c r="EZ78" s="24" t="str">
        <f>'1.4-ATT&amp;CK Overlay'!T75</f>
        <v>No</v>
      </c>
      <c r="FA78" s="24" t="str">
        <f>'1.4-ATT&amp;CK Overlay'!U75</f>
        <v>No</v>
      </c>
      <c r="FB78" s="61" t="str">
        <f>'1.4-ATT&amp;CK Overlay'!V75</f>
        <v>No</v>
      </c>
      <c r="FC78" s="29" t="str">
        <f>'1.4-ATT&amp;CK Overlay'!W75</f>
        <v>No</v>
      </c>
      <c r="FD78" s="24" t="str">
        <f>'1.4-ATT&amp;CK Overlay'!X75</f>
        <v>No</v>
      </c>
      <c r="FE78" s="61" t="str">
        <f>'1.4-ATT&amp;CK Overlay'!Y75</f>
        <v>No</v>
      </c>
      <c r="FF78" s="29" t="str">
        <f>'1.4-ATT&amp;CK Overlay'!Z75</f>
        <v>No</v>
      </c>
      <c r="FG78" s="28" t="str">
        <f>'1.4-ATT&amp;CK Overlay'!AA75</f>
        <v>No</v>
      </c>
      <c r="FH78" s="24" t="str">
        <f>'1.4-ATT&amp;CK Overlay'!AB75</f>
        <v>No</v>
      </c>
      <c r="FI78" s="61" t="str">
        <f>'1.4-ATT&amp;CK Overlay'!AC75</f>
        <v>No</v>
      </c>
      <c r="FJ78" s="61" t="str">
        <f>'1.4-ATT&amp;CK Overlay'!AD75</f>
        <v>No</v>
      </c>
      <c r="FK78" s="24" t="str">
        <f>'1.4-ATT&amp;CK Overlay'!AE75</f>
        <v>No</v>
      </c>
      <c r="FL78" s="61" t="str">
        <f>'1.4-ATT&amp;CK Overlay'!AF75</f>
        <v>No</v>
      </c>
      <c r="FM78" s="29" t="str">
        <f>'1.4-ATT&amp;CK Overlay'!AG75</f>
        <v>No</v>
      </c>
      <c r="FN78" s="28" t="str">
        <f>'1.4-ATT&amp;CK Overlay'!AH75</f>
        <v>No</v>
      </c>
      <c r="FO78" s="24" t="str">
        <f>'1.4-ATT&amp;CK Overlay'!AI75</f>
        <v>No</v>
      </c>
      <c r="FP78" s="24" t="str">
        <f>'1.4-ATT&amp;CK Overlay'!AJ75</f>
        <v>No</v>
      </c>
      <c r="FQ78" s="24" t="str">
        <f>'1.4-ATT&amp;CK Overlay'!AK75</f>
        <v>No</v>
      </c>
      <c r="FR78" s="24" t="str">
        <f>'1.4-ATT&amp;CK Overlay'!AL75</f>
        <v>No</v>
      </c>
      <c r="FS78" s="24" t="str">
        <f>'1.4-ATT&amp;CK Overlay'!AM75</f>
        <v>No</v>
      </c>
      <c r="FT78" s="61" t="str">
        <f>'1.4-ATT&amp;CK Overlay'!AN75</f>
        <v>No</v>
      </c>
      <c r="FU78" s="24" t="str">
        <f>'1.4-ATT&amp;CK Overlay'!AO75</f>
        <v>No</v>
      </c>
      <c r="FV78" s="24" t="str">
        <f>'1.4-ATT&amp;CK Overlay'!AP75</f>
        <v>No</v>
      </c>
      <c r="FW78" s="74" t="str">
        <f>'1.4-ATT&amp;CK Overlay'!AQ75</f>
        <v>No</v>
      </c>
      <c r="FX78" s="28" t="str">
        <f>'1.4-ATT&amp;CK Overlay'!AR75</f>
        <v>No</v>
      </c>
      <c r="FY78" s="24" t="str">
        <f>'1.4-ATT&amp;CK Overlay'!AS75</f>
        <v>No</v>
      </c>
      <c r="FZ78" s="24" t="str">
        <f>'1.4-ATT&amp;CK Overlay'!AT75</f>
        <v>No</v>
      </c>
      <c r="GA78" s="24" t="str">
        <f>'1.4-ATT&amp;CK Overlay'!AU75</f>
        <v>No</v>
      </c>
      <c r="GB78" s="24" t="str">
        <f>'1.4-ATT&amp;CK Overlay'!AV75</f>
        <v>No</v>
      </c>
      <c r="GC78" s="24" t="str">
        <f>'1.4-ATT&amp;CK Overlay'!AW75</f>
        <v>No</v>
      </c>
      <c r="GD78" s="24" t="str">
        <f>'1.4-ATT&amp;CK Overlay'!AX75</f>
        <v>No</v>
      </c>
      <c r="GE78" s="24" t="str">
        <f>'1.4-ATT&amp;CK Overlay'!AY75</f>
        <v>No</v>
      </c>
      <c r="GF78" s="24" t="str">
        <f>'1.4-ATT&amp;CK Overlay'!AZ75</f>
        <v>No</v>
      </c>
      <c r="GG78" s="28" t="str">
        <f>'1.4-ATT&amp;CK Overlay'!BA75</f>
        <v>Yes</v>
      </c>
      <c r="GH78" s="24" t="str">
        <f>'1.4-ATT&amp;CK Overlay'!BB75</f>
        <v>No</v>
      </c>
      <c r="GI78" s="24" t="str">
        <f>'1.4-ATT&amp;CK Overlay'!BC75</f>
        <v>No</v>
      </c>
      <c r="GJ78" s="29" t="str">
        <f>'1.4-ATT&amp;CK Overlay'!BD75</f>
        <v>No</v>
      </c>
      <c r="GK78" s="28" t="str">
        <f>'1.4-ATT&amp;CK Overlay'!BE75</f>
        <v>No</v>
      </c>
      <c r="GL78" s="24" t="str">
        <f>'1.4-ATT&amp;CK Overlay'!BF75</f>
        <v>No</v>
      </c>
      <c r="GM78" s="24" t="str">
        <f>'1.4-ATT&amp;CK Overlay'!BG75</f>
        <v>No</v>
      </c>
      <c r="GN78" s="24" t="str">
        <f>'1.4-ATT&amp;CK Overlay'!BH75</f>
        <v>No</v>
      </c>
      <c r="GO78" s="24" t="str">
        <f>'1.4-ATT&amp;CK Overlay'!BI75</f>
        <v>No</v>
      </c>
      <c r="GP78" s="28" t="str">
        <f>'1.4-ATT&amp;CK Overlay'!BJ75</f>
        <v>No</v>
      </c>
      <c r="GQ78" s="24" t="str">
        <f>'1.4-ATT&amp;CK Overlay'!BK75</f>
        <v>No</v>
      </c>
      <c r="GR78" s="24" t="str">
        <f>'1.4-ATT&amp;CK Overlay'!BL75</f>
        <v>No</v>
      </c>
      <c r="GS78" s="24" t="str">
        <f>'1.4-ATT&amp;CK Overlay'!BM75</f>
        <v>No</v>
      </c>
      <c r="GT78" s="24" t="str">
        <f>'1.4-ATT&amp;CK Overlay'!BN75</f>
        <v>No</v>
      </c>
      <c r="GU78" s="24" t="str">
        <f>'1.4-ATT&amp;CK Overlay'!BO75</f>
        <v>No</v>
      </c>
      <c r="GV78" s="29" t="str">
        <f>'1.4-ATT&amp;CK Overlay'!BP75</f>
        <v>No</v>
      </c>
      <c r="GX78" s="152" t="str">
        <f>'2.1b-OriginalProduct Visibility'!D74</f>
        <v>Yes</v>
      </c>
      <c r="GY78" s="153" t="str">
        <f>'2.1b-OriginalProduct Visibility'!E74</f>
        <v>Yes</v>
      </c>
      <c r="GZ78" s="140">
        <f>'2.1b-OriginalProduct Visibility'!F74</f>
        <v>0</v>
      </c>
      <c r="HA78" s="140">
        <f>'2.1b-OriginalProduct Visibility'!G74</f>
        <v>0</v>
      </c>
      <c r="HB78" s="140">
        <f>'2.1b-OriginalProduct Visibility'!H74</f>
        <v>0</v>
      </c>
      <c r="HC78" s="140">
        <f>'2.1b-OriginalProduct Visibility'!I74</f>
        <v>0</v>
      </c>
      <c r="HD78" s="140">
        <f>'2.1b-OriginalProduct Visibility'!J74</f>
        <v>0</v>
      </c>
      <c r="HE78" s="140">
        <f>'2.1b-OriginalProduct Visibility'!K74</f>
        <v>0</v>
      </c>
      <c r="HF78" s="140">
        <f>'2.1b-OriginalProduct Visibility'!L74</f>
        <v>0</v>
      </c>
      <c r="HG78" s="140">
        <f>'2.1b-OriginalProduct Visibility'!M74</f>
        <v>0</v>
      </c>
      <c r="HH78" s="140">
        <f>'2.1b-OriginalProduct Visibility'!N74</f>
        <v>0</v>
      </c>
      <c r="HI78" s="154">
        <f>'2.1b-OriginalProduct Visibility'!O74</f>
        <v>0</v>
      </c>
      <c r="HK78" s="171" t="str">
        <f>'2.1a-Agency Visibility'!D74</f>
        <v>Yes</v>
      </c>
      <c r="HL78" s="172">
        <f>'2.1a-Agency Visibility'!E74</f>
        <v>0</v>
      </c>
      <c r="HM78" s="145">
        <f>'2.1a-Agency Visibility'!F74</f>
        <v>0</v>
      </c>
      <c r="HN78" s="145">
        <f>'2.1a-Agency Visibility'!G74</f>
        <v>0</v>
      </c>
      <c r="HO78" s="145">
        <f>'2.1a-Agency Visibility'!H74</f>
        <v>0</v>
      </c>
      <c r="HP78" s="145">
        <f>'2.1a-Agency Visibility'!I74</f>
        <v>0</v>
      </c>
      <c r="HQ78" s="145">
        <f>'2.1a-Agency Visibility'!J74</f>
        <v>0</v>
      </c>
      <c r="HR78" s="145">
        <f>'2.1a-Agency Visibility'!K74</f>
        <v>0</v>
      </c>
      <c r="HS78" s="145">
        <f>'2.1a-Agency Visibility'!L74</f>
        <v>0</v>
      </c>
      <c r="HT78" s="145">
        <f>'2.1a-Agency Visibility'!M74</f>
        <v>0</v>
      </c>
      <c r="HU78" s="145">
        <f>'2.1a-Agency Visibility'!N74</f>
        <v>0</v>
      </c>
      <c r="HV78" s="173">
        <f>'2.1a-Agency Visibility'!O74</f>
        <v>0</v>
      </c>
      <c r="HY78" s="116"/>
      <c r="HZ78" s="116"/>
      <c r="IA78" s="116"/>
    </row>
    <row r="79" spans="1:235" ht="15" customHeight="1" thickBot="1" x14ac:dyDescent="0.45">
      <c r="A79" s="740">
        <f>'1.2-Visibility Data'!A73</f>
        <v>0</v>
      </c>
      <c r="B79" s="66" t="str">
        <f>'1.2-Visibility Data'!B73</f>
        <v>Malicious URL Clicked</v>
      </c>
      <c r="C79" s="37" t="str">
        <f>'1.2-Visibility Data'!C73</f>
        <v>All</v>
      </c>
      <c r="D79" s="116"/>
      <c r="E79" s="137">
        <f t="shared" ref="E79:N88" si="326">COUNTIFS($EJ79:$GV79,"Yes",$EJ$7:$GV$7,E$5)</f>
        <v>1</v>
      </c>
      <c r="F79" s="137">
        <f t="shared" si="326"/>
        <v>0</v>
      </c>
      <c r="G79" s="137">
        <f t="shared" si="326"/>
        <v>0</v>
      </c>
      <c r="H79" s="137">
        <f t="shared" si="326"/>
        <v>0</v>
      </c>
      <c r="I79" s="137">
        <f t="shared" si="326"/>
        <v>0</v>
      </c>
      <c r="J79" s="137">
        <f t="shared" si="326"/>
        <v>0</v>
      </c>
      <c r="K79" s="137">
        <f t="shared" si="326"/>
        <v>0</v>
      </c>
      <c r="L79" s="137">
        <f t="shared" si="326"/>
        <v>0</v>
      </c>
      <c r="M79" s="137">
        <f t="shared" si="326"/>
        <v>0</v>
      </c>
      <c r="N79" s="137">
        <f t="shared" si="326"/>
        <v>0</v>
      </c>
      <c r="O79" s="137">
        <f t="shared" ref="O79:X88" si="327">COUNTIFS($EJ79:$GV79,"Yes",$EJ$7:$GV$7,O$5)</f>
        <v>0</v>
      </c>
      <c r="P79" s="137">
        <f t="shared" si="327"/>
        <v>0</v>
      </c>
      <c r="Q79" s="137">
        <f t="shared" si="327"/>
        <v>0</v>
      </c>
      <c r="R79" s="137">
        <f t="shared" si="327"/>
        <v>0</v>
      </c>
      <c r="S79" s="137">
        <f t="shared" si="327"/>
        <v>0</v>
      </c>
      <c r="T79" s="137">
        <f t="shared" si="327"/>
        <v>0</v>
      </c>
      <c r="U79" s="137">
        <f t="shared" si="327"/>
        <v>0</v>
      </c>
      <c r="V79" s="137">
        <f t="shared" si="327"/>
        <v>0</v>
      </c>
      <c r="W79" s="137">
        <f t="shared" si="327"/>
        <v>0</v>
      </c>
      <c r="X79" s="137">
        <f t="shared" si="327"/>
        <v>0</v>
      </c>
      <c r="Y79" s="137">
        <f t="shared" ref="Y79:AD88" si="328">COUNTIFS($EJ79:$GV79,"Yes",$EJ$7:$GV$7,Y$5)</f>
        <v>1</v>
      </c>
      <c r="Z79" s="137">
        <f t="shared" si="328"/>
        <v>0</v>
      </c>
      <c r="AA79" s="137">
        <f t="shared" si="328"/>
        <v>0</v>
      </c>
      <c r="AB79" s="137">
        <f t="shared" si="328"/>
        <v>0</v>
      </c>
      <c r="AC79" s="137">
        <f t="shared" si="328"/>
        <v>0</v>
      </c>
      <c r="AD79" s="137">
        <f t="shared" si="328"/>
        <v>0</v>
      </c>
      <c r="AE79" s="116"/>
      <c r="AF79" s="142">
        <f t="shared" si="222"/>
        <v>6</v>
      </c>
      <c r="AG79" s="142" t="str">
        <f t="shared" si="223"/>
        <v/>
      </c>
      <c r="AH79" s="142" t="str">
        <f t="shared" si="224"/>
        <v/>
      </c>
      <c r="AI79" s="142" t="str">
        <f t="shared" si="225"/>
        <v/>
      </c>
      <c r="AJ79" s="142" t="str">
        <f t="shared" si="226"/>
        <v/>
      </c>
      <c r="AK79" s="142" t="str">
        <f t="shared" si="227"/>
        <v/>
      </c>
      <c r="AL79" s="142" t="str">
        <f t="shared" si="228"/>
        <v/>
      </c>
      <c r="AM79" s="142" t="str">
        <f t="shared" si="229"/>
        <v/>
      </c>
      <c r="AN79" s="142" t="str">
        <f t="shared" si="230"/>
        <v/>
      </c>
      <c r="AO79" s="142" t="str">
        <f t="shared" si="231"/>
        <v/>
      </c>
      <c r="AP79" s="142" t="str">
        <f t="shared" si="232"/>
        <v/>
      </c>
      <c r="AQ79" s="142" t="str">
        <f t="shared" si="233"/>
        <v/>
      </c>
      <c r="AR79" s="142" t="str">
        <f t="shared" si="234"/>
        <v/>
      </c>
      <c r="AS79" s="142" t="str">
        <f t="shared" si="235"/>
        <v/>
      </c>
      <c r="AT79" s="142" t="str">
        <f t="shared" si="236"/>
        <v/>
      </c>
      <c r="AU79" s="142" t="str">
        <f t="shared" si="237"/>
        <v/>
      </c>
      <c r="AV79" s="142" t="str">
        <f t="shared" si="238"/>
        <v/>
      </c>
      <c r="AW79" s="142" t="str">
        <f t="shared" si="239"/>
        <v/>
      </c>
      <c r="AX79" s="142" t="str">
        <f t="shared" si="240"/>
        <v/>
      </c>
      <c r="AY79" s="142" t="str">
        <f t="shared" si="241"/>
        <v/>
      </c>
      <c r="AZ79" s="142">
        <f t="shared" si="242"/>
        <v>6</v>
      </c>
      <c r="BA79" s="142" t="str">
        <f t="shared" si="243"/>
        <v/>
      </c>
      <c r="BB79" s="142" t="str">
        <f t="shared" si="244"/>
        <v/>
      </c>
      <c r="BC79" s="142" t="str">
        <f t="shared" si="245"/>
        <v/>
      </c>
      <c r="BD79" s="142" t="str">
        <f t="shared" si="246"/>
        <v/>
      </c>
      <c r="BE79" s="142" t="str">
        <f t="shared" si="247"/>
        <v/>
      </c>
      <c r="BF79" s="116"/>
      <c r="BG79" s="193">
        <f t="shared" si="248"/>
        <v>3</v>
      </c>
      <c r="BH79" s="193" t="str">
        <f t="shared" si="249"/>
        <v/>
      </c>
      <c r="BI79" s="193" t="str">
        <f t="shared" si="250"/>
        <v/>
      </c>
      <c r="BJ79" s="193" t="str">
        <f t="shared" si="251"/>
        <v/>
      </c>
      <c r="BK79" s="193" t="str">
        <f t="shared" si="252"/>
        <v/>
      </c>
      <c r="BL79" s="193" t="str">
        <f t="shared" si="253"/>
        <v/>
      </c>
      <c r="BM79" s="193" t="str">
        <f t="shared" si="254"/>
        <v/>
      </c>
      <c r="BN79" s="193" t="str">
        <f t="shared" si="255"/>
        <v/>
      </c>
      <c r="BO79" s="193" t="str">
        <f t="shared" si="256"/>
        <v/>
      </c>
      <c r="BP79" s="193" t="str">
        <f t="shared" si="257"/>
        <v/>
      </c>
      <c r="BQ79" s="193" t="str">
        <f t="shared" si="258"/>
        <v/>
      </c>
      <c r="BR79" s="193" t="str">
        <f t="shared" si="259"/>
        <v/>
      </c>
      <c r="BS79" s="193" t="str">
        <f t="shared" si="260"/>
        <v/>
      </c>
      <c r="BT79" s="193" t="str">
        <f t="shared" si="261"/>
        <v/>
      </c>
      <c r="BU79" s="193" t="str">
        <f t="shared" si="262"/>
        <v/>
      </c>
      <c r="BV79" s="193" t="str">
        <f t="shared" si="263"/>
        <v/>
      </c>
      <c r="BW79" s="193" t="str">
        <f t="shared" si="264"/>
        <v/>
      </c>
      <c r="BX79" s="193" t="str">
        <f t="shared" si="265"/>
        <v/>
      </c>
      <c r="BY79" s="193" t="str">
        <f t="shared" si="266"/>
        <v/>
      </c>
      <c r="BZ79" s="193" t="str">
        <f t="shared" si="267"/>
        <v/>
      </c>
      <c r="CA79" s="193">
        <f t="shared" si="268"/>
        <v>3</v>
      </c>
      <c r="CB79" s="193" t="str">
        <f t="shared" si="269"/>
        <v/>
      </c>
      <c r="CC79" s="193" t="str">
        <f t="shared" si="270"/>
        <v/>
      </c>
      <c r="CD79" s="193" t="str">
        <f t="shared" si="271"/>
        <v/>
      </c>
      <c r="CE79" s="193" t="str">
        <f t="shared" si="272"/>
        <v/>
      </c>
      <c r="CF79" s="193" t="str">
        <f t="shared" si="273"/>
        <v/>
      </c>
      <c r="CG79" s="116"/>
      <c r="CH79" s="199">
        <f t="shared" si="274"/>
        <v>3</v>
      </c>
      <c r="CI79" s="199" t="str">
        <f t="shared" si="275"/>
        <v/>
      </c>
      <c r="CJ79" s="199" t="str">
        <f t="shared" si="276"/>
        <v/>
      </c>
      <c r="CK79" s="199" t="str">
        <f t="shared" si="277"/>
        <v/>
      </c>
      <c r="CL79" s="199" t="str">
        <f t="shared" si="278"/>
        <v/>
      </c>
      <c r="CM79" s="199" t="str">
        <f t="shared" si="279"/>
        <v/>
      </c>
      <c r="CN79" s="199" t="str">
        <f t="shared" si="280"/>
        <v/>
      </c>
      <c r="CO79" s="199" t="str">
        <f t="shared" si="281"/>
        <v/>
      </c>
      <c r="CP79" s="199" t="str">
        <f t="shared" si="282"/>
        <v/>
      </c>
      <c r="CQ79" s="199" t="str">
        <f t="shared" si="283"/>
        <v/>
      </c>
      <c r="CR79" s="199" t="str">
        <f t="shared" si="284"/>
        <v/>
      </c>
      <c r="CS79" s="199" t="str">
        <f t="shared" si="285"/>
        <v/>
      </c>
      <c r="CT79" s="199" t="str">
        <f t="shared" si="286"/>
        <v/>
      </c>
      <c r="CU79" s="199" t="str">
        <f t="shared" si="287"/>
        <v/>
      </c>
      <c r="CV79" s="199" t="str">
        <f t="shared" si="288"/>
        <v/>
      </c>
      <c r="CW79" s="199" t="str">
        <f t="shared" si="289"/>
        <v/>
      </c>
      <c r="CX79" s="199" t="str">
        <f t="shared" si="290"/>
        <v/>
      </c>
      <c r="CY79" s="199" t="str">
        <f t="shared" si="291"/>
        <v/>
      </c>
      <c r="CZ79" s="199" t="str">
        <f t="shared" si="292"/>
        <v/>
      </c>
      <c r="DA79" s="199" t="str">
        <f t="shared" si="293"/>
        <v/>
      </c>
      <c r="DB79" s="199">
        <f t="shared" si="294"/>
        <v>3</v>
      </c>
      <c r="DC79" s="199" t="str">
        <f t="shared" si="295"/>
        <v/>
      </c>
      <c r="DD79" s="199" t="str">
        <f t="shared" si="296"/>
        <v/>
      </c>
      <c r="DE79" s="199" t="str">
        <f t="shared" si="297"/>
        <v/>
      </c>
      <c r="DF79" s="199" t="str">
        <f t="shared" si="298"/>
        <v/>
      </c>
      <c r="DG79" s="199" t="str">
        <f t="shared" si="299"/>
        <v/>
      </c>
      <c r="DH79" s="116"/>
      <c r="DI79" s="147">
        <f t="shared" si="325"/>
        <v>3</v>
      </c>
      <c r="DJ79" s="147" t="str">
        <f t="shared" si="300"/>
        <v/>
      </c>
      <c r="DK79" s="147" t="str">
        <f t="shared" si="301"/>
        <v/>
      </c>
      <c r="DL79" s="147" t="str">
        <f t="shared" si="302"/>
        <v/>
      </c>
      <c r="DM79" s="147" t="str">
        <f t="shared" si="303"/>
        <v/>
      </c>
      <c r="DN79" s="147" t="str">
        <f t="shared" si="304"/>
        <v/>
      </c>
      <c r="DO79" s="147" t="str">
        <f t="shared" si="305"/>
        <v/>
      </c>
      <c r="DP79" s="147" t="str">
        <f t="shared" si="306"/>
        <v/>
      </c>
      <c r="DQ79" s="147" t="str">
        <f t="shared" si="307"/>
        <v/>
      </c>
      <c r="DR79" s="147" t="str">
        <f t="shared" si="308"/>
        <v/>
      </c>
      <c r="DS79" s="147" t="str">
        <f t="shared" si="309"/>
        <v/>
      </c>
      <c r="DT79" s="147" t="str">
        <f t="shared" si="310"/>
        <v/>
      </c>
      <c r="DU79" s="147" t="str">
        <f t="shared" si="311"/>
        <v/>
      </c>
      <c r="DV79" s="147" t="str">
        <f t="shared" si="312"/>
        <v/>
      </c>
      <c r="DW79" s="147" t="str">
        <f t="shared" si="313"/>
        <v/>
      </c>
      <c r="DX79" s="147" t="str">
        <f t="shared" si="314"/>
        <v/>
      </c>
      <c r="DY79" s="147" t="str">
        <f t="shared" si="315"/>
        <v/>
      </c>
      <c r="DZ79" s="147" t="str">
        <f t="shared" si="316"/>
        <v/>
      </c>
      <c r="EA79" s="147" t="str">
        <f t="shared" si="317"/>
        <v/>
      </c>
      <c r="EB79" s="147" t="str">
        <f t="shared" si="318"/>
        <v/>
      </c>
      <c r="EC79" s="147">
        <f t="shared" si="319"/>
        <v>3</v>
      </c>
      <c r="ED79" s="147" t="str">
        <f t="shared" si="320"/>
        <v/>
      </c>
      <c r="EE79" s="147" t="str">
        <f t="shared" si="321"/>
        <v/>
      </c>
      <c r="EF79" s="147" t="str">
        <f t="shared" si="322"/>
        <v/>
      </c>
      <c r="EG79" s="147" t="str">
        <f t="shared" si="323"/>
        <v/>
      </c>
      <c r="EH79" s="147" t="str">
        <f t="shared" si="324"/>
        <v/>
      </c>
      <c r="EI79" s="116"/>
      <c r="EJ79" s="24" t="str">
        <f>'1.4-ATT&amp;CK Overlay'!D76</f>
        <v>No</v>
      </c>
      <c r="EK79" s="61" t="str">
        <f>'1.4-ATT&amp;CK Overlay'!E76</f>
        <v>Yes</v>
      </c>
      <c r="EL79" s="24" t="str">
        <f>'1.4-ATT&amp;CK Overlay'!F76</f>
        <v>No</v>
      </c>
      <c r="EM79" s="61" t="str">
        <f>'1.4-ATT&amp;CK Overlay'!G76</f>
        <v>No</v>
      </c>
      <c r="EN79" s="29" t="str">
        <f>'1.4-ATT&amp;CK Overlay'!H76</f>
        <v>No</v>
      </c>
      <c r="EO79" s="28" t="str">
        <f>'1.4-ATT&amp;CK Overlay'!I76</f>
        <v>No</v>
      </c>
      <c r="EP79" s="24" t="str">
        <f>'1.4-ATT&amp;CK Overlay'!J76</f>
        <v>No</v>
      </c>
      <c r="EQ79" s="24" t="str">
        <f>'1.4-ATT&amp;CK Overlay'!K76</f>
        <v>No</v>
      </c>
      <c r="ER79" s="24" t="str">
        <f>'1.4-ATT&amp;CK Overlay'!L76</f>
        <v>No</v>
      </c>
      <c r="ES79" s="24" t="str">
        <f>'1.4-ATT&amp;CK Overlay'!M76</f>
        <v>No</v>
      </c>
      <c r="ET79" s="24" t="str">
        <f>'1.4-ATT&amp;CK Overlay'!N76</f>
        <v>No</v>
      </c>
      <c r="EU79" s="24" t="str">
        <f>'1.4-ATT&amp;CK Overlay'!O76</f>
        <v>No</v>
      </c>
      <c r="EV79" s="24" t="str">
        <f>'1.4-ATT&amp;CK Overlay'!P76</f>
        <v>No</v>
      </c>
      <c r="EW79" s="24" t="str">
        <f>'1.4-ATT&amp;CK Overlay'!Q76</f>
        <v>No</v>
      </c>
      <c r="EX79" s="24" t="str">
        <f>'1.4-ATT&amp;CK Overlay'!R76</f>
        <v>No</v>
      </c>
      <c r="EY79" s="24" t="str">
        <f>'1.4-ATT&amp;CK Overlay'!S76</f>
        <v>No</v>
      </c>
      <c r="EZ79" s="24" t="str">
        <f>'1.4-ATT&amp;CK Overlay'!T76</f>
        <v>No</v>
      </c>
      <c r="FA79" s="24" t="str">
        <f>'1.4-ATT&amp;CK Overlay'!U76</f>
        <v>No</v>
      </c>
      <c r="FB79" s="61" t="str">
        <f>'1.4-ATT&amp;CK Overlay'!V76</f>
        <v>No</v>
      </c>
      <c r="FC79" s="29" t="str">
        <f>'1.4-ATT&amp;CK Overlay'!W76</f>
        <v>No</v>
      </c>
      <c r="FD79" s="24" t="str">
        <f>'1.4-ATT&amp;CK Overlay'!X76</f>
        <v>No</v>
      </c>
      <c r="FE79" s="61" t="str">
        <f>'1.4-ATT&amp;CK Overlay'!Y76</f>
        <v>No</v>
      </c>
      <c r="FF79" s="29" t="str">
        <f>'1.4-ATT&amp;CK Overlay'!Z76</f>
        <v>No</v>
      </c>
      <c r="FG79" s="28" t="str">
        <f>'1.4-ATT&amp;CK Overlay'!AA76</f>
        <v>No</v>
      </c>
      <c r="FH79" s="24" t="str">
        <f>'1.4-ATT&amp;CK Overlay'!AB76</f>
        <v>No</v>
      </c>
      <c r="FI79" s="61" t="str">
        <f>'1.4-ATT&amp;CK Overlay'!AC76</f>
        <v>No</v>
      </c>
      <c r="FJ79" s="61" t="str">
        <f>'1.4-ATT&amp;CK Overlay'!AD76</f>
        <v>No</v>
      </c>
      <c r="FK79" s="24" t="str">
        <f>'1.4-ATT&amp;CK Overlay'!AE76</f>
        <v>No</v>
      </c>
      <c r="FL79" s="61" t="str">
        <f>'1.4-ATT&amp;CK Overlay'!AF76</f>
        <v>No</v>
      </c>
      <c r="FM79" s="29" t="str">
        <f>'1.4-ATT&amp;CK Overlay'!AG76</f>
        <v>No</v>
      </c>
      <c r="FN79" s="28" t="str">
        <f>'1.4-ATT&amp;CK Overlay'!AH76</f>
        <v>No</v>
      </c>
      <c r="FO79" s="24" t="str">
        <f>'1.4-ATT&amp;CK Overlay'!AI76</f>
        <v>No</v>
      </c>
      <c r="FP79" s="24" t="str">
        <f>'1.4-ATT&amp;CK Overlay'!AJ76</f>
        <v>No</v>
      </c>
      <c r="FQ79" s="24" t="str">
        <f>'1.4-ATT&amp;CK Overlay'!AK76</f>
        <v>No</v>
      </c>
      <c r="FR79" s="24" t="str">
        <f>'1.4-ATT&amp;CK Overlay'!AL76</f>
        <v>No</v>
      </c>
      <c r="FS79" s="24" t="str">
        <f>'1.4-ATT&amp;CK Overlay'!AM76</f>
        <v>No</v>
      </c>
      <c r="FT79" s="61" t="str">
        <f>'1.4-ATT&amp;CK Overlay'!AN76</f>
        <v>No</v>
      </c>
      <c r="FU79" s="24" t="str">
        <f>'1.4-ATT&amp;CK Overlay'!AO76</f>
        <v>No</v>
      </c>
      <c r="FV79" s="24" t="str">
        <f>'1.4-ATT&amp;CK Overlay'!AP76</f>
        <v>No</v>
      </c>
      <c r="FW79" s="74" t="str">
        <f>'1.4-ATT&amp;CK Overlay'!AQ76</f>
        <v>No</v>
      </c>
      <c r="FX79" s="28" t="str">
        <f>'1.4-ATT&amp;CK Overlay'!AR76</f>
        <v>No</v>
      </c>
      <c r="FY79" s="24" t="str">
        <f>'1.4-ATT&amp;CK Overlay'!AS76</f>
        <v>No</v>
      </c>
      <c r="FZ79" s="24" t="str">
        <f>'1.4-ATT&amp;CK Overlay'!AT76</f>
        <v>No</v>
      </c>
      <c r="GA79" s="24" t="str">
        <f>'1.4-ATT&amp;CK Overlay'!AU76</f>
        <v>No</v>
      </c>
      <c r="GB79" s="24" t="str">
        <f>'1.4-ATT&amp;CK Overlay'!AV76</f>
        <v>No</v>
      </c>
      <c r="GC79" s="24" t="str">
        <f>'1.4-ATT&amp;CK Overlay'!AW76</f>
        <v>No</v>
      </c>
      <c r="GD79" s="24" t="str">
        <f>'1.4-ATT&amp;CK Overlay'!AX76</f>
        <v>No</v>
      </c>
      <c r="GE79" s="24" t="str">
        <f>'1.4-ATT&amp;CK Overlay'!AY76</f>
        <v>No</v>
      </c>
      <c r="GF79" s="24" t="str">
        <f>'1.4-ATT&amp;CK Overlay'!AZ76</f>
        <v>No</v>
      </c>
      <c r="GG79" s="28" t="str">
        <f>'1.4-ATT&amp;CK Overlay'!BA76</f>
        <v>Yes</v>
      </c>
      <c r="GH79" s="24" t="str">
        <f>'1.4-ATT&amp;CK Overlay'!BB76</f>
        <v>No</v>
      </c>
      <c r="GI79" s="24" t="str">
        <f>'1.4-ATT&amp;CK Overlay'!BC76</f>
        <v>No</v>
      </c>
      <c r="GJ79" s="29" t="str">
        <f>'1.4-ATT&amp;CK Overlay'!BD76</f>
        <v>No</v>
      </c>
      <c r="GK79" s="28" t="str">
        <f>'1.4-ATT&amp;CK Overlay'!BE76</f>
        <v>No</v>
      </c>
      <c r="GL79" s="24" t="str">
        <f>'1.4-ATT&amp;CK Overlay'!BF76</f>
        <v>No</v>
      </c>
      <c r="GM79" s="24" t="str">
        <f>'1.4-ATT&amp;CK Overlay'!BG76</f>
        <v>No</v>
      </c>
      <c r="GN79" s="24" t="str">
        <f>'1.4-ATT&amp;CK Overlay'!BH76</f>
        <v>No</v>
      </c>
      <c r="GO79" s="24" t="str">
        <f>'1.4-ATT&amp;CK Overlay'!BI76</f>
        <v>No</v>
      </c>
      <c r="GP79" s="28" t="str">
        <f>'1.4-ATT&amp;CK Overlay'!BJ76</f>
        <v>No</v>
      </c>
      <c r="GQ79" s="24" t="str">
        <f>'1.4-ATT&amp;CK Overlay'!BK76</f>
        <v>No</v>
      </c>
      <c r="GR79" s="24" t="str">
        <f>'1.4-ATT&amp;CK Overlay'!BL76</f>
        <v>No</v>
      </c>
      <c r="GS79" s="24" t="str">
        <f>'1.4-ATT&amp;CK Overlay'!BM76</f>
        <v>No</v>
      </c>
      <c r="GT79" s="24" t="str">
        <f>'1.4-ATT&amp;CK Overlay'!BN76</f>
        <v>No</v>
      </c>
      <c r="GU79" s="24" t="str">
        <f>'1.4-ATT&amp;CK Overlay'!BO76</f>
        <v>No</v>
      </c>
      <c r="GV79" s="29" t="str">
        <f>'1.4-ATT&amp;CK Overlay'!BP76</f>
        <v>No</v>
      </c>
      <c r="GX79" s="159" t="str">
        <f>'2.1b-OriginalProduct Visibility'!D75</f>
        <v>Yes</v>
      </c>
      <c r="GY79" s="160" t="str">
        <f>'2.1b-OriginalProduct Visibility'!E75</f>
        <v>Yes</v>
      </c>
      <c r="GZ79" s="161">
        <f>'2.1b-OriginalProduct Visibility'!F75</f>
        <v>0</v>
      </c>
      <c r="HA79" s="161">
        <f>'2.1b-OriginalProduct Visibility'!G75</f>
        <v>0</v>
      </c>
      <c r="HB79" s="161">
        <f>'2.1b-OriginalProduct Visibility'!H75</f>
        <v>0</v>
      </c>
      <c r="HC79" s="161">
        <f>'2.1b-OriginalProduct Visibility'!I75</f>
        <v>0</v>
      </c>
      <c r="HD79" s="161">
        <f>'2.1b-OriginalProduct Visibility'!J75</f>
        <v>0</v>
      </c>
      <c r="HE79" s="161">
        <f>'2.1b-OriginalProduct Visibility'!K75</f>
        <v>0</v>
      </c>
      <c r="HF79" s="161" t="str">
        <f>'2.1b-OriginalProduct Visibility'!L75</f>
        <v>Yes</v>
      </c>
      <c r="HG79" s="161" t="str">
        <f>'2.1b-OriginalProduct Visibility'!M75</f>
        <v>Yes</v>
      </c>
      <c r="HH79" s="161" t="str">
        <f>'2.1b-OriginalProduct Visibility'!N75</f>
        <v>Yes</v>
      </c>
      <c r="HI79" s="162" t="str">
        <f>'2.1b-OriginalProduct Visibility'!O75</f>
        <v>Yes</v>
      </c>
      <c r="HK79" s="178" t="str">
        <f>'2.1a-Agency Visibility'!D75</f>
        <v>Yes</v>
      </c>
      <c r="HL79" s="179">
        <f>'2.1a-Agency Visibility'!E75</f>
        <v>0</v>
      </c>
      <c r="HM79" s="180">
        <f>'2.1a-Agency Visibility'!F75</f>
        <v>0</v>
      </c>
      <c r="HN79" s="180">
        <f>'2.1a-Agency Visibility'!G75</f>
        <v>0</v>
      </c>
      <c r="HO79" s="180">
        <f>'2.1a-Agency Visibility'!H75</f>
        <v>0</v>
      </c>
      <c r="HP79" s="180">
        <f>'2.1a-Agency Visibility'!I75</f>
        <v>0</v>
      </c>
      <c r="HQ79" s="180">
        <f>'2.1a-Agency Visibility'!J75</f>
        <v>0</v>
      </c>
      <c r="HR79" s="180">
        <f>'2.1a-Agency Visibility'!K75</f>
        <v>0</v>
      </c>
      <c r="HS79" s="180" t="str">
        <f>'2.1a-Agency Visibility'!L75</f>
        <v>Yes</v>
      </c>
      <c r="HT79" s="180">
        <f>'2.1a-Agency Visibility'!M75</f>
        <v>0</v>
      </c>
      <c r="HU79" s="180" t="str">
        <f>'2.1a-Agency Visibility'!N75</f>
        <v>Yes</v>
      </c>
      <c r="HV79" s="181">
        <f>'2.1a-Agency Visibility'!O75</f>
        <v>0</v>
      </c>
      <c r="HY79" s="116"/>
      <c r="HZ79" s="116"/>
      <c r="IA79" s="116"/>
    </row>
    <row r="80" spans="1:235" ht="15" customHeight="1" x14ac:dyDescent="0.4">
      <c r="A80" s="740">
        <f>'1.2-Visibility Data'!A74</f>
        <v>0</v>
      </c>
      <c r="B80" s="66" t="str">
        <f>'1.2-Visibility Data'!B74</f>
        <v>Anonymous Sharing Activity</v>
      </c>
      <c r="C80" s="37" t="str">
        <f>'1.2-Visibility Data'!C74</f>
        <v>All</v>
      </c>
      <c r="D80" s="116"/>
      <c r="E80" s="137">
        <f t="shared" si="326"/>
        <v>0</v>
      </c>
      <c r="F80" s="137">
        <f t="shared" si="326"/>
        <v>2</v>
      </c>
      <c r="G80" s="137">
        <f t="shared" si="326"/>
        <v>1</v>
      </c>
      <c r="H80" s="137">
        <f t="shared" si="326"/>
        <v>0</v>
      </c>
      <c r="I80" s="137">
        <f t="shared" si="326"/>
        <v>0</v>
      </c>
      <c r="J80" s="137">
        <f t="shared" si="326"/>
        <v>0</v>
      </c>
      <c r="K80" s="137">
        <f t="shared" si="326"/>
        <v>0</v>
      </c>
      <c r="L80" s="137">
        <f t="shared" si="326"/>
        <v>1</v>
      </c>
      <c r="M80" s="137">
        <f t="shared" si="326"/>
        <v>0</v>
      </c>
      <c r="N80" s="137">
        <f t="shared" si="326"/>
        <v>0</v>
      </c>
      <c r="O80" s="137">
        <f t="shared" si="327"/>
        <v>0</v>
      </c>
      <c r="P80" s="137">
        <f t="shared" si="327"/>
        <v>0</v>
      </c>
      <c r="Q80" s="137">
        <f t="shared" si="327"/>
        <v>0</v>
      </c>
      <c r="R80" s="137">
        <f t="shared" si="327"/>
        <v>0</v>
      </c>
      <c r="S80" s="137">
        <f t="shared" si="327"/>
        <v>0</v>
      </c>
      <c r="T80" s="137">
        <f t="shared" si="327"/>
        <v>0</v>
      </c>
      <c r="U80" s="137">
        <f t="shared" si="327"/>
        <v>0</v>
      </c>
      <c r="V80" s="137">
        <f t="shared" si="327"/>
        <v>0</v>
      </c>
      <c r="W80" s="137">
        <f t="shared" si="327"/>
        <v>0</v>
      </c>
      <c r="X80" s="137">
        <f t="shared" si="327"/>
        <v>0</v>
      </c>
      <c r="Y80" s="137">
        <f t="shared" si="328"/>
        <v>1</v>
      </c>
      <c r="Z80" s="137">
        <f t="shared" si="328"/>
        <v>0</v>
      </c>
      <c r="AA80" s="137">
        <f t="shared" si="328"/>
        <v>0</v>
      </c>
      <c r="AB80" s="137">
        <f t="shared" si="328"/>
        <v>0</v>
      </c>
      <c r="AC80" s="137">
        <f t="shared" si="328"/>
        <v>0</v>
      </c>
      <c r="AD80" s="137">
        <f t="shared" si="328"/>
        <v>0</v>
      </c>
      <c r="AE80" s="116"/>
      <c r="AF80" s="142" t="str">
        <f t="shared" si="222"/>
        <v/>
      </c>
      <c r="AG80" s="142">
        <f t="shared" si="223"/>
        <v>2</v>
      </c>
      <c r="AH80" s="142">
        <f t="shared" si="224"/>
        <v>2</v>
      </c>
      <c r="AI80" s="142" t="str">
        <f t="shared" si="225"/>
        <v/>
      </c>
      <c r="AJ80" s="142" t="str">
        <f t="shared" si="226"/>
        <v/>
      </c>
      <c r="AK80" s="142" t="str">
        <f t="shared" si="227"/>
        <v/>
      </c>
      <c r="AL80" s="142" t="str">
        <f t="shared" si="228"/>
        <v/>
      </c>
      <c r="AM80" s="142">
        <f t="shared" si="229"/>
        <v>2</v>
      </c>
      <c r="AN80" s="142" t="str">
        <f t="shared" si="230"/>
        <v/>
      </c>
      <c r="AO80" s="142" t="str">
        <f t="shared" si="231"/>
        <v/>
      </c>
      <c r="AP80" s="142" t="str">
        <f t="shared" si="232"/>
        <v/>
      </c>
      <c r="AQ80" s="142" t="str">
        <f t="shared" si="233"/>
        <v/>
      </c>
      <c r="AR80" s="142" t="str">
        <f t="shared" si="234"/>
        <v/>
      </c>
      <c r="AS80" s="142" t="str">
        <f t="shared" si="235"/>
        <v/>
      </c>
      <c r="AT80" s="142" t="str">
        <f t="shared" si="236"/>
        <v/>
      </c>
      <c r="AU80" s="142" t="str">
        <f t="shared" si="237"/>
        <v/>
      </c>
      <c r="AV80" s="142" t="str">
        <f t="shared" si="238"/>
        <v/>
      </c>
      <c r="AW80" s="142" t="str">
        <f t="shared" si="239"/>
        <v/>
      </c>
      <c r="AX80" s="142" t="str">
        <f t="shared" si="240"/>
        <v/>
      </c>
      <c r="AY80" s="142" t="str">
        <f t="shared" si="241"/>
        <v/>
      </c>
      <c r="AZ80" s="142">
        <f t="shared" si="242"/>
        <v>2</v>
      </c>
      <c r="BA80" s="142" t="str">
        <f t="shared" si="243"/>
        <v/>
      </c>
      <c r="BB80" s="142" t="str">
        <f t="shared" si="244"/>
        <v/>
      </c>
      <c r="BC80" s="142" t="str">
        <f t="shared" si="245"/>
        <v/>
      </c>
      <c r="BD80" s="142" t="str">
        <f t="shared" si="246"/>
        <v/>
      </c>
      <c r="BE80" s="142" t="str">
        <f t="shared" si="247"/>
        <v/>
      </c>
      <c r="BF80" s="116"/>
      <c r="BG80" s="193" t="str">
        <f t="shared" si="248"/>
        <v/>
      </c>
      <c r="BH80" s="193">
        <f t="shared" si="249"/>
        <v>1</v>
      </c>
      <c r="BI80" s="193">
        <f t="shared" si="250"/>
        <v>1</v>
      </c>
      <c r="BJ80" s="193" t="str">
        <f t="shared" si="251"/>
        <v/>
      </c>
      <c r="BK80" s="193" t="str">
        <f t="shared" si="252"/>
        <v/>
      </c>
      <c r="BL80" s="193" t="str">
        <f t="shared" si="253"/>
        <v/>
      </c>
      <c r="BM80" s="193" t="str">
        <f t="shared" si="254"/>
        <v/>
      </c>
      <c r="BN80" s="193">
        <f t="shared" si="255"/>
        <v>1</v>
      </c>
      <c r="BO80" s="193" t="str">
        <f t="shared" si="256"/>
        <v/>
      </c>
      <c r="BP80" s="193" t="str">
        <f t="shared" si="257"/>
        <v/>
      </c>
      <c r="BQ80" s="193" t="str">
        <f t="shared" si="258"/>
        <v/>
      </c>
      <c r="BR80" s="193" t="str">
        <f t="shared" si="259"/>
        <v/>
      </c>
      <c r="BS80" s="193" t="str">
        <f t="shared" si="260"/>
        <v/>
      </c>
      <c r="BT80" s="193" t="str">
        <f t="shared" si="261"/>
        <v/>
      </c>
      <c r="BU80" s="193" t="str">
        <f t="shared" si="262"/>
        <v/>
      </c>
      <c r="BV80" s="193" t="str">
        <f t="shared" si="263"/>
        <v/>
      </c>
      <c r="BW80" s="193" t="str">
        <f t="shared" si="264"/>
        <v/>
      </c>
      <c r="BX80" s="193" t="str">
        <f t="shared" si="265"/>
        <v/>
      </c>
      <c r="BY80" s="193" t="str">
        <f t="shared" si="266"/>
        <v/>
      </c>
      <c r="BZ80" s="193" t="str">
        <f t="shared" si="267"/>
        <v/>
      </c>
      <c r="CA80" s="193">
        <f t="shared" si="268"/>
        <v>1</v>
      </c>
      <c r="CB80" s="193" t="str">
        <f t="shared" si="269"/>
        <v/>
      </c>
      <c r="CC80" s="193" t="str">
        <f t="shared" si="270"/>
        <v/>
      </c>
      <c r="CD80" s="193" t="str">
        <f t="shared" si="271"/>
        <v/>
      </c>
      <c r="CE80" s="193" t="str">
        <f t="shared" si="272"/>
        <v/>
      </c>
      <c r="CF80" s="193" t="str">
        <f t="shared" si="273"/>
        <v/>
      </c>
      <c r="CG80" s="116"/>
      <c r="CH80" s="199" t="str">
        <f t="shared" si="274"/>
        <v/>
      </c>
      <c r="CI80" s="199">
        <f t="shared" si="275"/>
        <v>1</v>
      </c>
      <c r="CJ80" s="199">
        <f t="shared" si="276"/>
        <v>1</v>
      </c>
      <c r="CK80" s="199" t="str">
        <f t="shared" si="277"/>
        <v/>
      </c>
      <c r="CL80" s="199" t="str">
        <f t="shared" si="278"/>
        <v/>
      </c>
      <c r="CM80" s="199" t="str">
        <f t="shared" si="279"/>
        <v/>
      </c>
      <c r="CN80" s="199" t="str">
        <f t="shared" si="280"/>
        <v/>
      </c>
      <c r="CO80" s="199">
        <f t="shared" si="281"/>
        <v>1</v>
      </c>
      <c r="CP80" s="199" t="str">
        <f t="shared" si="282"/>
        <v/>
      </c>
      <c r="CQ80" s="199" t="str">
        <f t="shared" si="283"/>
        <v/>
      </c>
      <c r="CR80" s="199" t="str">
        <f t="shared" si="284"/>
        <v/>
      </c>
      <c r="CS80" s="199" t="str">
        <f t="shared" si="285"/>
        <v/>
      </c>
      <c r="CT80" s="199" t="str">
        <f t="shared" si="286"/>
        <v/>
      </c>
      <c r="CU80" s="199" t="str">
        <f t="shared" si="287"/>
        <v/>
      </c>
      <c r="CV80" s="199" t="str">
        <f t="shared" si="288"/>
        <v/>
      </c>
      <c r="CW80" s="199" t="str">
        <f t="shared" si="289"/>
        <v/>
      </c>
      <c r="CX80" s="199" t="str">
        <f t="shared" si="290"/>
        <v/>
      </c>
      <c r="CY80" s="199" t="str">
        <f t="shared" si="291"/>
        <v/>
      </c>
      <c r="CZ80" s="199" t="str">
        <f t="shared" si="292"/>
        <v/>
      </c>
      <c r="DA80" s="199" t="str">
        <f t="shared" si="293"/>
        <v/>
      </c>
      <c r="DB80" s="199">
        <f t="shared" si="294"/>
        <v>1</v>
      </c>
      <c r="DC80" s="199" t="str">
        <f t="shared" si="295"/>
        <v/>
      </c>
      <c r="DD80" s="199" t="str">
        <f t="shared" si="296"/>
        <v/>
      </c>
      <c r="DE80" s="199" t="str">
        <f t="shared" si="297"/>
        <v/>
      </c>
      <c r="DF80" s="199" t="str">
        <f t="shared" si="298"/>
        <v/>
      </c>
      <c r="DG80" s="199" t="str">
        <f t="shared" si="299"/>
        <v/>
      </c>
      <c r="DH80" s="116"/>
      <c r="DI80" s="147" t="str">
        <f t="shared" si="325"/>
        <v/>
      </c>
      <c r="DJ80" s="147">
        <f t="shared" si="300"/>
        <v>1</v>
      </c>
      <c r="DK80" s="147">
        <f t="shared" si="301"/>
        <v>1</v>
      </c>
      <c r="DL80" s="147" t="str">
        <f t="shared" si="302"/>
        <v/>
      </c>
      <c r="DM80" s="147" t="str">
        <f t="shared" si="303"/>
        <v/>
      </c>
      <c r="DN80" s="147" t="str">
        <f t="shared" si="304"/>
        <v/>
      </c>
      <c r="DO80" s="147" t="str">
        <f t="shared" si="305"/>
        <v/>
      </c>
      <c r="DP80" s="147">
        <f t="shared" si="306"/>
        <v>1</v>
      </c>
      <c r="DQ80" s="147" t="str">
        <f t="shared" si="307"/>
        <v/>
      </c>
      <c r="DR80" s="147" t="str">
        <f t="shared" si="308"/>
        <v/>
      </c>
      <c r="DS80" s="147" t="str">
        <f t="shared" si="309"/>
        <v/>
      </c>
      <c r="DT80" s="147" t="str">
        <f t="shared" si="310"/>
        <v/>
      </c>
      <c r="DU80" s="147" t="str">
        <f t="shared" si="311"/>
        <v/>
      </c>
      <c r="DV80" s="147" t="str">
        <f t="shared" si="312"/>
        <v/>
      </c>
      <c r="DW80" s="147" t="str">
        <f t="shared" si="313"/>
        <v/>
      </c>
      <c r="DX80" s="147" t="str">
        <f t="shared" si="314"/>
        <v/>
      </c>
      <c r="DY80" s="147" t="str">
        <f t="shared" si="315"/>
        <v/>
      </c>
      <c r="DZ80" s="147" t="str">
        <f t="shared" si="316"/>
        <v/>
      </c>
      <c r="EA80" s="147" t="str">
        <f t="shared" si="317"/>
        <v/>
      </c>
      <c r="EB80" s="147" t="str">
        <f t="shared" si="318"/>
        <v/>
      </c>
      <c r="EC80" s="147">
        <f t="shared" si="319"/>
        <v>1</v>
      </c>
      <c r="ED80" s="147" t="str">
        <f t="shared" si="320"/>
        <v/>
      </c>
      <c r="EE80" s="147" t="str">
        <f t="shared" si="321"/>
        <v/>
      </c>
      <c r="EF80" s="147" t="str">
        <f t="shared" si="322"/>
        <v/>
      </c>
      <c r="EG80" s="147" t="str">
        <f t="shared" si="323"/>
        <v/>
      </c>
      <c r="EH80" s="147" t="str">
        <f t="shared" si="324"/>
        <v/>
      </c>
      <c r="EI80" s="116"/>
      <c r="EJ80" s="24" t="str">
        <f>'1.4-ATT&amp;CK Overlay'!D77</f>
        <v>No</v>
      </c>
      <c r="EK80" s="61" t="str">
        <f>'1.4-ATT&amp;CK Overlay'!E77</f>
        <v>No</v>
      </c>
      <c r="EL80" s="24" t="str">
        <f>'1.4-ATT&amp;CK Overlay'!F77</f>
        <v>No</v>
      </c>
      <c r="EM80" s="61" t="str">
        <f>'1.4-ATT&amp;CK Overlay'!G77</f>
        <v>Yes</v>
      </c>
      <c r="EN80" s="29" t="str">
        <f>'1.4-ATT&amp;CK Overlay'!H77</f>
        <v>Yes</v>
      </c>
      <c r="EO80" s="82" t="str">
        <f>'1.4-ATT&amp;CK Overlay'!I77</f>
        <v>Yes</v>
      </c>
      <c r="EP80" s="78" t="str">
        <f>'1.4-ATT&amp;CK Overlay'!J77</f>
        <v>No</v>
      </c>
      <c r="EQ80" s="24" t="str">
        <f>'1.4-ATT&amp;CK Overlay'!K77</f>
        <v>No</v>
      </c>
      <c r="ER80" s="24" t="str">
        <f>'1.4-ATT&amp;CK Overlay'!L77</f>
        <v>No</v>
      </c>
      <c r="ES80" s="24" t="str">
        <f>'1.4-ATT&amp;CK Overlay'!M77</f>
        <v>No</v>
      </c>
      <c r="ET80" s="24" t="str">
        <f>'1.4-ATT&amp;CK Overlay'!N77</f>
        <v>No</v>
      </c>
      <c r="EU80" s="24" t="str">
        <f>'1.4-ATT&amp;CK Overlay'!O77</f>
        <v>No</v>
      </c>
      <c r="EV80" s="24" t="str">
        <f>'1.4-ATT&amp;CK Overlay'!P77</f>
        <v>No</v>
      </c>
      <c r="EW80" s="24" t="str">
        <f>'1.4-ATT&amp;CK Overlay'!Q77</f>
        <v>No</v>
      </c>
      <c r="EX80" s="24" t="str">
        <f>'1.4-ATT&amp;CK Overlay'!R77</f>
        <v>No</v>
      </c>
      <c r="EY80" s="24" t="str">
        <f>'1.4-ATT&amp;CK Overlay'!S77</f>
        <v>No</v>
      </c>
      <c r="EZ80" s="24" t="str">
        <f>'1.4-ATT&amp;CK Overlay'!T77</f>
        <v>No</v>
      </c>
      <c r="FA80" s="24" t="str">
        <f>'1.4-ATT&amp;CK Overlay'!U77</f>
        <v>No</v>
      </c>
      <c r="FB80" s="61" t="str">
        <f>'1.4-ATT&amp;CK Overlay'!V77</f>
        <v>No</v>
      </c>
      <c r="FC80" s="29" t="str">
        <f>'1.4-ATT&amp;CK Overlay'!W77</f>
        <v>No</v>
      </c>
      <c r="FD80" s="24" t="str">
        <f>'1.4-ATT&amp;CK Overlay'!X77</f>
        <v>No</v>
      </c>
      <c r="FE80" s="61" t="str">
        <f>'1.4-ATT&amp;CK Overlay'!Y77</f>
        <v>No</v>
      </c>
      <c r="FF80" s="29" t="str">
        <f>'1.4-ATT&amp;CK Overlay'!Z77</f>
        <v>No</v>
      </c>
      <c r="FG80" s="28" t="str">
        <f>'1.4-ATT&amp;CK Overlay'!AA77</f>
        <v>Yes</v>
      </c>
      <c r="FH80" s="24" t="str">
        <f>'1.4-ATT&amp;CK Overlay'!AB77</f>
        <v>No</v>
      </c>
      <c r="FI80" s="61" t="str">
        <f>'1.4-ATT&amp;CK Overlay'!AC77</f>
        <v>No</v>
      </c>
      <c r="FJ80" s="61" t="str">
        <f>'1.4-ATT&amp;CK Overlay'!AD77</f>
        <v>No</v>
      </c>
      <c r="FK80" s="24" t="str">
        <f>'1.4-ATT&amp;CK Overlay'!AE77</f>
        <v>No</v>
      </c>
      <c r="FL80" s="61" t="str">
        <f>'1.4-ATT&amp;CK Overlay'!AF77</f>
        <v>No</v>
      </c>
      <c r="FM80" s="29" t="str">
        <f>'1.4-ATT&amp;CK Overlay'!AG77</f>
        <v>No</v>
      </c>
      <c r="FN80" s="28" t="str">
        <f>'1.4-ATT&amp;CK Overlay'!AH77</f>
        <v>No</v>
      </c>
      <c r="FO80" s="24" t="str">
        <f>'1.4-ATT&amp;CK Overlay'!AI77</f>
        <v>No</v>
      </c>
      <c r="FP80" s="24" t="str">
        <f>'1.4-ATT&amp;CK Overlay'!AJ77</f>
        <v>No</v>
      </c>
      <c r="FQ80" s="24" t="str">
        <f>'1.4-ATT&amp;CK Overlay'!AK77</f>
        <v>No</v>
      </c>
      <c r="FR80" s="24" t="str">
        <f>'1.4-ATT&amp;CK Overlay'!AL77</f>
        <v>No</v>
      </c>
      <c r="FS80" s="24" t="str">
        <f>'1.4-ATT&amp;CK Overlay'!AM77</f>
        <v>No</v>
      </c>
      <c r="FT80" s="61" t="str">
        <f>'1.4-ATT&amp;CK Overlay'!AN77</f>
        <v>No</v>
      </c>
      <c r="FU80" s="24" t="str">
        <f>'1.4-ATT&amp;CK Overlay'!AO77</f>
        <v>No</v>
      </c>
      <c r="FV80" s="24" t="str">
        <f>'1.4-ATT&amp;CK Overlay'!AP77</f>
        <v>No</v>
      </c>
      <c r="FW80" s="74" t="str">
        <f>'1.4-ATT&amp;CK Overlay'!AQ77</f>
        <v>No</v>
      </c>
      <c r="FX80" s="28" t="str">
        <f>'1.4-ATT&amp;CK Overlay'!AR77</f>
        <v>No</v>
      </c>
      <c r="FY80" s="24" t="str">
        <f>'1.4-ATT&amp;CK Overlay'!AS77</f>
        <v>No</v>
      </c>
      <c r="FZ80" s="24" t="str">
        <f>'1.4-ATT&amp;CK Overlay'!AT77</f>
        <v>No</v>
      </c>
      <c r="GA80" s="24" t="str">
        <f>'1.4-ATT&amp;CK Overlay'!AU77</f>
        <v>No</v>
      </c>
      <c r="GB80" s="24" t="str">
        <f>'1.4-ATT&amp;CK Overlay'!AV77</f>
        <v>No</v>
      </c>
      <c r="GC80" s="24" t="str">
        <f>'1.4-ATT&amp;CK Overlay'!AW77</f>
        <v>No</v>
      </c>
      <c r="GD80" s="24" t="str">
        <f>'1.4-ATT&amp;CK Overlay'!AX77</f>
        <v>No</v>
      </c>
      <c r="GE80" s="24" t="str">
        <f>'1.4-ATT&amp;CK Overlay'!AY77</f>
        <v>No</v>
      </c>
      <c r="GF80" s="24" t="str">
        <f>'1.4-ATT&amp;CK Overlay'!AZ77</f>
        <v>No</v>
      </c>
      <c r="GG80" s="28" t="str">
        <f>'1.4-ATT&amp;CK Overlay'!BA77</f>
        <v>Yes</v>
      </c>
      <c r="GH80" s="24" t="str">
        <f>'1.4-ATT&amp;CK Overlay'!BB77</f>
        <v>No</v>
      </c>
      <c r="GI80" s="24" t="str">
        <f>'1.4-ATT&amp;CK Overlay'!BC77</f>
        <v>No</v>
      </c>
      <c r="GJ80" s="29" t="str">
        <f>'1.4-ATT&amp;CK Overlay'!BD77</f>
        <v>No</v>
      </c>
      <c r="GK80" s="28" t="str">
        <f>'1.4-ATT&amp;CK Overlay'!BE77</f>
        <v>No</v>
      </c>
      <c r="GL80" s="24" t="str">
        <f>'1.4-ATT&amp;CK Overlay'!BF77</f>
        <v>No</v>
      </c>
      <c r="GM80" s="24" t="str">
        <f>'1.4-ATT&amp;CK Overlay'!BG77</f>
        <v>No</v>
      </c>
      <c r="GN80" s="24" t="str">
        <f>'1.4-ATT&amp;CK Overlay'!BH77</f>
        <v>No</v>
      </c>
      <c r="GO80" s="24" t="str">
        <f>'1.4-ATT&amp;CK Overlay'!BI77</f>
        <v>No</v>
      </c>
      <c r="GP80" s="28" t="str">
        <f>'1.4-ATT&amp;CK Overlay'!BJ77</f>
        <v>No</v>
      </c>
      <c r="GQ80" s="24" t="str">
        <f>'1.4-ATT&amp;CK Overlay'!BK77</f>
        <v>No</v>
      </c>
      <c r="GR80" s="24" t="str">
        <f>'1.4-ATT&amp;CK Overlay'!BL77</f>
        <v>No</v>
      </c>
      <c r="GS80" s="24" t="str">
        <f>'1.4-ATT&amp;CK Overlay'!BM77</f>
        <v>No</v>
      </c>
      <c r="GT80" s="24" t="str">
        <f>'1.4-ATT&amp;CK Overlay'!BN77</f>
        <v>No</v>
      </c>
      <c r="GU80" s="24" t="str">
        <f>'1.4-ATT&amp;CK Overlay'!BO77</f>
        <v>No</v>
      </c>
      <c r="GV80" s="29" t="str">
        <f>'1.4-ATT&amp;CK Overlay'!BP77</f>
        <v>No</v>
      </c>
      <c r="GX80" s="148" t="str">
        <f>'2.1b-OriginalProduct Visibility'!D76</f>
        <v>Yes</v>
      </c>
      <c r="GY80" s="149" t="str">
        <f>'2.1b-OriginalProduct Visibility'!E76</f>
        <v>Yes</v>
      </c>
      <c r="GZ80" s="150">
        <f>'2.1b-OriginalProduct Visibility'!F76</f>
        <v>0</v>
      </c>
      <c r="HA80" s="150">
        <f>'2.1b-OriginalProduct Visibility'!G76</f>
        <v>0</v>
      </c>
      <c r="HB80" s="150">
        <f>'2.1b-OriginalProduct Visibility'!H76</f>
        <v>0</v>
      </c>
      <c r="HC80" s="150">
        <f>'2.1b-OriginalProduct Visibility'!I76</f>
        <v>0</v>
      </c>
      <c r="HD80" s="150">
        <f>'2.1b-OriginalProduct Visibility'!J76</f>
        <v>0</v>
      </c>
      <c r="HE80" s="150">
        <f>'2.1b-OriginalProduct Visibility'!K76</f>
        <v>0</v>
      </c>
      <c r="HF80" s="150">
        <f>'2.1b-OriginalProduct Visibility'!L76</f>
        <v>0</v>
      </c>
      <c r="HG80" s="150">
        <f>'2.1b-OriginalProduct Visibility'!M76</f>
        <v>0</v>
      </c>
      <c r="HH80" s="150">
        <f>'2.1b-OriginalProduct Visibility'!N76</f>
        <v>0</v>
      </c>
      <c r="HI80" s="151">
        <f>'2.1b-OriginalProduct Visibility'!O76</f>
        <v>0</v>
      </c>
      <c r="HK80" s="167" t="str">
        <f>'2.1a-Agency Visibility'!D76</f>
        <v>Yes</v>
      </c>
      <c r="HL80" s="168">
        <f>'2.1a-Agency Visibility'!E76</f>
        <v>0</v>
      </c>
      <c r="HM80" s="169">
        <f>'2.1a-Agency Visibility'!F76</f>
        <v>0</v>
      </c>
      <c r="HN80" s="169">
        <f>'2.1a-Agency Visibility'!G76</f>
        <v>0</v>
      </c>
      <c r="HO80" s="169">
        <f>'2.1a-Agency Visibility'!H76</f>
        <v>0</v>
      </c>
      <c r="HP80" s="169">
        <f>'2.1a-Agency Visibility'!I76</f>
        <v>0</v>
      </c>
      <c r="HQ80" s="169">
        <f>'2.1a-Agency Visibility'!J76</f>
        <v>0</v>
      </c>
      <c r="HR80" s="169">
        <f>'2.1a-Agency Visibility'!K76</f>
        <v>0</v>
      </c>
      <c r="HS80" s="169">
        <f>'2.1a-Agency Visibility'!L76</f>
        <v>0</v>
      </c>
      <c r="HT80" s="169">
        <f>'2.1a-Agency Visibility'!M76</f>
        <v>0</v>
      </c>
      <c r="HU80" s="169">
        <f>'2.1a-Agency Visibility'!N76</f>
        <v>0</v>
      </c>
      <c r="HV80" s="170">
        <f>'2.1a-Agency Visibility'!O76</f>
        <v>0</v>
      </c>
      <c r="HY80" s="116"/>
      <c r="HZ80" s="116"/>
      <c r="IA80" s="116"/>
    </row>
    <row r="81" spans="1:235" ht="15" customHeight="1" x14ac:dyDescent="0.4">
      <c r="A81" s="740">
        <f>'1.2-Visibility Data'!A75</f>
        <v>0</v>
      </c>
      <c r="B81" s="66" t="str">
        <f>'1.2-Visibility Data'!B75</f>
        <v>Synchronization Activity</v>
      </c>
      <c r="C81" s="37" t="str">
        <f>'1.2-Visibility Data'!C75</f>
        <v>All</v>
      </c>
      <c r="D81" s="116"/>
      <c r="E81" s="137">
        <f t="shared" si="326"/>
        <v>0</v>
      </c>
      <c r="F81" s="137">
        <f t="shared" si="326"/>
        <v>2</v>
      </c>
      <c r="G81" s="137">
        <f t="shared" si="326"/>
        <v>1</v>
      </c>
      <c r="H81" s="137">
        <f t="shared" si="326"/>
        <v>0</v>
      </c>
      <c r="I81" s="137">
        <f t="shared" si="326"/>
        <v>0</v>
      </c>
      <c r="J81" s="137">
        <f t="shared" si="326"/>
        <v>2</v>
      </c>
      <c r="K81" s="137">
        <f t="shared" si="326"/>
        <v>2</v>
      </c>
      <c r="L81" s="137">
        <f t="shared" si="326"/>
        <v>1</v>
      </c>
      <c r="M81" s="137">
        <f t="shared" si="326"/>
        <v>2</v>
      </c>
      <c r="N81" s="137">
        <f t="shared" si="326"/>
        <v>2</v>
      </c>
      <c r="O81" s="137">
        <f t="shared" si="327"/>
        <v>0</v>
      </c>
      <c r="P81" s="137">
        <f t="shared" si="327"/>
        <v>1</v>
      </c>
      <c r="Q81" s="137">
        <f t="shared" si="327"/>
        <v>0</v>
      </c>
      <c r="R81" s="137">
        <f t="shared" si="327"/>
        <v>0</v>
      </c>
      <c r="S81" s="137">
        <f t="shared" si="327"/>
        <v>0</v>
      </c>
      <c r="T81" s="137">
        <f t="shared" si="327"/>
        <v>0</v>
      </c>
      <c r="U81" s="137">
        <f t="shared" si="327"/>
        <v>0</v>
      </c>
      <c r="V81" s="137">
        <f t="shared" si="327"/>
        <v>0</v>
      </c>
      <c r="W81" s="137">
        <f t="shared" si="327"/>
        <v>0</v>
      </c>
      <c r="X81" s="137">
        <f t="shared" si="327"/>
        <v>0</v>
      </c>
      <c r="Y81" s="137">
        <f t="shared" si="328"/>
        <v>0</v>
      </c>
      <c r="Z81" s="137">
        <f t="shared" si="328"/>
        <v>2</v>
      </c>
      <c r="AA81" s="137">
        <f t="shared" si="328"/>
        <v>1</v>
      </c>
      <c r="AB81" s="137">
        <f t="shared" si="328"/>
        <v>0</v>
      </c>
      <c r="AC81" s="137">
        <f t="shared" si="328"/>
        <v>0</v>
      </c>
      <c r="AD81" s="137">
        <f t="shared" si="328"/>
        <v>0</v>
      </c>
      <c r="AE81" s="116"/>
      <c r="AF81" s="142" t="str">
        <f t="shared" si="222"/>
        <v/>
      </c>
      <c r="AG81" s="142">
        <f t="shared" si="223"/>
        <v>2</v>
      </c>
      <c r="AH81" s="142">
        <f t="shared" si="224"/>
        <v>2</v>
      </c>
      <c r="AI81" s="142" t="str">
        <f t="shared" si="225"/>
        <v/>
      </c>
      <c r="AJ81" s="142" t="str">
        <f t="shared" si="226"/>
        <v/>
      </c>
      <c r="AK81" s="142">
        <f t="shared" si="227"/>
        <v>2</v>
      </c>
      <c r="AL81" s="142">
        <f t="shared" si="228"/>
        <v>2</v>
      </c>
      <c r="AM81" s="142">
        <f t="shared" si="229"/>
        <v>2</v>
      </c>
      <c r="AN81" s="142">
        <f t="shared" si="230"/>
        <v>2</v>
      </c>
      <c r="AO81" s="142">
        <f t="shared" si="231"/>
        <v>2</v>
      </c>
      <c r="AP81" s="142" t="str">
        <f t="shared" si="232"/>
        <v/>
      </c>
      <c r="AQ81" s="142">
        <f t="shared" si="233"/>
        <v>2</v>
      </c>
      <c r="AR81" s="142" t="str">
        <f t="shared" si="234"/>
        <v/>
      </c>
      <c r="AS81" s="142" t="str">
        <f t="shared" si="235"/>
        <v/>
      </c>
      <c r="AT81" s="142" t="str">
        <f t="shared" si="236"/>
        <v/>
      </c>
      <c r="AU81" s="142" t="str">
        <f t="shared" si="237"/>
        <v/>
      </c>
      <c r="AV81" s="142" t="str">
        <f t="shared" si="238"/>
        <v/>
      </c>
      <c r="AW81" s="142" t="str">
        <f t="shared" si="239"/>
        <v/>
      </c>
      <c r="AX81" s="142" t="str">
        <f t="shared" si="240"/>
        <v/>
      </c>
      <c r="AY81" s="142" t="str">
        <f t="shared" si="241"/>
        <v/>
      </c>
      <c r="AZ81" s="142" t="str">
        <f t="shared" si="242"/>
        <v/>
      </c>
      <c r="BA81" s="142">
        <f t="shared" si="243"/>
        <v>2</v>
      </c>
      <c r="BB81" s="142">
        <f t="shared" si="244"/>
        <v>2</v>
      </c>
      <c r="BC81" s="142" t="str">
        <f t="shared" si="245"/>
        <v/>
      </c>
      <c r="BD81" s="142" t="str">
        <f t="shared" si="246"/>
        <v/>
      </c>
      <c r="BE81" s="142" t="str">
        <f t="shared" si="247"/>
        <v/>
      </c>
      <c r="BF81" s="116"/>
      <c r="BG81" s="193" t="str">
        <f t="shared" si="248"/>
        <v/>
      </c>
      <c r="BH81" s="193">
        <f t="shared" si="249"/>
        <v>1</v>
      </c>
      <c r="BI81" s="193">
        <f t="shared" si="250"/>
        <v>1</v>
      </c>
      <c r="BJ81" s="193" t="str">
        <f t="shared" si="251"/>
        <v/>
      </c>
      <c r="BK81" s="193" t="str">
        <f t="shared" si="252"/>
        <v/>
      </c>
      <c r="BL81" s="193">
        <f t="shared" si="253"/>
        <v>1</v>
      </c>
      <c r="BM81" s="193">
        <f t="shared" si="254"/>
        <v>1</v>
      </c>
      <c r="BN81" s="193">
        <f t="shared" si="255"/>
        <v>1</v>
      </c>
      <c r="BO81" s="193">
        <f t="shared" si="256"/>
        <v>1</v>
      </c>
      <c r="BP81" s="193">
        <f t="shared" si="257"/>
        <v>1</v>
      </c>
      <c r="BQ81" s="193" t="str">
        <f t="shared" si="258"/>
        <v/>
      </c>
      <c r="BR81" s="193">
        <f t="shared" si="259"/>
        <v>1</v>
      </c>
      <c r="BS81" s="193" t="str">
        <f t="shared" si="260"/>
        <v/>
      </c>
      <c r="BT81" s="193" t="str">
        <f t="shared" si="261"/>
        <v/>
      </c>
      <c r="BU81" s="193" t="str">
        <f t="shared" si="262"/>
        <v/>
      </c>
      <c r="BV81" s="193" t="str">
        <f t="shared" si="263"/>
        <v/>
      </c>
      <c r="BW81" s="193" t="str">
        <f t="shared" si="264"/>
        <v/>
      </c>
      <c r="BX81" s="193" t="str">
        <f t="shared" si="265"/>
        <v/>
      </c>
      <c r="BY81" s="193" t="str">
        <f t="shared" si="266"/>
        <v/>
      </c>
      <c r="BZ81" s="193" t="str">
        <f t="shared" si="267"/>
        <v/>
      </c>
      <c r="CA81" s="193" t="str">
        <f t="shared" si="268"/>
        <v/>
      </c>
      <c r="CB81" s="193">
        <f t="shared" si="269"/>
        <v>1</v>
      </c>
      <c r="CC81" s="193">
        <f t="shared" si="270"/>
        <v>1</v>
      </c>
      <c r="CD81" s="193" t="str">
        <f t="shared" si="271"/>
        <v/>
      </c>
      <c r="CE81" s="193" t="str">
        <f t="shared" si="272"/>
        <v/>
      </c>
      <c r="CF81" s="193" t="str">
        <f t="shared" si="273"/>
        <v/>
      </c>
      <c r="CG81" s="116"/>
      <c r="CH81" s="199" t="str">
        <f t="shared" si="274"/>
        <v/>
      </c>
      <c r="CI81" s="199">
        <f t="shared" si="275"/>
        <v>1</v>
      </c>
      <c r="CJ81" s="199">
        <f t="shared" si="276"/>
        <v>1</v>
      </c>
      <c r="CK81" s="199" t="str">
        <f t="shared" si="277"/>
        <v/>
      </c>
      <c r="CL81" s="199" t="str">
        <f t="shared" si="278"/>
        <v/>
      </c>
      <c r="CM81" s="199">
        <f t="shared" si="279"/>
        <v>1</v>
      </c>
      <c r="CN81" s="199">
        <f t="shared" si="280"/>
        <v>1</v>
      </c>
      <c r="CO81" s="199">
        <f t="shared" si="281"/>
        <v>1</v>
      </c>
      <c r="CP81" s="199">
        <f t="shared" si="282"/>
        <v>1</v>
      </c>
      <c r="CQ81" s="199">
        <f t="shared" si="283"/>
        <v>1</v>
      </c>
      <c r="CR81" s="199" t="str">
        <f t="shared" si="284"/>
        <v/>
      </c>
      <c r="CS81" s="199">
        <f t="shared" si="285"/>
        <v>1</v>
      </c>
      <c r="CT81" s="199" t="str">
        <f t="shared" si="286"/>
        <v/>
      </c>
      <c r="CU81" s="199" t="str">
        <f t="shared" si="287"/>
        <v/>
      </c>
      <c r="CV81" s="199" t="str">
        <f t="shared" si="288"/>
        <v/>
      </c>
      <c r="CW81" s="199" t="str">
        <f t="shared" si="289"/>
        <v/>
      </c>
      <c r="CX81" s="199" t="str">
        <f t="shared" si="290"/>
        <v/>
      </c>
      <c r="CY81" s="199" t="str">
        <f t="shared" si="291"/>
        <v/>
      </c>
      <c r="CZ81" s="199" t="str">
        <f t="shared" si="292"/>
        <v/>
      </c>
      <c r="DA81" s="199" t="str">
        <f t="shared" si="293"/>
        <v/>
      </c>
      <c r="DB81" s="199" t="str">
        <f t="shared" si="294"/>
        <v/>
      </c>
      <c r="DC81" s="199">
        <f t="shared" si="295"/>
        <v>1</v>
      </c>
      <c r="DD81" s="199">
        <f t="shared" si="296"/>
        <v>1</v>
      </c>
      <c r="DE81" s="199" t="str">
        <f t="shared" si="297"/>
        <v/>
      </c>
      <c r="DF81" s="199" t="str">
        <f t="shared" si="298"/>
        <v/>
      </c>
      <c r="DG81" s="199" t="str">
        <f t="shared" si="299"/>
        <v/>
      </c>
      <c r="DH81" s="116"/>
      <c r="DI81" s="147" t="str">
        <f t="shared" si="325"/>
        <v/>
      </c>
      <c r="DJ81" s="147">
        <f t="shared" si="300"/>
        <v>1</v>
      </c>
      <c r="DK81" s="147">
        <f t="shared" si="301"/>
        <v>1</v>
      </c>
      <c r="DL81" s="147" t="str">
        <f t="shared" si="302"/>
        <v/>
      </c>
      <c r="DM81" s="147" t="str">
        <f t="shared" si="303"/>
        <v/>
      </c>
      <c r="DN81" s="147">
        <f t="shared" si="304"/>
        <v>1</v>
      </c>
      <c r="DO81" s="147">
        <f t="shared" si="305"/>
        <v>1</v>
      </c>
      <c r="DP81" s="147">
        <f t="shared" si="306"/>
        <v>1</v>
      </c>
      <c r="DQ81" s="147">
        <f t="shared" si="307"/>
        <v>1</v>
      </c>
      <c r="DR81" s="147">
        <f t="shared" si="308"/>
        <v>1</v>
      </c>
      <c r="DS81" s="147" t="str">
        <f t="shared" si="309"/>
        <v/>
      </c>
      <c r="DT81" s="147">
        <f t="shared" si="310"/>
        <v>1</v>
      </c>
      <c r="DU81" s="147" t="str">
        <f t="shared" si="311"/>
        <v/>
      </c>
      <c r="DV81" s="147" t="str">
        <f t="shared" si="312"/>
        <v/>
      </c>
      <c r="DW81" s="147" t="str">
        <f t="shared" si="313"/>
        <v/>
      </c>
      <c r="DX81" s="147" t="str">
        <f t="shared" si="314"/>
        <v/>
      </c>
      <c r="DY81" s="147" t="str">
        <f t="shared" si="315"/>
        <v/>
      </c>
      <c r="DZ81" s="147" t="str">
        <f t="shared" si="316"/>
        <v/>
      </c>
      <c r="EA81" s="147" t="str">
        <f t="shared" si="317"/>
        <v/>
      </c>
      <c r="EB81" s="147" t="str">
        <f t="shared" si="318"/>
        <v/>
      </c>
      <c r="EC81" s="147" t="str">
        <f t="shared" si="319"/>
        <v/>
      </c>
      <c r="ED81" s="147">
        <f t="shared" si="320"/>
        <v>1</v>
      </c>
      <c r="EE81" s="147">
        <f t="shared" si="321"/>
        <v>1</v>
      </c>
      <c r="EF81" s="147" t="str">
        <f t="shared" si="322"/>
        <v/>
      </c>
      <c r="EG81" s="147" t="str">
        <f t="shared" si="323"/>
        <v/>
      </c>
      <c r="EH81" s="147" t="str">
        <f t="shared" si="324"/>
        <v/>
      </c>
      <c r="EI81" s="116"/>
      <c r="EJ81" s="24" t="str">
        <f>'1.4-ATT&amp;CK Overlay'!D78</f>
        <v>No</v>
      </c>
      <c r="EK81" s="61" t="str">
        <f>'1.4-ATT&amp;CK Overlay'!E78</f>
        <v>No</v>
      </c>
      <c r="EL81" s="24" t="str">
        <f>'1.4-ATT&amp;CK Overlay'!F78</f>
        <v>No</v>
      </c>
      <c r="EM81" s="61" t="str">
        <f>'1.4-ATT&amp;CK Overlay'!G78</f>
        <v>Yes</v>
      </c>
      <c r="EN81" s="29" t="str">
        <f>'1.4-ATT&amp;CK Overlay'!H78</f>
        <v>Yes</v>
      </c>
      <c r="EO81" s="24" t="str">
        <f>'1.4-ATT&amp;CK Overlay'!I78</f>
        <v>Yes</v>
      </c>
      <c r="EP81" s="24" t="str">
        <f>'1.4-ATT&amp;CK Overlay'!J78</f>
        <v>No</v>
      </c>
      <c r="EQ81" s="24" t="str">
        <f>'1.4-ATT&amp;CK Overlay'!K78</f>
        <v>No</v>
      </c>
      <c r="ER81" s="24" t="str">
        <f>'1.4-ATT&amp;CK Overlay'!L78</f>
        <v>No</v>
      </c>
      <c r="ES81" s="24" t="str">
        <f>'1.4-ATT&amp;CK Overlay'!M78</f>
        <v>No</v>
      </c>
      <c r="ET81" s="24" t="str">
        <f>'1.4-ATT&amp;CK Overlay'!N78</f>
        <v>No</v>
      </c>
      <c r="EU81" s="24" t="str">
        <f>'1.4-ATT&amp;CK Overlay'!O78</f>
        <v>No</v>
      </c>
      <c r="EV81" s="24" t="str">
        <f>'1.4-ATT&amp;CK Overlay'!P78</f>
        <v>No</v>
      </c>
      <c r="EW81" s="24" t="str">
        <f>'1.4-ATT&amp;CK Overlay'!Q78</f>
        <v>No</v>
      </c>
      <c r="EX81" s="24" t="str">
        <f>'1.4-ATT&amp;CK Overlay'!R78</f>
        <v>No</v>
      </c>
      <c r="EY81" s="24" t="str">
        <f>'1.4-ATT&amp;CK Overlay'!S78</f>
        <v>No</v>
      </c>
      <c r="EZ81" s="24" t="str">
        <f>'1.4-ATT&amp;CK Overlay'!T78</f>
        <v>No</v>
      </c>
      <c r="FA81" s="24" t="str">
        <f>'1.4-ATT&amp;CK Overlay'!U78</f>
        <v>No</v>
      </c>
      <c r="FB81" s="61" t="str">
        <f>'1.4-ATT&amp;CK Overlay'!V78</f>
        <v>Yes</v>
      </c>
      <c r="FC81" s="29" t="str">
        <f>'1.4-ATT&amp;CK Overlay'!W78</f>
        <v>Yes</v>
      </c>
      <c r="FD81" s="24" t="str">
        <f>'1.4-ATT&amp;CK Overlay'!X78</f>
        <v>No</v>
      </c>
      <c r="FE81" s="61" t="str">
        <f>'1.4-ATT&amp;CK Overlay'!Y78</f>
        <v>Yes</v>
      </c>
      <c r="FF81" s="29" t="str">
        <f>'1.4-ATT&amp;CK Overlay'!Z78</f>
        <v>Yes</v>
      </c>
      <c r="FG81" s="28" t="str">
        <f>'1.4-ATT&amp;CK Overlay'!AA78</f>
        <v>Yes</v>
      </c>
      <c r="FH81" s="24" t="str">
        <f>'1.4-ATT&amp;CK Overlay'!AB78</f>
        <v>No</v>
      </c>
      <c r="FI81" s="61" t="str">
        <f>'1.4-ATT&amp;CK Overlay'!AC78</f>
        <v>Yes</v>
      </c>
      <c r="FJ81" s="61" t="str">
        <f>'1.4-ATT&amp;CK Overlay'!AD78</f>
        <v>Yes</v>
      </c>
      <c r="FK81" s="24" t="str">
        <f>'1.4-ATT&amp;CK Overlay'!AE78</f>
        <v>No</v>
      </c>
      <c r="FL81" s="61" t="str">
        <f>'1.4-ATT&amp;CK Overlay'!AF78</f>
        <v>Yes</v>
      </c>
      <c r="FM81" s="29" t="str">
        <f>'1.4-ATT&amp;CK Overlay'!AG78</f>
        <v>Yes</v>
      </c>
      <c r="FN81" s="28" t="str">
        <f>'1.4-ATT&amp;CK Overlay'!AH78</f>
        <v>No</v>
      </c>
      <c r="FO81" s="24" t="str">
        <f>'1.4-ATT&amp;CK Overlay'!AI78</f>
        <v>No</v>
      </c>
      <c r="FP81" s="24" t="str">
        <f>'1.4-ATT&amp;CK Overlay'!AJ78</f>
        <v>No</v>
      </c>
      <c r="FQ81" s="24" t="str">
        <f>'1.4-ATT&amp;CK Overlay'!AK78</f>
        <v>No</v>
      </c>
      <c r="FR81" s="24" t="str">
        <f>'1.4-ATT&amp;CK Overlay'!AL78</f>
        <v>No</v>
      </c>
      <c r="FS81" s="24" t="str">
        <f>'1.4-ATT&amp;CK Overlay'!AM78</f>
        <v>No</v>
      </c>
      <c r="FT81" s="61" t="str">
        <f>'1.4-ATT&amp;CK Overlay'!AN78</f>
        <v>Yes</v>
      </c>
      <c r="FU81" s="24" t="str">
        <f>'1.4-ATT&amp;CK Overlay'!AO78</f>
        <v>No</v>
      </c>
      <c r="FV81" s="24" t="str">
        <f>'1.4-ATT&amp;CK Overlay'!AP78</f>
        <v>No</v>
      </c>
      <c r="FW81" s="74" t="str">
        <f>'1.4-ATT&amp;CK Overlay'!AQ78</f>
        <v>No</v>
      </c>
      <c r="FX81" s="28" t="str">
        <f>'1.4-ATT&amp;CK Overlay'!AR78</f>
        <v>No</v>
      </c>
      <c r="FY81" s="24" t="str">
        <f>'1.4-ATT&amp;CK Overlay'!AS78</f>
        <v>No</v>
      </c>
      <c r="FZ81" s="24" t="str">
        <f>'1.4-ATT&amp;CK Overlay'!AT78</f>
        <v>No</v>
      </c>
      <c r="GA81" s="24" t="str">
        <f>'1.4-ATT&amp;CK Overlay'!AU78</f>
        <v>No</v>
      </c>
      <c r="GB81" s="24" t="str">
        <f>'1.4-ATT&amp;CK Overlay'!AV78</f>
        <v>No</v>
      </c>
      <c r="GC81" s="24" t="str">
        <f>'1.4-ATT&amp;CK Overlay'!AW78</f>
        <v>No</v>
      </c>
      <c r="GD81" s="24" t="str">
        <f>'1.4-ATT&amp;CK Overlay'!AX78</f>
        <v>No</v>
      </c>
      <c r="GE81" s="24" t="str">
        <f>'1.4-ATT&amp;CK Overlay'!AY78</f>
        <v>No</v>
      </c>
      <c r="GF81" s="24" t="str">
        <f>'1.4-ATT&amp;CK Overlay'!AZ78</f>
        <v>No</v>
      </c>
      <c r="GG81" s="28" t="str">
        <f>'1.4-ATT&amp;CK Overlay'!BA78</f>
        <v>No</v>
      </c>
      <c r="GH81" s="24" t="str">
        <f>'1.4-ATT&amp;CK Overlay'!BB78</f>
        <v>No</v>
      </c>
      <c r="GI81" s="24" t="str">
        <f>'1.4-ATT&amp;CK Overlay'!BC78</f>
        <v>Yes</v>
      </c>
      <c r="GJ81" s="29" t="str">
        <f>'1.4-ATT&amp;CK Overlay'!BD78</f>
        <v>Yes</v>
      </c>
      <c r="GK81" s="28" t="str">
        <f>'1.4-ATT&amp;CK Overlay'!BE78</f>
        <v>No</v>
      </c>
      <c r="GL81" s="24" t="str">
        <f>'1.4-ATT&amp;CK Overlay'!BF78</f>
        <v>Yes</v>
      </c>
      <c r="GM81" s="24" t="str">
        <f>'1.4-ATT&amp;CK Overlay'!BG78</f>
        <v>No</v>
      </c>
      <c r="GN81" s="24" t="str">
        <f>'1.4-ATT&amp;CK Overlay'!BH78</f>
        <v>No</v>
      </c>
      <c r="GO81" s="24" t="str">
        <f>'1.4-ATT&amp;CK Overlay'!BI78</f>
        <v>No</v>
      </c>
      <c r="GP81" s="28" t="str">
        <f>'1.4-ATT&amp;CK Overlay'!BJ78</f>
        <v>No</v>
      </c>
      <c r="GQ81" s="24" t="str">
        <f>'1.4-ATT&amp;CK Overlay'!BK78</f>
        <v>No</v>
      </c>
      <c r="GR81" s="24" t="str">
        <f>'1.4-ATT&amp;CK Overlay'!BL78</f>
        <v>No</v>
      </c>
      <c r="GS81" s="24" t="str">
        <f>'1.4-ATT&amp;CK Overlay'!BM78</f>
        <v>No</v>
      </c>
      <c r="GT81" s="24" t="str">
        <f>'1.4-ATT&amp;CK Overlay'!BN78</f>
        <v>No</v>
      </c>
      <c r="GU81" s="24" t="str">
        <f>'1.4-ATT&amp;CK Overlay'!BO78</f>
        <v>No</v>
      </c>
      <c r="GV81" s="29" t="str">
        <f>'1.4-ATT&amp;CK Overlay'!BP78</f>
        <v>No</v>
      </c>
      <c r="GX81" s="152" t="str">
        <f>'2.1b-OriginalProduct Visibility'!D77</f>
        <v>Yes</v>
      </c>
      <c r="GY81" s="153" t="str">
        <f>'2.1b-OriginalProduct Visibility'!E77</f>
        <v>Yes</v>
      </c>
      <c r="GZ81" s="140">
        <f>'2.1b-OriginalProduct Visibility'!F77</f>
        <v>0</v>
      </c>
      <c r="HA81" s="140">
        <f>'2.1b-OriginalProduct Visibility'!G77</f>
        <v>0</v>
      </c>
      <c r="HB81" s="140">
        <f>'2.1b-OriginalProduct Visibility'!H77</f>
        <v>0</v>
      </c>
      <c r="HC81" s="140">
        <f>'2.1b-OriginalProduct Visibility'!I77</f>
        <v>0</v>
      </c>
      <c r="HD81" s="140">
        <f>'2.1b-OriginalProduct Visibility'!J77</f>
        <v>0</v>
      </c>
      <c r="HE81" s="140">
        <f>'2.1b-OriginalProduct Visibility'!K77</f>
        <v>0</v>
      </c>
      <c r="HF81" s="140">
        <f>'2.1b-OriginalProduct Visibility'!L77</f>
        <v>0</v>
      </c>
      <c r="HG81" s="140">
        <f>'2.1b-OriginalProduct Visibility'!M77</f>
        <v>0</v>
      </c>
      <c r="HH81" s="140">
        <f>'2.1b-OriginalProduct Visibility'!N77</f>
        <v>0</v>
      </c>
      <c r="HI81" s="154">
        <f>'2.1b-OriginalProduct Visibility'!O77</f>
        <v>0</v>
      </c>
      <c r="HK81" s="171" t="str">
        <f>'2.1a-Agency Visibility'!D77</f>
        <v>Yes</v>
      </c>
      <c r="HL81" s="172">
        <f>'2.1a-Agency Visibility'!E77</f>
        <v>0</v>
      </c>
      <c r="HM81" s="145">
        <f>'2.1a-Agency Visibility'!F77</f>
        <v>0</v>
      </c>
      <c r="HN81" s="145">
        <f>'2.1a-Agency Visibility'!G77</f>
        <v>0</v>
      </c>
      <c r="HO81" s="145">
        <f>'2.1a-Agency Visibility'!H77</f>
        <v>0</v>
      </c>
      <c r="HP81" s="145">
        <f>'2.1a-Agency Visibility'!I77</f>
        <v>0</v>
      </c>
      <c r="HQ81" s="145">
        <f>'2.1a-Agency Visibility'!J77</f>
        <v>0</v>
      </c>
      <c r="HR81" s="145">
        <f>'2.1a-Agency Visibility'!K77</f>
        <v>0</v>
      </c>
      <c r="HS81" s="145">
        <f>'2.1a-Agency Visibility'!L77</f>
        <v>0</v>
      </c>
      <c r="HT81" s="145">
        <f>'2.1a-Agency Visibility'!M77</f>
        <v>0</v>
      </c>
      <c r="HU81" s="145">
        <f>'2.1a-Agency Visibility'!N77</f>
        <v>0</v>
      </c>
      <c r="HV81" s="173">
        <f>'2.1a-Agency Visibility'!O77</f>
        <v>0</v>
      </c>
      <c r="HY81" s="116"/>
      <c r="HZ81" s="116"/>
      <c r="IA81" s="116"/>
    </row>
    <row r="82" spans="1:235" ht="15" customHeight="1" x14ac:dyDescent="0.4">
      <c r="A82" s="740">
        <f>'1.2-Visibility Data'!A76</f>
        <v>0</v>
      </c>
      <c r="B82" s="70" t="str">
        <f>'1.2-Visibility Data'!B76</f>
        <v>Denial of Service Activity</v>
      </c>
      <c r="C82" s="476" t="str">
        <f>'1.2-Visibility Data'!C76</f>
        <v>All</v>
      </c>
      <c r="D82" s="116"/>
      <c r="E82" s="137">
        <f t="shared" si="326"/>
        <v>0</v>
      </c>
      <c r="F82" s="137">
        <f t="shared" si="326"/>
        <v>0</v>
      </c>
      <c r="G82" s="137">
        <f t="shared" si="326"/>
        <v>0</v>
      </c>
      <c r="H82" s="137">
        <f t="shared" si="326"/>
        <v>0</v>
      </c>
      <c r="I82" s="137">
        <f t="shared" si="326"/>
        <v>0</v>
      </c>
      <c r="J82" s="137">
        <f t="shared" si="326"/>
        <v>0</v>
      </c>
      <c r="K82" s="137">
        <f t="shared" si="326"/>
        <v>0</v>
      </c>
      <c r="L82" s="137">
        <f t="shared" si="326"/>
        <v>0</v>
      </c>
      <c r="M82" s="137">
        <f t="shared" si="326"/>
        <v>0</v>
      </c>
      <c r="N82" s="137">
        <f t="shared" si="326"/>
        <v>0</v>
      </c>
      <c r="O82" s="137">
        <f t="shared" si="327"/>
        <v>0</v>
      </c>
      <c r="P82" s="137">
        <f t="shared" si="327"/>
        <v>0</v>
      </c>
      <c r="Q82" s="137">
        <f t="shared" si="327"/>
        <v>0</v>
      </c>
      <c r="R82" s="137">
        <f t="shared" si="327"/>
        <v>0</v>
      </c>
      <c r="S82" s="137">
        <f t="shared" si="327"/>
        <v>0</v>
      </c>
      <c r="T82" s="137">
        <f t="shared" si="327"/>
        <v>0</v>
      </c>
      <c r="U82" s="137">
        <f t="shared" si="327"/>
        <v>0</v>
      </c>
      <c r="V82" s="137">
        <f t="shared" si="327"/>
        <v>0</v>
      </c>
      <c r="W82" s="137">
        <f t="shared" si="327"/>
        <v>0</v>
      </c>
      <c r="X82" s="137">
        <f t="shared" si="327"/>
        <v>0</v>
      </c>
      <c r="Y82" s="137">
        <f t="shared" si="328"/>
        <v>0</v>
      </c>
      <c r="Z82" s="137">
        <f t="shared" si="328"/>
        <v>0</v>
      </c>
      <c r="AA82" s="137">
        <f t="shared" si="328"/>
        <v>0</v>
      </c>
      <c r="AB82" s="137">
        <f t="shared" si="328"/>
        <v>0</v>
      </c>
      <c r="AC82" s="137">
        <f t="shared" si="328"/>
        <v>2</v>
      </c>
      <c r="AD82" s="137">
        <f t="shared" si="328"/>
        <v>4</v>
      </c>
      <c r="AE82" s="116"/>
      <c r="AF82" s="142" t="str">
        <f t="shared" si="222"/>
        <v/>
      </c>
      <c r="AG82" s="142" t="str">
        <f t="shared" si="223"/>
        <v/>
      </c>
      <c r="AH82" s="142" t="str">
        <f t="shared" si="224"/>
        <v/>
      </c>
      <c r="AI82" s="142" t="str">
        <f t="shared" si="225"/>
        <v/>
      </c>
      <c r="AJ82" s="142" t="str">
        <f t="shared" si="226"/>
        <v/>
      </c>
      <c r="AK82" s="142" t="str">
        <f t="shared" si="227"/>
        <v/>
      </c>
      <c r="AL82" s="142" t="str">
        <f t="shared" si="228"/>
        <v/>
      </c>
      <c r="AM82" s="142" t="str">
        <f t="shared" si="229"/>
        <v/>
      </c>
      <c r="AN82" s="142" t="str">
        <f t="shared" si="230"/>
        <v/>
      </c>
      <c r="AO82" s="142" t="str">
        <f t="shared" si="231"/>
        <v/>
      </c>
      <c r="AP82" s="142" t="str">
        <f t="shared" si="232"/>
        <v/>
      </c>
      <c r="AQ82" s="142" t="str">
        <f t="shared" si="233"/>
        <v/>
      </c>
      <c r="AR82" s="142" t="str">
        <f t="shared" si="234"/>
        <v/>
      </c>
      <c r="AS82" s="142" t="str">
        <f t="shared" si="235"/>
        <v/>
      </c>
      <c r="AT82" s="142" t="str">
        <f t="shared" si="236"/>
        <v/>
      </c>
      <c r="AU82" s="142" t="str">
        <f t="shared" si="237"/>
        <v/>
      </c>
      <c r="AV82" s="142" t="str">
        <f t="shared" si="238"/>
        <v/>
      </c>
      <c r="AW82" s="142" t="str">
        <f t="shared" si="239"/>
        <v/>
      </c>
      <c r="AX82" s="142" t="str">
        <f t="shared" si="240"/>
        <v/>
      </c>
      <c r="AY82" s="142" t="str">
        <f t="shared" si="241"/>
        <v/>
      </c>
      <c r="AZ82" s="142" t="str">
        <f t="shared" si="242"/>
        <v/>
      </c>
      <c r="BA82" s="142" t="str">
        <f t="shared" si="243"/>
        <v/>
      </c>
      <c r="BB82" s="142" t="str">
        <f t="shared" si="244"/>
        <v/>
      </c>
      <c r="BC82" s="142" t="str">
        <f t="shared" si="245"/>
        <v/>
      </c>
      <c r="BD82" s="142">
        <f t="shared" si="246"/>
        <v>2</v>
      </c>
      <c r="BE82" s="142">
        <f t="shared" si="247"/>
        <v>2</v>
      </c>
      <c r="BF82" s="116"/>
      <c r="BG82" s="193" t="str">
        <f t="shared" si="248"/>
        <v/>
      </c>
      <c r="BH82" s="193" t="str">
        <f t="shared" si="249"/>
        <v/>
      </c>
      <c r="BI82" s="193" t="str">
        <f t="shared" si="250"/>
        <v/>
      </c>
      <c r="BJ82" s="193" t="str">
        <f t="shared" si="251"/>
        <v/>
      </c>
      <c r="BK82" s="193" t="str">
        <f t="shared" si="252"/>
        <v/>
      </c>
      <c r="BL82" s="193" t="str">
        <f t="shared" si="253"/>
        <v/>
      </c>
      <c r="BM82" s="193" t="str">
        <f t="shared" si="254"/>
        <v/>
      </c>
      <c r="BN82" s="193" t="str">
        <f t="shared" si="255"/>
        <v/>
      </c>
      <c r="BO82" s="193" t="str">
        <f t="shared" si="256"/>
        <v/>
      </c>
      <c r="BP82" s="193" t="str">
        <f t="shared" si="257"/>
        <v/>
      </c>
      <c r="BQ82" s="193" t="str">
        <f t="shared" si="258"/>
        <v/>
      </c>
      <c r="BR82" s="193" t="str">
        <f t="shared" si="259"/>
        <v/>
      </c>
      <c r="BS82" s="193" t="str">
        <f t="shared" si="260"/>
        <v/>
      </c>
      <c r="BT82" s="193" t="str">
        <f t="shared" si="261"/>
        <v/>
      </c>
      <c r="BU82" s="193" t="str">
        <f t="shared" si="262"/>
        <v/>
      </c>
      <c r="BV82" s="193" t="str">
        <f t="shared" si="263"/>
        <v/>
      </c>
      <c r="BW82" s="193" t="str">
        <f t="shared" si="264"/>
        <v/>
      </c>
      <c r="BX82" s="193" t="str">
        <f t="shared" si="265"/>
        <v/>
      </c>
      <c r="BY82" s="193" t="str">
        <f t="shared" si="266"/>
        <v/>
      </c>
      <c r="BZ82" s="193" t="str">
        <f t="shared" si="267"/>
        <v/>
      </c>
      <c r="CA82" s="193" t="str">
        <f t="shared" si="268"/>
        <v/>
      </c>
      <c r="CB82" s="193" t="str">
        <f t="shared" si="269"/>
        <v/>
      </c>
      <c r="CC82" s="193" t="str">
        <f t="shared" si="270"/>
        <v/>
      </c>
      <c r="CD82" s="193" t="str">
        <f t="shared" si="271"/>
        <v/>
      </c>
      <c r="CE82" s="193">
        <f t="shared" si="272"/>
        <v>1</v>
      </c>
      <c r="CF82" s="193">
        <f t="shared" si="273"/>
        <v>1</v>
      </c>
      <c r="CG82" s="116"/>
      <c r="CH82" s="199" t="str">
        <f t="shared" si="274"/>
        <v/>
      </c>
      <c r="CI82" s="199" t="str">
        <f t="shared" si="275"/>
        <v/>
      </c>
      <c r="CJ82" s="199" t="str">
        <f t="shared" si="276"/>
        <v/>
      </c>
      <c r="CK82" s="199" t="str">
        <f t="shared" si="277"/>
        <v/>
      </c>
      <c r="CL82" s="199" t="str">
        <f t="shared" si="278"/>
        <v/>
      </c>
      <c r="CM82" s="199" t="str">
        <f t="shared" si="279"/>
        <v/>
      </c>
      <c r="CN82" s="199" t="str">
        <f t="shared" si="280"/>
        <v/>
      </c>
      <c r="CO82" s="199" t="str">
        <f t="shared" si="281"/>
        <v/>
      </c>
      <c r="CP82" s="199" t="str">
        <f t="shared" si="282"/>
        <v/>
      </c>
      <c r="CQ82" s="199" t="str">
        <f t="shared" si="283"/>
        <v/>
      </c>
      <c r="CR82" s="199" t="str">
        <f t="shared" si="284"/>
        <v/>
      </c>
      <c r="CS82" s="199" t="str">
        <f t="shared" si="285"/>
        <v/>
      </c>
      <c r="CT82" s="199" t="str">
        <f t="shared" si="286"/>
        <v/>
      </c>
      <c r="CU82" s="199" t="str">
        <f t="shared" si="287"/>
        <v/>
      </c>
      <c r="CV82" s="199" t="str">
        <f t="shared" si="288"/>
        <v/>
      </c>
      <c r="CW82" s="199" t="str">
        <f t="shared" si="289"/>
        <v/>
      </c>
      <c r="CX82" s="199" t="str">
        <f t="shared" si="290"/>
        <v/>
      </c>
      <c r="CY82" s="199" t="str">
        <f t="shared" si="291"/>
        <v/>
      </c>
      <c r="CZ82" s="199" t="str">
        <f t="shared" si="292"/>
        <v/>
      </c>
      <c r="DA82" s="199" t="str">
        <f t="shared" si="293"/>
        <v/>
      </c>
      <c r="DB82" s="199" t="str">
        <f t="shared" si="294"/>
        <v/>
      </c>
      <c r="DC82" s="199" t="str">
        <f t="shared" si="295"/>
        <v/>
      </c>
      <c r="DD82" s="199" t="str">
        <f t="shared" si="296"/>
        <v/>
      </c>
      <c r="DE82" s="199" t="str">
        <f t="shared" si="297"/>
        <v/>
      </c>
      <c r="DF82" s="199">
        <f t="shared" si="298"/>
        <v>1</v>
      </c>
      <c r="DG82" s="199">
        <f t="shared" si="299"/>
        <v>1</v>
      </c>
      <c r="DH82" s="116"/>
      <c r="DI82" s="147" t="str">
        <f t="shared" si="325"/>
        <v/>
      </c>
      <c r="DJ82" s="147" t="str">
        <f t="shared" si="300"/>
        <v/>
      </c>
      <c r="DK82" s="147" t="str">
        <f t="shared" si="301"/>
        <v/>
      </c>
      <c r="DL82" s="147" t="str">
        <f t="shared" si="302"/>
        <v/>
      </c>
      <c r="DM82" s="147" t="str">
        <f t="shared" si="303"/>
        <v/>
      </c>
      <c r="DN82" s="147" t="str">
        <f t="shared" si="304"/>
        <v/>
      </c>
      <c r="DO82" s="147" t="str">
        <f t="shared" si="305"/>
        <v/>
      </c>
      <c r="DP82" s="147" t="str">
        <f t="shared" si="306"/>
        <v/>
      </c>
      <c r="DQ82" s="147" t="str">
        <f t="shared" si="307"/>
        <v/>
      </c>
      <c r="DR82" s="147" t="str">
        <f t="shared" si="308"/>
        <v/>
      </c>
      <c r="DS82" s="147" t="str">
        <f t="shared" si="309"/>
        <v/>
      </c>
      <c r="DT82" s="147" t="str">
        <f t="shared" si="310"/>
        <v/>
      </c>
      <c r="DU82" s="147" t="str">
        <f t="shared" si="311"/>
        <v/>
      </c>
      <c r="DV82" s="147" t="str">
        <f t="shared" si="312"/>
        <v/>
      </c>
      <c r="DW82" s="147" t="str">
        <f t="shared" si="313"/>
        <v/>
      </c>
      <c r="DX82" s="147" t="str">
        <f t="shared" si="314"/>
        <v/>
      </c>
      <c r="DY82" s="147" t="str">
        <f t="shared" si="315"/>
        <v/>
      </c>
      <c r="DZ82" s="147" t="str">
        <f t="shared" si="316"/>
        <v/>
      </c>
      <c r="EA82" s="147" t="str">
        <f t="shared" si="317"/>
        <v/>
      </c>
      <c r="EB82" s="147" t="str">
        <f t="shared" si="318"/>
        <v/>
      </c>
      <c r="EC82" s="147" t="str">
        <f t="shared" si="319"/>
        <v/>
      </c>
      <c r="ED82" s="147" t="str">
        <f t="shared" si="320"/>
        <v/>
      </c>
      <c r="EE82" s="147" t="str">
        <f t="shared" si="321"/>
        <v/>
      </c>
      <c r="EF82" s="147" t="str">
        <f t="shared" si="322"/>
        <v/>
      </c>
      <c r="EG82" s="147">
        <f t="shared" si="323"/>
        <v>1</v>
      </c>
      <c r="EH82" s="147">
        <f t="shared" si="324"/>
        <v>1</v>
      </c>
      <c r="EI82" s="116"/>
      <c r="EJ82" s="60" t="str">
        <f>'1.4-ATT&amp;CK Overlay'!D79</f>
        <v>No</v>
      </c>
      <c r="EK82" s="60" t="str">
        <f>'1.4-ATT&amp;CK Overlay'!E79</f>
        <v>No</v>
      </c>
      <c r="EL82" s="40" t="str">
        <f>'1.4-ATT&amp;CK Overlay'!F79</f>
        <v>No</v>
      </c>
      <c r="EM82" s="61" t="str">
        <f>'1.4-ATT&amp;CK Overlay'!G79</f>
        <v>No</v>
      </c>
      <c r="EN82" s="29" t="str">
        <f>'1.4-ATT&amp;CK Overlay'!H79</f>
        <v>No</v>
      </c>
      <c r="EO82" s="60" t="str">
        <f>'1.4-ATT&amp;CK Overlay'!I79</f>
        <v>No</v>
      </c>
      <c r="EP82" s="60" t="str">
        <f>'1.4-ATT&amp;CK Overlay'!J79</f>
        <v>No</v>
      </c>
      <c r="EQ82" s="60" t="str">
        <f>'1.4-ATT&amp;CK Overlay'!K79</f>
        <v>No</v>
      </c>
      <c r="ER82" s="60" t="str">
        <f>'1.4-ATT&amp;CK Overlay'!L79</f>
        <v>No</v>
      </c>
      <c r="ES82" s="60" t="str">
        <f>'1.4-ATT&amp;CK Overlay'!M79</f>
        <v>No</v>
      </c>
      <c r="ET82" s="24" t="str">
        <f>'1.4-ATT&amp;CK Overlay'!N79</f>
        <v>No</v>
      </c>
      <c r="EU82" s="24" t="str">
        <f>'1.4-ATT&amp;CK Overlay'!O79</f>
        <v>No</v>
      </c>
      <c r="EV82" s="24" t="str">
        <f>'1.4-ATT&amp;CK Overlay'!P79</f>
        <v>No</v>
      </c>
      <c r="EW82" s="24" t="str">
        <f>'1.4-ATT&amp;CK Overlay'!Q79</f>
        <v>No</v>
      </c>
      <c r="EX82" s="24" t="str">
        <f>'1.4-ATT&amp;CK Overlay'!R79</f>
        <v>No</v>
      </c>
      <c r="EY82" s="24" t="str">
        <f>'1.4-ATT&amp;CK Overlay'!S79</f>
        <v>No</v>
      </c>
      <c r="EZ82" s="24" t="str">
        <f>'1.4-ATT&amp;CK Overlay'!T79</f>
        <v>No</v>
      </c>
      <c r="FA82" s="40" t="str">
        <f>'1.4-ATT&amp;CK Overlay'!U79</f>
        <v>No</v>
      </c>
      <c r="FB82" s="61" t="str">
        <f>'1.4-ATT&amp;CK Overlay'!V79</f>
        <v>No</v>
      </c>
      <c r="FC82" s="29" t="str">
        <f>'1.4-ATT&amp;CK Overlay'!W79</f>
        <v>No</v>
      </c>
      <c r="FD82" s="40" t="str">
        <f>'1.4-ATT&amp;CK Overlay'!X79</f>
        <v>No</v>
      </c>
      <c r="FE82" s="61" t="str">
        <f>'1.4-ATT&amp;CK Overlay'!Y79</f>
        <v>No</v>
      </c>
      <c r="FF82" s="29" t="str">
        <f>'1.4-ATT&amp;CK Overlay'!Z79</f>
        <v>No</v>
      </c>
      <c r="FG82" s="82" t="str">
        <f>'1.4-ATT&amp;CK Overlay'!AA79</f>
        <v>No</v>
      </c>
      <c r="FH82" s="24" t="str">
        <f>'1.4-ATT&amp;CK Overlay'!AB79</f>
        <v>No</v>
      </c>
      <c r="FI82" s="61" t="str">
        <f>'1.4-ATT&amp;CK Overlay'!AC79</f>
        <v>No</v>
      </c>
      <c r="FJ82" s="61" t="str">
        <f>'1.4-ATT&amp;CK Overlay'!AD79</f>
        <v>No</v>
      </c>
      <c r="FK82" s="40" t="str">
        <f>'1.4-ATT&amp;CK Overlay'!AE79</f>
        <v>No</v>
      </c>
      <c r="FL82" s="61" t="str">
        <f>'1.4-ATT&amp;CK Overlay'!AF79</f>
        <v>No</v>
      </c>
      <c r="FM82" s="29" t="str">
        <f>'1.4-ATT&amp;CK Overlay'!AG79</f>
        <v>No</v>
      </c>
      <c r="FN82" s="82" t="str">
        <f>'1.4-ATT&amp;CK Overlay'!AH79</f>
        <v>No</v>
      </c>
      <c r="FO82" s="78" t="str">
        <f>'1.4-ATT&amp;CK Overlay'!AI79</f>
        <v>No</v>
      </c>
      <c r="FP82" s="78" t="str">
        <f>'1.4-ATT&amp;CK Overlay'!AJ79</f>
        <v>No</v>
      </c>
      <c r="FQ82" s="78" t="str">
        <f>'1.4-ATT&amp;CK Overlay'!AK79</f>
        <v>No</v>
      </c>
      <c r="FR82" s="78" t="str">
        <f>'1.4-ATT&amp;CK Overlay'!AL79</f>
        <v>No</v>
      </c>
      <c r="FS82" s="78" t="str">
        <f>'1.4-ATT&amp;CK Overlay'!AM79</f>
        <v>No</v>
      </c>
      <c r="FT82" s="61" t="str">
        <f>'1.4-ATT&amp;CK Overlay'!AN79</f>
        <v>No</v>
      </c>
      <c r="FU82" s="79" t="str">
        <f>'1.4-ATT&amp;CK Overlay'!AO79</f>
        <v>No</v>
      </c>
      <c r="FV82" s="79" t="str">
        <f>'1.4-ATT&amp;CK Overlay'!AP79</f>
        <v>No</v>
      </c>
      <c r="FW82" s="74" t="str">
        <f>'1.4-ATT&amp;CK Overlay'!AQ79</f>
        <v>No</v>
      </c>
      <c r="FX82" s="28" t="str">
        <f>'1.4-ATT&amp;CK Overlay'!AR79</f>
        <v>No</v>
      </c>
      <c r="FY82" s="24" t="str">
        <f>'1.4-ATT&amp;CK Overlay'!AS79</f>
        <v>No</v>
      </c>
      <c r="FZ82" s="24" t="str">
        <f>'1.4-ATT&amp;CK Overlay'!AT79</f>
        <v>No</v>
      </c>
      <c r="GA82" s="24" t="str">
        <f>'1.4-ATT&amp;CK Overlay'!AU79</f>
        <v>No</v>
      </c>
      <c r="GB82" s="24" t="str">
        <f>'1.4-ATT&amp;CK Overlay'!AV79</f>
        <v>No</v>
      </c>
      <c r="GC82" s="24" t="str">
        <f>'1.4-ATT&amp;CK Overlay'!AW79</f>
        <v>No</v>
      </c>
      <c r="GD82" s="24" t="str">
        <f>'1.4-ATT&amp;CK Overlay'!AX79</f>
        <v>No</v>
      </c>
      <c r="GE82" s="24" t="str">
        <f>'1.4-ATT&amp;CK Overlay'!AY79</f>
        <v>No</v>
      </c>
      <c r="GF82" s="24" t="str">
        <f>'1.4-ATT&amp;CK Overlay'!AZ79</f>
        <v>No</v>
      </c>
      <c r="GG82" s="28" t="str">
        <f>'1.4-ATT&amp;CK Overlay'!BA79</f>
        <v>No</v>
      </c>
      <c r="GH82" s="24" t="str">
        <f>'1.4-ATT&amp;CK Overlay'!BB79</f>
        <v>No</v>
      </c>
      <c r="GI82" s="24" t="str">
        <f>'1.4-ATT&amp;CK Overlay'!BC79</f>
        <v>No</v>
      </c>
      <c r="GJ82" s="29" t="str">
        <f>'1.4-ATT&amp;CK Overlay'!BD79</f>
        <v>No</v>
      </c>
      <c r="GK82" s="28" t="str">
        <f>'1.4-ATT&amp;CK Overlay'!BE79</f>
        <v>No</v>
      </c>
      <c r="GL82" s="24" t="str">
        <f>'1.4-ATT&amp;CK Overlay'!BF79</f>
        <v>No</v>
      </c>
      <c r="GM82" s="24" t="str">
        <f>'1.4-ATT&amp;CK Overlay'!BG79</f>
        <v>No</v>
      </c>
      <c r="GN82" s="24" t="str">
        <f>'1.4-ATT&amp;CK Overlay'!BH79</f>
        <v>No</v>
      </c>
      <c r="GO82" s="24" t="str">
        <f>'1.4-ATT&amp;CK Overlay'!BI79</f>
        <v>No</v>
      </c>
      <c r="GP82" s="28" t="str">
        <f>'1.4-ATT&amp;CK Overlay'!BJ79</f>
        <v>No</v>
      </c>
      <c r="GQ82" s="24" t="str">
        <f>'1.4-ATT&amp;CK Overlay'!BK79</f>
        <v>Yes</v>
      </c>
      <c r="GR82" s="24" t="str">
        <f>'1.4-ATT&amp;CK Overlay'!BL79</f>
        <v>Yes</v>
      </c>
      <c r="GS82" s="24" t="str">
        <f>'1.4-ATT&amp;CK Overlay'!BM79</f>
        <v>Yes</v>
      </c>
      <c r="GT82" s="24" t="str">
        <f>'1.4-ATT&amp;CK Overlay'!BN79</f>
        <v>Yes</v>
      </c>
      <c r="GU82" s="24" t="str">
        <f>'1.4-ATT&amp;CK Overlay'!BO79</f>
        <v>Yes</v>
      </c>
      <c r="GV82" s="29" t="str">
        <f>'1.4-ATT&amp;CK Overlay'!BP79</f>
        <v>Yes</v>
      </c>
      <c r="GX82" s="152" t="str">
        <f>'2.1b-OriginalProduct Visibility'!D78</f>
        <v>Yes</v>
      </c>
      <c r="GY82" s="153" t="str">
        <f>'2.1b-OriginalProduct Visibility'!E78</f>
        <v>Yes</v>
      </c>
      <c r="GZ82" s="140">
        <f>'2.1b-OriginalProduct Visibility'!F78</f>
        <v>0</v>
      </c>
      <c r="HA82" s="140">
        <f>'2.1b-OriginalProduct Visibility'!G78</f>
        <v>0</v>
      </c>
      <c r="HB82" s="140">
        <f>'2.1b-OriginalProduct Visibility'!H78</f>
        <v>0</v>
      </c>
      <c r="HC82" s="140">
        <f>'2.1b-OriginalProduct Visibility'!I78</f>
        <v>0</v>
      </c>
      <c r="HD82" s="140">
        <f>'2.1b-OriginalProduct Visibility'!J78</f>
        <v>0</v>
      </c>
      <c r="HE82" s="140">
        <f>'2.1b-OriginalProduct Visibility'!K78</f>
        <v>0</v>
      </c>
      <c r="HF82" s="140">
        <f>'2.1b-OriginalProduct Visibility'!L78</f>
        <v>0</v>
      </c>
      <c r="HG82" s="140">
        <f>'2.1b-OriginalProduct Visibility'!M78</f>
        <v>0</v>
      </c>
      <c r="HH82" s="140">
        <f>'2.1b-OriginalProduct Visibility'!N78</f>
        <v>0</v>
      </c>
      <c r="HI82" s="154">
        <f>'2.1b-OriginalProduct Visibility'!O78</f>
        <v>0</v>
      </c>
      <c r="HK82" s="171" t="str">
        <f>'2.1a-Agency Visibility'!D78</f>
        <v>Yes</v>
      </c>
      <c r="HL82" s="172">
        <f>'2.1a-Agency Visibility'!E78</f>
        <v>0</v>
      </c>
      <c r="HM82" s="145">
        <f>'2.1a-Agency Visibility'!F78</f>
        <v>0</v>
      </c>
      <c r="HN82" s="145">
        <f>'2.1a-Agency Visibility'!G78</f>
        <v>0</v>
      </c>
      <c r="HO82" s="145">
        <f>'2.1a-Agency Visibility'!H78</f>
        <v>0</v>
      </c>
      <c r="HP82" s="145">
        <f>'2.1a-Agency Visibility'!I78</f>
        <v>0</v>
      </c>
      <c r="HQ82" s="145">
        <f>'2.1a-Agency Visibility'!J78</f>
        <v>0</v>
      </c>
      <c r="HR82" s="145">
        <f>'2.1a-Agency Visibility'!K78</f>
        <v>0</v>
      </c>
      <c r="HS82" s="145">
        <f>'2.1a-Agency Visibility'!L78</f>
        <v>0</v>
      </c>
      <c r="HT82" s="145">
        <f>'2.1a-Agency Visibility'!M78</f>
        <v>0</v>
      </c>
      <c r="HU82" s="145">
        <f>'2.1a-Agency Visibility'!N78</f>
        <v>0</v>
      </c>
      <c r="HV82" s="173">
        <f>'2.1a-Agency Visibility'!O78</f>
        <v>0</v>
      </c>
      <c r="HY82" s="116"/>
      <c r="HZ82" s="116"/>
      <c r="IA82" s="116"/>
    </row>
    <row r="83" spans="1:235" ht="15" customHeight="1" thickBot="1" x14ac:dyDescent="0.45">
      <c r="A83" s="740">
        <f>'1.2-Visibility Data'!A77</f>
        <v>0</v>
      </c>
      <c r="B83" s="70" t="str">
        <f>'1.2-Visibility Data'!B77</f>
        <v>Administrator Activity</v>
      </c>
      <c r="C83" s="476" t="str">
        <f>'1.2-Visibility Data'!C77</f>
        <v>All</v>
      </c>
      <c r="D83" s="116"/>
      <c r="E83" s="137">
        <f t="shared" si="326"/>
        <v>0</v>
      </c>
      <c r="F83" s="137">
        <f t="shared" si="326"/>
        <v>2</v>
      </c>
      <c r="G83" s="137">
        <f t="shared" si="326"/>
        <v>2</v>
      </c>
      <c r="H83" s="137">
        <f t="shared" si="326"/>
        <v>1</v>
      </c>
      <c r="I83" s="137">
        <f t="shared" si="326"/>
        <v>1</v>
      </c>
      <c r="J83" s="137">
        <f t="shared" si="326"/>
        <v>2</v>
      </c>
      <c r="K83" s="137">
        <f t="shared" si="326"/>
        <v>2</v>
      </c>
      <c r="L83" s="137">
        <f t="shared" si="326"/>
        <v>1</v>
      </c>
      <c r="M83" s="137">
        <f t="shared" si="326"/>
        <v>2</v>
      </c>
      <c r="N83" s="137">
        <f t="shared" si="326"/>
        <v>2</v>
      </c>
      <c r="O83" s="137">
        <f t="shared" si="327"/>
        <v>3</v>
      </c>
      <c r="P83" s="137">
        <f t="shared" si="327"/>
        <v>1</v>
      </c>
      <c r="Q83" s="137">
        <f t="shared" si="327"/>
        <v>1</v>
      </c>
      <c r="R83" s="137">
        <f t="shared" si="327"/>
        <v>0</v>
      </c>
      <c r="S83" s="137">
        <f t="shared" si="327"/>
        <v>1</v>
      </c>
      <c r="T83" s="137">
        <f t="shared" si="327"/>
        <v>2</v>
      </c>
      <c r="U83" s="137">
        <f t="shared" si="327"/>
        <v>1</v>
      </c>
      <c r="V83" s="137">
        <f t="shared" si="327"/>
        <v>1</v>
      </c>
      <c r="W83" s="137">
        <f t="shared" si="327"/>
        <v>0</v>
      </c>
      <c r="X83" s="137">
        <f t="shared" si="327"/>
        <v>1</v>
      </c>
      <c r="Y83" s="137">
        <f t="shared" si="328"/>
        <v>0</v>
      </c>
      <c r="Z83" s="137">
        <f t="shared" si="328"/>
        <v>2</v>
      </c>
      <c r="AA83" s="137">
        <f t="shared" si="328"/>
        <v>1</v>
      </c>
      <c r="AB83" s="137">
        <f t="shared" si="328"/>
        <v>0</v>
      </c>
      <c r="AC83" s="137">
        <f t="shared" si="328"/>
        <v>0</v>
      </c>
      <c r="AD83" s="137">
        <f t="shared" si="328"/>
        <v>0</v>
      </c>
      <c r="AE83" s="116"/>
      <c r="AF83" s="142" t="str">
        <f t="shared" si="222"/>
        <v/>
      </c>
      <c r="AG83" s="142">
        <f t="shared" si="223"/>
        <v>2</v>
      </c>
      <c r="AH83" s="142">
        <f t="shared" si="224"/>
        <v>2</v>
      </c>
      <c r="AI83" s="142">
        <f t="shared" si="225"/>
        <v>2</v>
      </c>
      <c r="AJ83" s="142">
        <f t="shared" si="226"/>
        <v>2</v>
      </c>
      <c r="AK83" s="142">
        <f t="shared" si="227"/>
        <v>2</v>
      </c>
      <c r="AL83" s="142">
        <f t="shared" si="228"/>
        <v>2</v>
      </c>
      <c r="AM83" s="142">
        <f t="shared" si="229"/>
        <v>2</v>
      </c>
      <c r="AN83" s="142">
        <f t="shared" si="230"/>
        <v>2</v>
      </c>
      <c r="AO83" s="142">
        <f t="shared" si="231"/>
        <v>2</v>
      </c>
      <c r="AP83" s="142">
        <f t="shared" si="232"/>
        <v>2</v>
      </c>
      <c r="AQ83" s="142">
        <f t="shared" si="233"/>
        <v>2</v>
      </c>
      <c r="AR83" s="142">
        <f t="shared" si="234"/>
        <v>2</v>
      </c>
      <c r="AS83" s="142" t="str">
        <f t="shared" si="235"/>
        <v/>
      </c>
      <c r="AT83" s="142">
        <f t="shared" si="236"/>
        <v>2</v>
      </c>
      <c r="AU83" s="142">
        <f t="shared" si="237"/>
        <v>2</v>
      </c>
      <c r="AV83" s="142">
        <f t="shared" si="238"/>
        <v>2</v>
      </c>
      <c r="AW83" s="142">
        <f t="shared" si="239"/>
        <v>2</v>
      </c>
      <c r="AX83" s="142" t="str">
        <f t="shared" si="240"/>
        <v/>
      </c>
      <c r="AY83" s="142">
        <f t="shared" si="241"/>
        <v>2</v>
      </c>
      <c r="AZ83" s="142" t="str">
        <f t="shared" si="242"/>
        <v/>
      </c>
      <c r="BA83" s="142">
        <f t="shared" si="243"/>
        <v>2</v>
      </c>
      <c r="BB83" s="142">
        <f t="shared" si="244"/>
        <v>2</v>
      </c>
      <c r="BC83" s="142" t="str">
        <f t="shared" si="245"/>
        <v/>
      </c>
      <c r="BD83" s="142" t="str">
        <f t="shared" si="246"/>
        <v/>
      </c>
      <c r="BE83" s="142" t="str">
        <f t="shared" si="247"/>
        <v/>
      </c>
      <c r="BF83" s="116"/>
      <c r="BG83" s="193" t="str">
        <f t="shared" si="248"/>
        <v/>
      </c>
      <c r="BH83" s="193">
        <f t="shared" si="249"/>
        <v>1</v>
      </c>
      <c r="BI83" s="193">
        <f t="shared" si="250"/>
        <v>1</v>
      </c>
      <c r="BJ83" s="193">
        <f t="shared" si="251"/>
        <v>1</v>
      </c>
      <c r="BK83" s="193">
        <f t="shared" si="252"/>
        <v>1</v>
      </c>
      <c r="BL83" s="193">
        <f t="shared" si="253"/>
        <v>1</v>
      </c>
      <c r="BM83" s="193">
        <f t="shared" si="254"/>
        <v>1</v>
      </c>
      <c r="BN83" s="193">
        <f t="shared" si="255"/>
        <v>1</v>
      </c>
      <c r="BO83" s="193">
        <f t="shared" si="256"/>
        <v>1</v>
      </c>
      <c r="BP83" s="193">
        <f t="shared" si="257"/>
        <v>1</v>
      </c>
      <c r="BQ83" s="193">
        <f t="shared" si="258"/>
        <v>1</v>
      </c>
      <c r="BR83" s="193">
        <f t="shared" si="259"/>
        <v>1</v>
      </c>
      <c r="BS83" s="193">
        <f t="shared" si="260"/>
        <v>1</v>
      </c>
      <c r="BT83" s="193" t="str">
        <f t="shared" si="261"/>
        <v/>
      </c>
      <c r="BU83" s="193">
        <f t="shared" si="262"/>
        <v>1</v>
      </c>
      <c r="BV83" s="193">
        <f t="shared" si="263"/>
        <v>1</v>
      </c>
      <c r="BW83" s="193">
        <f t="shared" si="264"/>
        <v>1</v>
      </c>
      <c r="BX83" s="193">
        <f t="shared" si="265"/>
        <v>1</v>
      </c>
      <c r="BY83" s="193" t="str">
        <f t="shared" si="266"/>
        <v/>
      </c>
      <c r="BZ83" s="193">
        <f t="shared" si="267"/>
        <v>1</v>
      </c>
      <c r="CA83" s="193" t="str">
        <f t="shared" si="268"/>
        <v/>
      </c>
      <c r="CB83" s="193">
        <f t="shared" si="269"/>
        <v>1</v>
      </c>
      <c r="CC83" s="193">
        <f t="shared" si="270"/>
        <v>1</v>
      </c>
      <c r="CD83" s="193" t="str">
        <f t="shared" si="271"/>
        <v/>
      </c>
      <c r="CE83" s="193" t="str">
        <f t="shared" si="272"/>
        <v/>
      </c>
      <c r="CF83" s="193" t="str">
        <f t="shared" si="273"/>
        <v/>
      </c>
      <c r="CG83" s="116"/>
      <c r="CH83" s="199" t="str">
        <f t="shared" si="274"/>
        <v/>
      </c>
      <c r="CI83" s="199">
        <f t="shared" si="275"/>
        <v>1</v>
      </c>
      <c r="CJ83" s="199">
        <f t="shared" si="276"/>
        <v>1</v>
      </c>
      <c r="CK83" s="199">
        <f t="shared" si="277"/>
        <v>1</v>
      </c>
      <c r="CL83" s="199">
        <f t="shared" si="278"/>
        <v>1</v>
      </c>
      <c r="CM83" s="199">
        <f t="shared" si="279"/>
        <v>1</v>
      </c>
      <c r="CN83" s="199">
        <f t="shared" si="280"/>
        <v>1</v>
      </c>
      <c r="CO83" s="199">
        <f t="shared" si="281"/>
        <v>1</v>
      </c>
      <c r="CP83" s="199">
        <f t="shared" si="282"/>
        <v>1</v>
      </c>
      <c r="CQ83" s="199">
        <f t="shared" si="283"/>
        <v>1</v>
      </c>
      <c r="CR83" s="199">
        <f t="shared" si="284"/>
        <v>1</v>
      </c>
      <c r="CS83" s="199">
        <f t="shared" si="285"/>
        <v>1</v>
      </c>
      <c r="CT83" s="199">
        <f t="shared" si="286"/>
        <v>1</v>
      </c>
      <c r="CU83" s="199" t="str">
        <f t="shared" si="287"/>
        <v/>
      </c>
      <c r="CV83" s="199">
        <f t="shared" si="288"/>
        <v>1</v>
      </c>
      <c r="CW83" s="199">
        <f t="shared" si="289"/>
        <v>1</v>
      </c>
      <c r="CX83" s="199">
        <f t="shared" si="290"/>
        <v>1</v>
      </c>
      <c r="CY83" s="199">
        <f t="shared" si="291"/>
        <v>1</v>
      </c>
      <c r="CZ83" s="199" t="str">
        <f t="shared" si="292"/>
        <v/>
      </c>
      <c r="DA83" s="199">
        <f t="shared" si="293"/>
        <v>1</v>
      </c>
      <c r="DB83" s="199" t="str">
        <f t="shared" si="294"/>
        <v/>
      </c>
      <c r="DC83" s="199">
        <f t="shared" si="295"/>
        <v>1</v>
      </c>
      <c r="DD83" s="199">
        <f t="shared" si="296"/>
        <v>1</v>
      </c>
      <c r="DE83" s="199" t="str">
        <f t="shared" si="297"/>
        <v/>
      </c>
      <c r="DF83" s="199" t="str">
        <f t="shared" si="298"/>
        <v/>
      </c>
      <c r="DG83" s="199" t="str">
        <f t="shared" si="299"/>
        <v/>
      </c>
      <c r="DH83" s="116"/>
      <c r="DI83" s="147" t="str">
        <f t="shared" si="325"/>
        <v/>
      </c>
      <c r="DJ83" s="147">
        <f t="shared" si="300"/>
        <v>1</v>
      </c>
      <c r="DK83" s="147">
        <f t="shared" si="301"/>
        <v>1</v>
      </c>
      <c r="DL83" s="147">
        <f t="shared" si="302"/>
        <v>1</v>
      </c>
      <c r="DM83" s="147">
        <f t="shared" si="303"/>
        <v>1</v>
      </c>
      <c r="DN83" s="147">
        <f t="shared" si="304"/>
        <v>1</v>
      </c>
      <c r="DO83" s="147">
        <f t="shared" si="305"/>
        <v>1</v>
      </c>
      <c r="DP83" s="147">
        <f t="shared" si="306"/>
        <v>1</v>
      </c>
      <c r="DQ83" s="147">
        <f t="shared" si="307"/>
        <v>1</v>
      </c>
      <c r="DR83" s="147">
        <f t="shared" si="308"/>
        <v>1</v>
      </c>
      <c r="DS83" s="147">
        <f t="shared" si="309"/>
        <v>1</v>
      </c>
      <c r="DT83" s="147">
        <f t="shared" si="310"/>
        <v>1</v>
      </c>
      <c r="DU83" s="147">
        <f t="shared" si="311"/>
        <v>1</v>
      </c>
      <c r="DV83" s="147" t="str">
        <f t="shared" si="312"/>
        <v/>
      </c>
      <c r="DW83" s="147">
        <f t="shared" si="313"/>
        <v>1</v>
      </c>
      <c r="DX83" s="147">
        <f t="shared" si="314"/>
        <v>1</v>
      </c>
      <c r="DY83" s="147">
        <f t="shared" si="315"/>
        <v>1</v>
      </c>
      <c r="DZ83" s="147">
        <f t="shared" si="316"/>
        <v>1</v>
      </c>
      <c r="EA83" s="147" t="str">
        <f t="shared" si="317"/>
        <v/>
      </c>
      <c r="EB83" s="147">
        <f t="shared" si="318"/>
        <v>1</v>
      </c>
      <c r="EC83" s="147" t="str">
        <f t="shared" si="319"/>
        <v/>
      </c>
      <c r="ED83" s="147">
        <f t="shared" si="320"/>
        <v>1</v>
      </c>
      <c r="EE83" s="147">
        <f t="shared" si="321"/>
        <v>1</v>
      </c>
      <c r="EF83" s="147" t="str">
        <f t="shared" si="322"/>
        <v/>
      </c>
      <c r="EG83" s="147" t="str">
        <f t="shared" si="323"/>
        <v/>
      </c>
      <c r="EH83" s="147" t="str">
        <f t="shared" si="324"/>
        <v/>
      </c>
      <c r="EI83" s="116"/>
      <c r="EJ83" s="85" t="str">
        <f>'1.4-ATT&amp;CK Overlay'!D80</f>
        <v>No</v>
      </c>
      <c r="EK83" s="85" t="str">
        <f>'1.4-ATT&amp;CK Overlay'!E80</f>
        <v>No</v>
      </c>
      <c r="EL83" s="79" t="str">
        <f>'1.4-ATT&amp;CK Overlay'!F80</f>
        <v>No</v>
      </c>
      <c r="EM83" s="78" t="str">
        <f>'1.4-ATT&amp;CK Overlay'!G80</f>
        <v>Yes</v>
      </c>
      <c r="EN83" s="83" t="str">
        <f>'1.4-ATT&amp;CK Overlay'!H80</f>
        <v>Yes</v>
      </c>
      <c r="EO83" s="85" t="str">
        <f>'1.4-ATT&amp;CK Overlay'!I80</f>
        <v>Yes</v>
      </c>
      <c r="EP83" s="85" t="str">
        <f>'1.4-ATT&amp;CK Overlay'!J80</f>
        <v>No</v>
      </c>
      <c r="EQ83" s="85" t="str">
        <f>'1.4-ATT&amp;CK Overlay'!K80</f>
        <v>Yes</v>
      </c>
      <c r="ER83" s="78" t="str">
        <f>'1.4-ATT&amp;CK Overlay'!L80</f>
        <v>No</v>
      </c>
      <c r="ES83" s="78" t="str">
        <f>'1.4-ATT&amp;CK Overlay'!M80</f>
        <v>Yes</v>
      </c>
      <c r="ET83" s="24" t="str">
        <f>'1.4-ATT&amp;CK Overlay'!N80</f>
        <v>No</v>
      </c>
      <c r="EU83" s="24" t="str">
        <f>'1.4-ATT&amp;CK Overlay'!O80</f>
        <v>No</v>
      </c>
      <c r="EV83" s="24" t="str">
        <f>'1.4-ATT&amp;CK Overlay'!P80</f>
        <v>Yes</v>
      </c>
      <c r="EW83" s="24" t="str">
        <f>'1.4-ATT&amp;CK Overlay'!Q80</f>
        <v>No</v>
      </c>
      <c r="EX83" s="24" t="str">
        <f>'1.4-ATT&amp;CK Overlay'!R80</f>
        <v>No</v>
      </c>
      <c r="EY83" s="24" t="str">
        <f>'1.4-ATT&amp;CK Overlay'!S80</f>
        <v>No</v>
      </c>
      <c r="EZ83" s="24" t="str">
        <f>'1.4-ATT&amp;CK Overlay'!T80</f>
        <v>No</v>
      </c>
      <c r="FA83" s="79" t="str">
        <f>'1.4-ATT&amp;CK Overlay'!U80</f>
        <v>No</v>
      </c>
      <c r="FB83" s="78" t="str">
        <f>'1.4-ATT&amp;CK Overlay'!V80</f>
        <v>Yes</v>
      </c>
      <c r="FC83" s="83" t="str">
        <f>'1.4-ATT&amp;CK Overlay'!W80</f>
        <v>Yes</v>
      </c>
      <c r="FD83" s="79" t="str">
        <f>'1.4-ATT&amp;CK Overlay'!X80</f>
        <v>No</v>
      </c>
      <c r="FE83" s="78" t="str">
        <f>'1.4-ATT&amp;CK Overlay'!Y80</f>
        <v>Yes</v>
      </c>
      <c r="FF83" s="83" t="str">
        <f>'1.4-ATT&amp;CK Overlay'!Z80</f>
        <v>Yes</v>
      </c>
      <c r="FG83" s="82" t="str">
        <f>'1.4-ATT&amp;CK Overlay'!AA80</f>
        <v>Yes</v>
      </c>
      <c r="FH83" s="24" t="str">
        <f>'1.4-ATT&amp;CK Overlay'!AB80</f>
        <v>No</v>
      </c>
      <c r="FI83" s="78" t="str">
        <f>'1.4-ATT&amp;CK Overlay'!AC80</f>
        <v>Yes</v>
      </c>
      <c r="FJ83" s="78" t="str">
        <f>'1.4-ATT&amp;CK Overlay'!AD80</f>
        <v>Yes</v>
      </c>
      <c r="FK83" s="79" t="str">
        <f>'1.4-ATT&amp;CK Overlay'!AE80</f>
        <v>No</v>
      </c>
      <c r="FL83" s="78" t="str">
        <f>'1.4-ATT&amp;CK Overlay'!AF80</f>
        <v>Yes</v>
      </c>
      <c r="FM83" s="83" t="str">
        <f>'1.4-ATT&amp;CK Overlay'!AG80</f>
        <v>Yes</v>
      </c>
      <c r="FN83" s="82" t="str">
        <f>'1.4-ATT&amp;CK Overlay'!AH80</f>
        <v>No</v>
      </c>
      <c r="FO83" s="78" t="str">
        <f>'1.4-ATT&amp;CK Overlay'!AI80</f>
        <v>Yes</v>
      </c>
      <c r="FP83" s="78" t="str">
        <f>'1.4-ATT&amp;CK Overlay'!AJ80</f>
        <v>No</v>
      </c>
      <c r="FQ83" s="78" t="str">
        <f>'1.4-ATT&amp;CK Overlay'!AK80</f>
        <v>Yes</v>
      </c>
      <c r="FR83" s="78" t="str">
        <f>'1.4-ATT&amp;CK Overlay'!AL80</f>
        <v>Yes</v>
      </c>
      <c r="FS83" s="78" t="str">
        <f>'1.4-ATT&amp;CK Overlay'!AM80</f>
        <v>No</v>
      </c>
      <c r="FT83" s="24" t="str">
        <f>'1.4-ATT&amp;CK Overlay'!AN80</f>
        <v>Yes</v>
      </c>
      <c r="FU83" s="79" t="str">
        <f>'1.4-ATT&amp;CK Overlay'!AO80</f>
        <v>Yes</v>
      </c>
      <c r="FV83" s="79" t="str">
        <f>'1.4-ATT&amp;CK Overlay'!AP80</f>
        <v>No</v>
      </c>
      <c r="FW83" s="74" t="str">
        <f>'1.4-ATT&amp;CK Overlay'!AQ80</f>
        <v>Yes</v>
      </c>
      <c r="FX83" s="28" t="str">
        <f>'1.4-ATT&amp;CK Overlay'!AR80</f>
        <v>No</v>
      </c>
      <c r="FY83" s="24" t="str">
        <f>'1.4-ATT&amp;CK Overlay'!AS80</f>
        <v>Yes</v>
      </c>
      <c r="FZ83" s="24" t="str">
        <f>'1.4-ATT&amp;CK Overlay'!AT80</f>
        <v>Yes</v>
      </c>
      <c r="GA83" s="24" t="str">
        <f>'1.4-ATT&amp;CK Overlay'!AU80</f>
        <v>Yes</v>
      </c>
      <c r="GB83" s="24" t="str">
        <f>'1.4-ATT&amp;CK Overlay'!AV80</f>
        <v>Yes</v>
      </c>
      <c r="GC83" s="24" t="str">
        <f>'1.4-ATT&amp;CK Overlay'!AW80</f>
        <v>No</v>
      </c>
      <c r="GD83" s="24" t="str">
        <f>'1.4-ATT&amp;CK Overlay'!AX80</f>
        <v>No</v>
      </c>
      <c r="GE83" s="24" t="str">
        <f>'1.4-ATT&amp;CK Overlay'!AY80</f>
        <v>No</v>
      </c>
      <c r="GF83" s="24" t="str">
        <f>'1.4-ATT&amp;CK Overlay'!AZ80</f>
        <v>Yes</v>
      </c>
      <c r="GG83" s="30" t="str">
        <f>'1.4-ATT&amp;CK Overlay'!BA80</f>
        <v>No</v>
      </c>
      <c r="GH83" s="31" t="str">
        <f>'1.4-ATT&amp;CK Overlay'!BB80</f>
        <v>No</v>
      </c>
      <c r="GI83" s="31" t="str">
        <f>'1.4-ATT&amp;CK Overlay'!BC80</f>
        <v>Yes</v>
      </c>
      <c r="GJ83" s="32" t="str">
        <f>'1.4-ATT&amp;CK Overlay'!BD80</f>
        <v>Yes</v>
      </c>
      <c r="GK83" s="28" t="str">
        <f>'1.4-ATT&amp;CK Overlay'!BE80</f>
        <v>No</v>
      </c>
      <c r="GL83" s="24" t="str">
        <f>'1.4-ATT&amp;CK Overlay'!BF80</f>
        <v>Yes</v>
      </c>
      <c r="GM83" s="24" t="str">
        <f>'1.4-ATT&amp;CK Overlay'!BG80</f>
        <v>No</v>
      </c>
      <c r="GN83" s="24" t="str">
        <f>'1.4-ATT&amp;CK Overlay'!BH80</f>
        <v>No</v>
      </c>
      <c r="GO83" s="24" t="str">
        <f>'1.4-ATT&amp;CK Overlay'!BI80</f>
        <v>No</v>
      </c>
      <c r="GP83" s="30" t="str">
        <f>'1.4-ATT&amp;CK Overlay'!BJ80</f>
        <v>No</v>
      </c>
      <c r="GQ83" s="31" t="str">
        <f>'1.4-ATT&amp;CK Overlay'!BK80</f>
        <v>No</v>
      </c>
      <c r="GR83" s="31" t="str">
        <f>'1.4-ATT&amp;CK Overlay'!BL80</f>
        <v>No</v>
      </c>
      <c r="GS83" s="31" t="str">
        <f>'1.4-ATT&amp;CK Overlay'!BM80</f>
        <v>No</v>
      </c>
      <c r="GT83" s="31" t="str">
        <f>'1.4-ATT&amp;CK Overlay'!BN80</f>
        <v>No</v>
      </c>
      <c r="GU83" s="31" t="str">
        <f>'1.4-ATT&amp;CK Overlay'!BO80</f>
        <v>No</v>
      </c>
      <c r="GV83" s="32" t="str">
        <f>'1.4-ATT&amp;CK Overlay'!BP80</f>
        <v>No</v>
      </c>
      <c r="GX83" s="152">
        <f>'2.1b-OriginalProduct Visibility'!D79</f>
        <v>0</v>
      </c>
      <c r="GY83" s="153">
        <f>'2.1b-OriginalProduct Visibility'!E79</f>
        <v>0</v>
      </c>
      <c r="GZ83" s="140">
        <f>'2.1b-OriginalProduct Visibility'!F79</f>
        <v>0</v>
      </c>
      <c r="HA83" s="140">
        <f>'2.1b-OriginalProduct Visibility'!G79</f>
        <v>0</v>
      </c>
      <c r="HB83" s="140">
        <f>'2.1b-OriginalProduct Visibility'!H79</f>
        <v>0</v>
      </c>
      <c r="HC83" s="140">
        <f>'2.1b-OriginalProduct Visibility'!I79</f>
        <v>0</v>
      </c>
      <c r="HD83" s="140">
        <f>'2.1b-OriginalProduct Visibility'!J79</f>
        <v>0</v>
      </c>
      <c r="HE83" s="140">
        <f>'2.1b-OriginalProduct Visibility'!K79</f>
        <v>0</v>
      </c>
      <c r="HF83" s="140" t="str">
        <f>'2.1b-OriginalProduct Visibility'!L79</f>
        <v>Yes</v>
      </c>
      <c r="HG83" s="140" t="str">
        <f>'2.1b-OriginalProduct Visibility'!M79</f>
        <v>Yes</v>
      </c>
      <c r="HH83" s="140">
        <f>'2.1b-OriginalProduct Visibility'!N79</f>
        <v>0</v>
      </c>
      <c r="HI83" s="154">
        <f>'2.1b-OriginalProduct Visibility'!O79</f>
        <v>0</v>
      </c>
      <c r="HK83" s="171">
        <f>'2.1a-Agency Visibility'!D79</f>
        <v>0</v>
      </c>
      <c r="HL83" s="172">
        <f>'2.1a-Agency Visibility'!E79</f>
        <v>0</v>
      </c>
      <c r="HM83" s="145">
        <f>'2.1a-Agency Visibility'!F79</f>
        <v>0</v>
      </c>
      <c r="HN83" s="145">
        <f>'2.1a-Agency Visibility'!G79</f>
        <v>0</v>
      </c>
      <c r="HO83" s="145">
        <f>'2.1a-Agency Visibility'!H79</f>
        <v>0</v>
      </c>
      <c r="HP83" s="145">
        <f>'2.1a-Agency Visibility'!I79</f>
        <v>0</v>
      </c>
      <c r="HQ83" s="145">
        <f>'2.1a-Agency Visibility'!J79</f>
        <v>0</v>
      </c>
      <c r="HR83" s="145">
        <f>'2.1a-Agency Visibility'!K79</f>
        <v>0</v>
      </c>
      <c r="HS83" s="145" t="str">
        <f>'2.1a-Agency Visibility'!L79</f>
        <v>Yes</v>
      </c>
      <c r="HT83" s="145">
        <f>'2.1a-Agency Visibility'!M79</f>
        <v>0</v>
      </c>
      <c r="HU83" s="145">
        <f>'2.1a-Agency Visibility'!N79</f>
        <v>0</v>
      </c>
      <c r="HV83" s="173">
        <f>'2.1a-Agency Visibility'!O79</f>
        <v>0</v>
      </c>
      <c r="HY83" s="116"/>
      <c r="HZ83" s="116"/>
      <c r="IA83" s="116"/>
    </row>
    <row r="84" spans="1:235" ht="15" customHeight="1" x14ac:dyDescent="0.4">
      <c r="A84" s="594" t="str">
        <f>'1.2-Visibility Data'!A78</f>
        <v>Messaging Platform</v>
      </c>
      <c r="B84" s="65" t="str">
        <f>'1.2-Visibility Data'!B78</f>
        <v>Organization Modifications</v>
      </c>
      <c r="C84" s="39" t="str">
        <f>'1.2-Visibility Data'!C78</f>
        <v>All</v>
      </c>
      <c r="D84" s="116"/>
      <c r="E84" s="137">
        <f t="shared" si="326"/>
        <v>0</v>
      </c>
      <c r="F84" s="137">
        <f t="shared" si="326"/>
        <v>2</v>
      </c>
      <c r="G84" s="137">
        <f t="shared" si="326"/>
        <v>1</v>
      </c>
      <c r="H84" s="137">
        <f t="shared" si="326"/>
        <v>1</v>
      </c>
      <c r="I84" s="137">
        <f t="shared" si="326"/>
        <v>1</v>
      </c>
      <c r="J84" s="137">
        <f t="shared" si="326"/>
        <v>0</v>
      </c>
      <c r="K84" s="137">
        <f t="shared" si="326"/>
        <v>0</v>
      </c>
      <c r="L84" s="137">
        <f t="shared" si="326"/>
        <v>1</v>
      </c>
      <c r="M84" s="137">
        <f t="shared" si="326"/>
        <v>0</v>
      </c>
      <c r="N84" s="137">
        <f t="shared" si="326"/>
        <v>0</v>
      </c>
      <c r="O84" s="137">
        <f t="shared" si="327"/>
        <v>0</v>
      </c>
      <c r="P84" s="137">
        <f t="shared" si="327"/>
        <v>0</v>
      </c>
      <c r="Q84" s="137">
        <f t="shared" si="327"/>
        <v>0</v>
      </c>
      <c r="R84" s="137">
        <f t="shared" si="327"/>
        <v>0</v>
      </c>
      <c r="S84" s="137">
        <f t="shared" si="327"/>
        <v>0</v>
      </c>
      <c r="T84" s="137">
        <f t="shared" si="327"/>
        <v>0</v>
      </c>
      <c r="U84" s="137">
        <f t="shared" si="327"/>
        <v>0</v>
      </c>
      <c r="V84" s="137">
        <f t="shared" si="327"/>
        <v>0</v>
      </c>
      <c r="W84" s="137">
        <f t="shared" si="327"/>
        <v>0</v>
      </c>
      <c r="X84" s="137">
        <f t="shared" si="327"/>
        <v>0</v>
      </c>
      <c r="Y84" s="137">
        <f t="shared" si="328"/>
        <v>0</v>
      </c>
      <c r="Z84" s="137">
        <f t="shared" si="328"/>
        <v>0</v>
      </c>
      <c r="AA84" s="137">
        <f t="shared" si="328"/>
        <v>0</v>
      </c>
      <c r="AB84" s="137">
        <f t="shared" si="328"/>
        <v>0</v>
      </c>
      <c r="AC84" s="137">
        <f t="shared" si="328"/>
        <v>0</v>
      </c>
      <c r="AD84" s="137">
        <f t="shared" si="328"/>
        <v>0</v>
      </c>
      <c r="AE84" s="116"/>
      <c r="AF84" s="142" t="str">
        <f t="shared" si="222"/>
        <v/>
      </c>
      <c r="AG84" s="142">
        <f t="shared" si="223"/>
        <v>4</v>
      </c>
      <c r="AH84" s="142">
        <f t="shared" si="224"/>
        <v>4</v>
      </c>
      <c r="AI84" s="142">
        <f t="shared" si="225"/>
        <v>4</v>
      </c>
      <c r="AJ84" s="142">
        <f t="shared" si="226"/>
        <v>4</v>
      </c>
      <c r="AK84" s="142" t="str">
        <f t="shared" si="227"/>
        <v/>
      </c>
      <c r="AL84" s="142" t="str">
        <f t="shared" si="228"/>
        <v/>
      </c>
      <c r="AM84" s="142">
        <f t="shared" si="229"/>
        <v>4</v>
      </c>
      <c r="AN84" s="142" t="str">
        <f t="shared" si="230"/>
        <v/>
      </c>
      <c r="AO84" s="142" t="str">
        <f t="shared" si="231"/>
        <v/>
      </c>
      <c r="AP84" s="142" t="str">
        <f t="shared" si="232"/>
        <v/>
      </c>
      <c r="AQ84" s="142" t="str">
        <f t="shared" si="233"/>
        <v/>
      </c>
      <c r="AR84" s="142" t="str">
        <f t="shared" si="234"/>
        <v/>
      </c>
      <c r="AS84" s="142" t="str">
        <f t="shared" si="235"/>
        <v/>
      </c>
      <c r="AT84" s="142" t="str">
        <f t="shared" si="236"/>
        <v/>
      </c>
      <c r="AU84" s="142" t="str">
        <f t="shared" si="237"/>
        <v/>
      </c>
      <c r="AV84" s="142" t="str">
        <f t="shared" si="238"/>
        <v/>
      </c>
      <c r="AW84" s="142" t="str">
        <f t="shared" si="239"/>
        <v/>
      </c>
      <c r="AX84" s="142" t="str">
        <f t="shared" si="240"/>
        <v/>
      </c>
      <c r="AY84" s="142" t="str">
        <f t="shared" si="241"/>
        <v/>
      </c>
      <c r="AZ84" s="142" t="str">
        <f t="shared" si="242"/>
        <v/>
      </c>
      <c r="BA84" s="142" t="str">
        <f t="shared" si="243"/>
        <v/>
      </c>
      <c r="BB84" s="142" t="str">
        <f t="shared" si="244"/>
        <v/>
      </c>
      <c r="BC84" s="142" t="str">
        <f t="shared" si="245"/>
        <v/>
      </c>
      <c r="BD84" s="142" t="str">
        <f t="shared" si="246"/>
        <v/>
      </c>
      <c r="BE84" s="142" t="str">
        <f t="shared" si="247"/>
        <v/>
      </c>
      <c r="BF84" s="116"/>
      <c r="BG84" s="193" t="str">
        <f t="shared" si="248"/>
        <v/>
      </c>
      <c r="BH84" s="193">
        <f t="shared" si="249"/>
        <v>2</v>
      </c>
      <c r="BI84" s="193">
        <f t="shared" si="250"/>
        <v>2</v>
      </c>
      <c r="BJ84" s="193">
        <f t="shared" si="251"/>
        <v>2</v>
      </c>
      <c r="BK84" s="193">
        <f t="shared" si="252"/>
        <v>2</v>
      </c>
      <c r="BL84" s="193" t="str">
        <f t="shared" si="253"/>
        <v/>
      </c>
      <c r="BM84" s="193" t="str">
        <f t="shared" si="254"/>
        <v/>
      </c>
      <c r="BN84" s="193">
        <f t="shared" si="255"/>
        <v>2</v>
      </c>
      <c r="BO84" s="193" t="str">
        <f t="shared" si="256"/>
        <v/>
      </c>
      <c r="BP84" s="193" t="str">
        <f t="shared" si="257"/>
        <v/>
      </c>
      <c r="BQ84" s="193" t="str">
        <f t="shared" si="258"/>
        <v/>
      </c>
      <c r="BR84" s="193" t="str">
        <f t="shared" si="259"/>
        <v/>
      </c>
      <c r="BS84" s="193" t="str">
        <f t="shared" si="260"/>
        <v/>
      </c>
      <c r="BT84" s="193" t="str">
        <f t="shared" si="261"/>
        <v/>
      </c>
      <c r="BU84" s="193" t="str">
        <f t="shared" si="262"/>
        <v/>
      </c>
      <c r="BV84" s="193" t="str">
        <f t="shared" si="263"/>
        <v/>
      </c>
      <c r="BW84" s="193" t="str">
        <f t="shared" si="264"/>
        <v/>
      </c>
      <c r="BX84" s="193" t="str">
        <f t="shared" si="265"/>
        <v/>
      </c>
      <c r="BY84" s="193" t="str">
        <f t="shared" si="266"/>
        <v/>
      </c>
      <c r="BZ84" s="193" t="str">
        <f t="shared" si="267"/>
        <v/>
      </c>
      <c r="CA84" s="193" t="str">
        <f t="shared" si="268"/>
        <v/>
      </c>
      <c r="CB84" s="193" t="str">
        <f t="shared" si="269"/>
        <v/>
      </c>
      <c r="CC84" s="193" t="str">
        <f t="shared" si="270"/>
        <v/>
      </c>
      <c r="CD84" s="193" t="str">
        <f t="shared" si="271"/>
        <v/>
      </c>
      <c r="CE84" s="193" t="str">
        <f t="shared" si="272"/>
        <v/>
      </c>
      <c r="CF84" s="193" t="str">
        <f t="shared" si="273"/>
        <v/>
      </c>
      <c r="CG84" s="116"/>
      <c r="CH84" s="199" t="str">
        <f t="shared" si="274"/>
        <v/>
      </c>
      <c r="CI84" s="199">
        <f t="shared" si="275"/>
        <v>2</v>
      </c>
      <c r="CJ84" s="199">
        <f t="shared" si="276"/>
        <v>2</v>
      </c>
      <c r="CK84" s="199">
        <f t="shared" si="277"/>
        <v>2</v>
      </c>
      <c r="CL84" s="199">
        <f t="shared" si="278"/>
        <v>2</v>
      </c>
      <c r="CM84" s="199" t="str">
        <f t="shared" si="279"/>
        <v/>
      </c>
      <c r="CN84" s="199" t="str">
        <f t="shared" si="280"/>
        <v/>
      </c>
      <c r="CO84" s="199">
        <f t="shared" si="281"/>
        <v>2</v>
      </c>
      <c r="CP84" s="199" t="str">
        <f t="shared" si="282"/>
        <v/>
      </c>
      <c r="CQ84" s="199" t="str">
        <f t="shared" si="283"/>
        <v/>
      </c>
      <c r="CR84" s="199" t="str">
        <f t="shared" si="284"/>
        <v/>
      </c>
      <c r="CS84" s="199" t="str">
        <f t="shared" si="285"/>
        <v/>
      </c>
      <c r="CT84" s="199" t="str">
        <f t="shared" si="286"/>
        <v/>
      </c>
      <c r="CU84" s="199" t="str">
        <f t="shared" si="287"/>
        <v/>
      </c>
      <c r="CV84" s="199" t="str">
        <f t="shared" si="288"/>
        <v/>
      </c>
      <c r="CW84" s="199" t="str">
        <f t="shared" si="289"/>
        <v/>
      </c>
      <c r="CX84" s="199" t="str">
        <f t="shared" si="290"/>
        <v/>
      </c>
      <c r="CY84" s="199" t="str">
        <f t="shared" si="291"/>
        <v/>
      </c>
      <c r="CZ84" s="199" t="str">
        <f t="shared" si="292"/>
        <v/>
      </c>
      <c r="DA84" s="199" t="str">
        <f t="shared" si="293"/>
        <v/>
      </c>
      <c r="DB84" s="199" t="str">
        <f t="shared" si="294"/>
        <v/>
      </c>
      <c r="DC84" s="199" t="str">
        <f t="shared" si="295"/>
        <v/>
      </c>
      <c r="DD84" s="199" t="str">
        <f t="shared" si="296"/>
        <v/>
      </c>
      <c r="DE84" s="199" t="str">
        <f t="shared" si="297"/>
        <v/>
      </c>
      <c r="DF84" s="199" t="str">
        <f t="shared" si="298"/>
        <v/>
      </c>
      <c r="DG84" s="199" t="str">
        <f t="shared" si="299"/>
        <v/>
      </c>
      <c r="DH84" s="116"/>
      <c r="DI84" s="147" t="str">
        <f t="shared" si="325"/>
        <v/>
      </c>
      <c r="DJ84" s="147">
        <f t="shared" si="300"/>
        <v>2</v>
      </c>
      <c r="DK84" s="147">
        <f t="shared" si="301"/>
        <v>2</v>
      </c>
      <c r="DL84" s="147">
        <f t="shared" si="302"/>
        <v>2</v>
      </c>
      <c r="DM84" s="147">
        <f t="shared" si="303"/>
        <v>2</v>
      </c>
      <c r="DN84" s="147" t="str">
        <f t="shared" si="304"/>
        <v/>
      </c>
      <c r="DO84" s="147" t="str">
        <f t="shared" si="305"/>
        <v/>
      </c>
      <c r="DP84" s="147">
        <f t="shared" si="306"/>
        <v>2</v>
      </c>
      <c r="DQ84" s="147" t="str">
        <f t="shared" si="307"/>
        <v/>
      </c>
      <c r="DR84" s="147" t="str">
        <f t="shared" si="308"/>
        <v/>
      </c>
      <c r="DS84" s="147" t="str">
        <f t="shared" si="309"/>
        <v/>
      </c>
      <c r="DT84" s="147" t="str">
        <f t="shared" si="310"/>
        <v/>
      </c>
      <c r="DU84" s="147" t="str">
        <f t="shared" si="311"/>
        <v/>
      </c>
      <c r="DV84" s="147" t="str">
        <f t="shared" si="312"/>
        <v/>
      </c>
      <c r="DW84" s="147" t="str">
        <f t="shared" si="313"/>
        <v/>
      </c>
      <c r="DX84" s="147" t="str">
        <f t="shared" si="314"/>
        <v/>
      </c>
      <c r="DY84" s="147" t="str">
        <f t="shared" si="315"/>
        <v/>
      </c>
      <c r="DZ84" s="147" t="str">
        <f t="shared" si="316"/>
        <v/>
      </c>
      <c r="EA84" s="147" t="str">
        <f t="shared" si="317"/>
        <v/>
      </c>
      <c r="EB84" s="147" t="str">
        <f t="shared" si="318"/>
        <v/>
      </c>
      <c r="EC84" s="147" t="str">
        <f t="shared" si="319"/>
        <v/>
      </c>
      <c r="ED84" s="147" t="str">
        <f t="shared" si="320"/>
        <v/>
      </c>
      <c r="EE84" s="147" t="str">
        <f t="shared" si="321"/>
        <v/>
      </c>
      <c r="EF84" s="147" t="str">
        <f t="shared" si="322"/>
        <v/>
      </c>
      <c r="EG84" s="147" t="str">
        <f t="shared" si="323"/>
        <v/>
      </c>
      <c r="EH84" s="147" t="str">
        <f t="shared" si="324"/>
        <v/>
      </c>
      <c r="EI84" s="116"/>
      <c r="EJ84" s="25" t="str">
        <f>'1.4-ATT&amp;CK Overlay'!D81</f>
        <v>No</v>
      </c>
      <c r="EK84" s="26" t="str">
        <f>'1.4-ATT&amp;CK Overlay'!E81</f>
        <v>No</v>
      </c>
      <c r="EL84" s="26" t="str">
        <f>'1.4-ATT&amp;CK Overlay'!F81</f>
        <v>No</v>
      </c>
      <c r="EM84" s="26" t="str">
        <f>'1.4-ATT&amp;CK Overlay'!G81</f>
        <v>Yes</v>
      </c>
      <c r="EN84" s="27" t="str">
        <f>'1.4-ATT&amp;CK Overlay'!H81</f>
        <v>Yes</v>
      </c>
      <c r="EO84" s="25" t="str">
        <f>'1.4-ATT&amp;CK Overlay'!I81</f>
        <v>Yes</v>
      </c>
      <c r="EP84" s="26" t="str">
        <f>'1.4-ATT&amp;CK Overlay'!J81</f>
        <v>No</v>
      </c>
      <c r="EQ84" s="26" t="str">
        <f>'1.4-ATT&amp;CK Overlay'!K81</f>
        <v>No</v>
      </c>
      <c r="ER84" s="26" t="str">
        <f>'1.4-ATT&amp;CK Overlay'!L81</f>
        <v>No</v>
      </c>
      <c r="ES84" s="26" t="str">
        <f>'1.4-ATT&amp;CK Overlay'!M81</f>
        <v>Yes</v>
      </c>
      <c r="ET84" s="26" t="str">
        <f>'1.4-ATT&amp;CK Overlay'!N81</f>
        <v>No</v>
      </c>
      <c r="EU84" s="26" t="str">
        <f>'1.4-ATT&amp;CK Overlay'!O81</f>
        <v>No</v>
      </c>
      <c r="EV84" s="26" t="str">
        <f>'1.4-ATT&amp;CK Overlay'!P81</f>
        <v>Yes</v>
      </c>
      <c r="EW84" s="26" t="str">
        <f>'1.4-ATT&amp;CK Overlay'!Q81</f>
        <v>No</v>
      </c>
      <c r="EX84" s="26" t="str">
        <f>'1.4-ATT&amp;CK Overlay'!R81</f>
        <v>No</v>
      </c>
      <c r="EY84" s="26" t="str">
        <f>'1.4-ATT&amp;CK Overlay'!S81</f>
        <v>No</v>
      </c>
      <c r="EZ84" s="26" t="str">
        <f>'1.4-ATT&amp;CK Overlay'!T81</f>
        <v>No</v>
      </c>
      <c r="FA84" s="26" t="str">
        <f>'1.4-ATT&amp;CK Overlay'!U81</f>
        <v>No</v>
      </c>
      <c r="FB84" s="26" t="str">
        <f>'1.4-ATT&amp;CK Overlay'!V81</f>
        <v>No</v>
      </c>
      <c r="FC84" s="27" t="str">
        <f>'1.4-ATT&amp;CK Overlay'!W81</f>
        <v>No</v>
      </c>
      <c r="FD84" s="25" t="str">
        <f>'1.4-ATT&amp;CK Overlay'!X81</f>
        <v>No</v>
      </c>
      <c r="FE84" s="26" t="str">
        <f>'1.4-ATT&amp;CK Overlay'!Y81</f>
        <v>No</v>
      </c>
      <c r="FF84" s="27" t="str">
        <f>'1.4-ATT&amp;CK Overlay'!Z81</f>
        <v>No</v>
      </c>
      <c r="FG84" s="25" t="str">
        <f>'1.4-ATT&amp;CK Overlay'!AA81</f>
        <v>Yes</v>
      </c>
      <c r="FH84" s="26" t="str">
        <f>'1.4-ATT&amp;CK Overlay'!AB81</f>
        <v>No</v>
      </c>
      <c r="FI84" s="26" t="str">
        <f>'1.4-ATT&amp;CK Overlay'!AC81</f>
        <v>No</v>
      </c>
      <c r="FJ84" s="26" t="str">
        <f>'1.4-ATT&amp;CK Overlay'!AD81</f>
        <v>No</v>
      </c>
      <c r="FK84" s="26" t="str">
        <f>'1.4-ATT&amp;CK Overlay'!AE81</f>
        <v>No</v>
      </c>
      <c r="FL84" s="26" t="str">
        <f>'1.4-ATT&amp;CK Overlay'!AF81</f>
        <v>No</v>
      </c>
      <c r="FM84" s="27" t="str">
        <f>'1.4-ATT&amp;CK Overlay'!AG81</f>
        <v>No</v>
      </c>
      <c r="FN84" s="63" t="str">
        <f>'1.4-ATT&amp;CK Overlay'!AH81</f>
        <v>No</v>
      </c>
      <c r="FO84" s="26" t="str">
        <f>'1.4-ATT&amp;CK Overlay'!AI81</f>
        <v>No</v>
      </c>
      <c r="FP84" s="26" t="str">
        <f>'1.4-ATT&amp;CK Overlay'!AJ81</f>
        <v>No</v>
      </c>
      <c r="FQ84" s="26" t="str">
        <f>'1.4-ATT&amp;CK Overlay'!AK81</f>
        <v>No</v>
      </c>
      <c r="FR84" s="26" t="str">
        <f>'1.4-ATT&amp;CK Overlay'!AL81</f>
        <v>No</v>
      </c>
      <c r="FS84" s="26" t="str">
        <f>'1.4-ATT&amp;CK Overlay'!AM81</f>
        <v>No</v>
      </c>
      <c r="FT84" s="26" t="str">
        <f>'1.4-ATT&amp;CK Overlay'!AN81</f>
        <v>No</v>
      </c>
      <c r="FU84" s="26" t="str">
        <f>'1.4-ATT&amp;CK Overlay'!AO81</f>
        <v>No</v>
      </c>
      <c r="FV84" s="26" t="str">
        <f>'1.4-ATT&amp;CK Overlay'!AP81</f>
        <v>No</v>
      </c>
      <c r="FW84" s="73" t="str">
        <f>'1.4-ATT&amp;CK Overlay'!AQ81</f>
        <v>No</v>
      </c>
      <c r="FX84" s="25" t="str">
        <f>'1.4-ATT&amp;CK Overlay'!AR81</f>
        <v>No</v>
      </c>
      <c r="FY84" s="26" t="str">
        <f>'1.4-ATT&amp;CK Overlay'!AS81</f>
        <v>No</v>
      </c>
      <c r="FZ84" s="26" t="str">
        <f>'1.4-ATT&amp;CK Overlay'!AT81</f>
        <v>No</v>
      </c>
      <c r="GA84" s="26" t="str">
        <f>'1.4-ATT&amp;CK Overlay'!AU81</f>
        <v>No</v>
      </c>
      <c r="GB84" s="26" t="str">
        <f>'1.4-ATT&amp;CK Overlay'!AV81</f>
        <v>No</v>
      </c>
      <c r="GC84" s="26" t="str">
        <f>'1.4-ATT&amp;CK Overlay'!AW81</f>
        <v>No</v>
      </c>
      <c r="GD84" s="26" t="str">
        <f>'1.4-ATT&amp;CK Overlay'!AX81</f>
        <v>No</v>
      </c>
      <c r="GE84" s="26" t="str">
        <f>'1.4-ATT&amp;CK Overlay'!AY81</f>
        <v>No</v>
      </c>
      <c r="GF84" s="27" t="str">
        <f>'1.4-ATT&amp;CK Overlay'!AZ81</f>
        <v>No</v>
      </c>
      <c r="GG84" s="80" t="str">
        <f>'1.4-ATT&amp;CK Overlay'!BA81</f>
        <v>No</v>
      </c>
      <c r="GH84" s="40" t="str">
        <f>'1.4-ATT&amp;CK Overlay'!BB81</f>
        <v>No</v>
      </c>
      <c r="GI84" s="40" t="str">
        <f>'1.4-ATT&amp;CK Overlay'!BC81</f>
        <v>No</v>
      </c>
      <c r="GJ84" s="86" t="str">
        <f>'1.4-ATT&amp;CK Overlay'!BD81</f>
        <v>No</v>
      </c>
      <c r="GK84" s="25" t="str">
        <f>'1.4-ATT&amp;CK Overlay'!BE81</f>
        <v>No</v>
      </c>
      <c r="GL84" s="26" t="str">
        <f>'1.4-ATT&amp;CK Overlay'!BF81</f>
        <v>No</v>
      </c>
      <c r="GM84" s="26" t="str">
        <f>'1.4-ATT&amp;CK Overlay'!BG81</f>
        <v>No</v>
      </c>
      <c r="GN84" s="26" t="str">
        <f>'1.4-ATT&amp;CK Overlay'!BH81</f>
        <v>No</v>
      </c>
      <c r="GO84" s="27" t="str">
        <f>'1.4-ATT&amp;CK Overlay'!BI81</f>
        <v>No</v>
      </c>
      <c r="GP84" s="80" t="str">
        <f>'1.4-ATT&amp;CK Overlay'!BJ81</f>
        <v>No</v>
      </c>
      <c r="GQ84" s="40" t="str">
        <f>'1.4-ATT&amp;CK Overlay'!BK81</f>
        <v>No</v>
      </c>
      <c r="GR84" s="40" t="str">
        <f>'1.4-ATT&amp;CK Overlay'!BL81</f>
        <v>No</v>
      </c>
      <c r="GS84" s="40" t="str">
        <f>'1.4-ATT&amp;CK Overlay'!BM81</f>
        <v>No</v>
      </c>
      <c r="GT84" s="40" t="str">
        <f>'1.4-ATT&amp;CK Overlay'!BN81</f>
        <v>No</v>
      </c>
      <c r="GU84" s="40" t="str">
        <f>'1.4-ATT&amp;CK Overlay'!BO81</f>
        <v>No</v>
      </c>
      <c r="GV84" s="86" t="str">
        <f>'1.4-ATT&amp;CK Overlay'!BP81</f>
        <v>No</v>
      </c>
      <c r="GX84" s="152">
        <f>'2.1b-OriginalProduct Visibility'!D80</f>
        <v>0</v>
      </c>
      <c r="GY84" s="153">
        <f>'2.1b-OriginalProduct Visibility'!E80</f>
        <v>0</v>
      </c>
      <c r="GZ84" s="140">
        <f>'2.1b-OriginalProduct Visibility'!F80</f>
        <v>0</v>
      </c>
      <c r="HA84" s="140">
        <f>'2.1b-OriginalProduct Visibility'!G80</f>
        <v>0</v>
      </c>
      <c r="HB84" s="140">
        <f>'2.1b-OriginalProduct Visibility'!H80</f>
        <v>0</v>
      </c>
      <c r="HC84" s="140">
        <f>'2.1b-OriginalProduct Visibility'!I80</f>
        <v>0</v>
      </c>
      <c r="HD84" s="140">
        <f>'2.1b-OriginalProduct Visibility'!J80</f>
        <v>0</v>
      </c>
      <c r="HE84" s="140">
        <f>'2.1b-OriginalProduct Visibility'!K80</f>
        <v>0</v>
      </c>
      <c r="HF84" s="140" t="str">
        <f>'2.1b-OriginalProduct Visibility'!L80</f>
        <v>Yes</v>
      </c>
      <c r="HG84" s="140" t="str">
        <f>'2.1b-OriginalProduct Visibility'!M80</f>
        <v>Yes</v>
      </c>
      <c r="HH84" s="140" t="str">
        <f>'2.1b-OriginalProduct Visibility'!N80</f>
        <v>Yes</v>
      </c>
      <c r="HI84" s="154" t="str">
        <f>'2.1b-OriginalProduct Visibility'!O80</f>
        <v>Yes</v>
      </c>
      <c r="HK84" s="171">
        <f>'2.1a-Agency Visibility'!D80</f>
        <v>0</v>
      </c>
      <c r="HL84" s="172">
        <f>'2.1a-Agency Visibility'!E80</f>
        <v>0</v>
      </c>
      <c r="HM84" s="145">
        <f>'2.1a-Agency Visibility'!F80</f>
        <v>0</v>
      </c>
      <c r="HN84" s="145">
        <f>'2.1a-Agency Visibility'!G80</f>
        <v>0</v>
      </c>
      <c r="HO84" s="145">
        <f>'2.1a-Agency Visibility'!H80</f>
        <v>0</v>
      </c>
      <c r="HP84" s="145">
        <f>'2.1a-Agency Visibility'!I80</f>
        <v>0</v>
      </c>
      <c r="HQ84" s="145">
        <f>'2.1a-Agency Visibility'!J80</f>
        <v>0</v>
      </c>
      <c r="HR84" s="145">
        <f>'2.1a-Agency Visibility'!K80</f>
        <v>0</v>
      </c>
      <c r="HS84" s="145" t="str">
        <f>'2.1a-Agency Visibility'!L80</f>
        <v>Yes</v>
      </c>
      <c r="HT84" s="145">
        <f>'2.1a-Agency Visibility'!M80</f>
        <v>0</v>
      </c>
      <c r="HU84" s="145" t="str">
        <f>'2.1a-Agency Visibility'!N80</f>
        <v>Yes</v>
      </c>
      <c r="HV84" s="173">
        <f>'2.1a-Agency Visibility'!O80</f>
        <v>0</v>
      </c>
      <c r="HY84" s="116"/>
      <c r="HZ84" s="116"/>
      <c r="IA84" s="116"/>
    </row>
    <row r="85" spans="1:235" ht="15" customHeight="1" x14ac:dyDescent="0.4">
      <c r="A85" s="595">
        <f>'1.2-Visibility Data'!A79</f>
        <v>0</v>
      </c>
      <c r="B85" s="66" t="str">
        <f>'1.2-Visibility Data'!B79</f>
        <v>User Modifications</v>
      </c>
      <c r="C85" s="37" t="str">
        <f>'1.2-Visibility Data'!C79</f>
        <v>All</v>
      </c>
      <c r="D85" s="116"/>
      <c r="E85" s="137">
        <f t="shared" si="326"/>
        <v>0</v>
      </c>
      <c r="F85" s="137">
        <f t="shared" si="326"/>
        <v>2</v>
      </c>
      <c r="G85" s="137">
        <f t="shared" si="326"/>
        <v>1</v>
      </c>
      <c r="H85" s="137">
        <f t="shared" si="326"/>
        <v>1</v>
      </c>
      <c r="I85" s="137">
        <f t="shared" si="326"/>
        <v>1</v>
      </c>
      <c r="J85" s="137">
        <f t="shared" si="326"/>
        <v>0</v>
      </c>
      <c r="K85" s="137">
        <f t="shared" si="326"/>
        <v>0</v>
      </c>
      <c r="L85" s="137">
        <f t="shared" si="326"/>
        <v>0</v>
      </c>
      <c r="M85" s="137">
        <f t="shared" si="326"/>
        <v>0</v>
      </c>
      <c r="N85" s="137">
        <f t="shared" si="326"/>
        <v>0</v>
      </c>
      <c r="O85" s="137">
        <f t="shared" si="327"/>
        <v>0</v>
      </c>
      <c r="P85" s="137">
        <f t="shared" si="327"/>
        <v>0</v>
      </c>
      <c r="Q85" s="137">
        <f t="shared" si="327"/>
        <v>1</v>
      </c>
      <c r="R85" s="137">
        <f t="shared" si="327"/>
        <v>0</v>
      </c>
      <c r="S85" s="137">
        <f t="shared" si="327"/>
        <v>0</v>
      </c>
      <c r="T85" s="137">
        <f t="shared" si="327"/>
        <v>0</v>
      </c>
      <c r="U85" s="137">
        <f t="shared" si="327"/>
        <v>0</v>
      </c>
      <c r="V85" s="137">
        <f t="shared" si="327"/>
        <v>0</v>
      </c>
      <c r="W85" s="137">
        <f t="shared" si="327"/>
        <v>0</v>
      </c>
      <c r="X85" s="137">
        <f t="shared" si="327"/>
        <v>0</v>
      </c>
      <c r="Y85" s="137">
        <f t="shared" si="328"/>
        <v>0</v>
      </c>
      <c r="Z85" s="137">
        <f t="shared" si="328"/>
        <v>0</v>
      </c>
      <c r="AA85" s="137">
        <f t="shared" si="328"/>
        <v>0</v>
      </c>
      <c r="AB85" s="137">
        <f t="shared" si="328"/>
        <v>0</v>
      </c>
      <c r="AC85" s="137">
        <f t="shared" si="328"/>
        <v>0</v>
      </c>
      <c r="AD85" s="137">
        <f t="shared" si="328"/>
        <v>0</v>
      </c>
      <c r="AE85" s="116"/>
      <c r="AF85" s="142" t="str">
        <f t="shared" si="222"/>
        <v/>
      </c>
      <c r="AG85" s="142">
        <f t="shared" si="223"/>
        <v>0</v>
      </c>
      <c r="AH85" s="142">
        <f t="shared" si="224"/>
        <v>0</v>
      </c>
      <c r="AI85" s="142">
        <f t="shared" si="225"/>
        <v>0</v>
      </c>
      <c r="AJ85" s="142">
        <f t="shared" si="226"/>
        <v>0</v>
      </c>
      <c r="AK85" s="142" t="str">
        <f t="shared" si="227"/>
        <v/>
      </c>
      <c r="AL85" s="142" t="str">
        <f t="shared" si="228"/>
        <v/>
      </c>
      <c r="AM85" s="142" t="str">
        <f t="shared" si="229"/>
        <v/>
      </c>
      <c r="AN85" s="142" t="str">
        <f t="shared" si="230"/>
        <v/>
      </c>
      <c r="AO85" s="142" t="str">
        <f t="shared" si="231"/>
        <v/>
      </c>
      <c r="AP85" s="142" t="str">
        <f t="shared" si="232"/>
        <v/>
      </c>
      <c r="AQ85" s="142" t="str">
        <f t="shared" si="233"/>
        <v/>
      </c>
      <c r="AR85" s="142">
        <f t="shared" si="234"/>
        <v>0</v>
      </c>
      <c r="AS85" s="142" t="str">
        <f t="shared" si="235"/>
        <v/>
      </c>
      <c r="AT85" s="142" t="str">
        <f t="shared" si="236"/>
        <v/>
      </c>
      <c r="AU85" s="142" t="str">
        <f t="shared" si="237"/>
        <v/>
      </c>
      <c r="AV85" s="142" t="str">
        <f t="shared" si="238"/>
        <v/>
      </c>
      <c r="AW85" s="142" t="str">
        <f t="shared" si="239"/>
        <v/>
      </c>
      <c r="AX85" s="142" t="str">
        <f t="shared" si="240"/>
        <v/>
      </c>
      <c r="AY85" s="142" t="str">
        <f t="shared" si="241"/>
        <v/>
      </c>
      <c r="AZ85" s="142" t="str">
        <f t="shared" si="242"/>
        <v/>
      </c>
      <c r="BA85" s="142" t="str">
        <f t="shared" si="243"/>
        <v/>
      </c>
      <c r="BB85" s="142" t="str">
        <f t="shared" si="244"/>
        <v/>
      </c>
      <c r="BC85" s="142" t="str">
        <f t="shared" si="245"/>
        <v/>
      </c>
      <c r="BD85" s="142" t="str">
        <f t="shared" si="246"/>
        <v/>
      </c>
      <c r="BE85" s="142" t="str">
        <f t="shared" si="247"/>
        <v/>
      </c>
      <c r="BF85" s="116"/>
      <c r="BG85" s="193" t="str">
        <f t="shared" si="248"/>
        <v/>
      </c>
      <c r="BH85" s="193" t="str">
        <f t="shared" si="249"/>
        <v/>
      </c>
      <c r="BI85" s="193" t="str">
        <f t="shared" si="250"/>
        <v/>
      </c>
      <c r="BJ85" s="193" t="str">
        <f t="shared" si="251"/>
        <v/>
      </c>
      <c r="BK85" s="193" t="str">
        <f t="shared" si="252"/>
        <v/>
      </c>
      <c r="BL85" s="193" t="str">
        <f t="shared" si="253"/>
        <v/>
      </c>
      <c r="BM85" s="193" t="str">
        <f t="shared" si="254"/>
        <v/>
      </c>
      <c r="BN85" s="193" t="str">
        <f t="shared" si="255"/>
        <v/>
      </c>
      <c r="BO85" s="193" t="str">
        <f t="shared" si="256"/>
        <v/>
      </c>
      <c r="BP85" s="193" t="str">
        <f t="shared" si="257"/>
        <v/>
      </c>
      <c r="BQ85" s="193" t="str">
        <f t="shared" si="258"/>
        <v/>
      </c>
      <c r="BR85" s="193" t="str">
        <f t="shared" si="259"/>
        <v/>
      </c>
      <c r="BS85" s="193" t="str">
        <f t="shared" si="260"/>
        <v/>
      </c>
      <c r="BT85" s="193" t="str">
        <f t="shared" si="261"/>
        <v/>
      </c>
      <c r="BU85" s="193" t="str">
        <f t="shared" si="262"/>
        <v/>
      </c>
      <c r="BV85" s="193" t="str">
        <f t="shared" si="263"/>
        <v/>
      </c>
      <c r="BW85" s="193" t="str">
        <f t="shared" si="264"/>
        <v/>
      </c>
      <c r="BX85" s="193" t="str">
        <f t="shared" si="265"/>
        <v/>
      </c>
      <c r="BY85" s="193" t="str">
        <f t="shared" si="266"/>
        <v/>
      </c>
      <c r="BZ85" s="193" t="str">
        <f t="shared" si="267"/>
        <v/>
      </c>
      <c r="CA85" s="193" t="str">
        <f t="shared" si="268"/>
        <v/>
      </c>
      <c r="CB85" s="193" t="str">
        <f t="shared" si="269"/>
        <v/>
      </c>
      <c r="CC85" s="193" t="str">
        <f t="shared" si="270"/>
        <v/>
      </c>
      <c r="CD85" s="193" t="str">
        <f t="shared" si="271"/>
        <v/>
      </c>
      <c r="CE85" s="193" t="str">
        <f t="shared" si="272"/>
        <v/>
      </c>
      <c r="CF85" s="193" t="str">
        <f t="shared" si="273"/>
        <v/>
      </c>
      <c r="CG85" s="116"/>
      <c r="CH85" s="199" t="str">
        <f t="shared" si="274"/>
        <v/>
      </c>
      <c r="CI85" s="199" t="str">
        <f t="shared" si="275"/>
        <v/>
      </c>
      <c r="CJ85" s="199" t="str">
        <f t="shared" si="276"/>
        <v/>
      </c>
      <c r="CK85" s="199" t="str">
        <f t="shared" si="277"/>
        <v/>
      </c>
      <c r="CL85" s="199" t="str">
        <f t="shared" si="278"/>
        <v/>
      </c>
      <c r="CM85" s="199" t="str">
        <f t="shared" si="279"/>
        <v/>
      </c>
      <c r="CN85" s="199" t="str">
        <f t="shared" si="280"/>
        <v/>
      </c>
      <c r="CO85" s="199" t="str">
        <f t="shared" si="281"/>
        <v/>
      </c>
      <c r="CP85" s="199" t="str">
        <f t="shared" si="282"/>
        <v/>
      </c>
      <c r="CQ85" s="199" t="str">
        <f t="shared" si="283"/>
        <v/>
      </c>
      <c r="CR85" s="199" t="str">
        <f t="shared" si="284"/>
        <v/>
      </c>
      <c r="CS85" s="199" t="str">
        <f t="shared" si="285"/>
        <v/>
      </c>
      <c r="CT85" s="199" t="str">
        <f t="shared" si="286"/>
        <v/>
      </c>
      <c r="CU85" s="199" t="str">
        <f t="shared" si="287"/>
        <v/>
      </c>
      <c r="CV85" s="199" t="str">
        <f t="shared" si="288"/>
        <v/>
      </c>
      <c r="CW85" s="199" t="str">
        <f t="shared" si="289"/>
        <v/>
      </c>
      <c r="CX85" s="199" t="str">
        <f t="shared" si="290"/>
        <v/>
      </c>
      <c r="CY85" s="199" t="str">
        <f t="shared" si="291"/>
        <v/>
      </c>
      <c r="CZ85" s="199" t="str">
        <f t="shared" si="292"/>
        <v/>
      </c>
      <c r="DA85" s="199" t="str">
        <f t="shared" si="293"/>
        <v/>
      </c>
      <c r="DB85" s="199" t="str">
        <f t="shared" si="294"/>
        <v/>
      </c>
      <c r="DC85" s="199" t="str">
        <f t="shared" si="295"/>
        <v/>
      </c>
      <c r="DD85" s="199" t="str">
        <f t="shared" si="296"/>
        <v/>
      </c>
      <c r="DE85" s="199" t="str">
        <f t="shared" si="297"/>
        <v/>
      </c>
      <c r="DF85" s="199" t="str">
        <f t="shared" si="298"/>
        <v/>
      </c>
      <c r="DG85" s="199" t="str">
        <f t="shared" si="299"/>
        <v/>
      </c>
      <c r="DH85" s="116"/>
      <c r="DI85" s="147" t="str">
        <f t="shared" si="325"/>
        <v/>
      </c>
      <c r="DJ85" s="147">
        <f t="shared" si="300"/>
        <v>0</v>
      </c>
      <c r="DK85" s="147">
        <f t="shared" si="301"/>
        <v>0</v>
      </c>
      <c r="DL85" s="147">
        <f t="shared" si="302"/>
        <v>0</v>
      </c>
      <c r="DM85" s="147">
        <f t="shared" si="303"/>
        <v>0</v>
      </c>
      <c r="DN85" s="147" t="str">
        <f t="shared" si="304"/>
        <v/>
      </c>
      <c r="DO85" s="147" t="str">
        <f t="shared" si="305"/>
        <v/>
      </c>
      <c r="DP85" s="147" t="str">
        <f t="shared" si="306"/>
        <v/>
      </c>
      <c r="DQ85" s="147" t="str">
        <f t="shared" si="307"/>
        <v/>
      </c>
      <c r="DR85" s="147" t="str">
        <f t="shared" si="308"/>
        <v/>
      </c>
      <c r="DS85" s="147" t="str">
        <f t="shared" si="309"/>
        <v/>
      </c>
      <c r="DT85" s="147" t="str">
        <f t="shared" si="310"/>
        <v/>
      </c>
      <c r="DU85" s="147">
        <f t="shared" si="311"/>
        <v>0</v>
      </c>
      <c r="DV85" s="147" t="str">
        <f t="shared" si="312"/>
        <v/>
      </c>
      <c r="DW85" s="147" t="str">
        <f t="shared" si="313"/>
        <v/>
      </c>
      <c r="DX85" s="147" t="str">
        <f t="shared" si="314"/>
        <v/>
      </c>
      <c r="DY85" s="147" t="str">
        <f t="shared" si="315"/>
        <v/>
      </c>
      <c r="DZ85" s="147" t="str">
        <f t="shared" si="316"/>
        <v/>
      </c>
      <c r="EA85" s="147" t="str">
        <f t="shared" si="317"/>
        <v/>
      </c>
      <c r="EB85" s="147" t="str">
        <f t="shared" si="318"/>
        <v/>
      </c>
      <c r="EC85" s="147" t="str">
        <f t="shared" si="319"/>
        <v/>
      </c>
      <c r="ED85" s="147" t="str">
        <f t="shared" si="320"/>
        <v/>
      </c>
      <c r="EE85" s="147" t="str">
        <f t="shared" si="321"/>
        <v/>
      </c>
      <c r="EF85" s="147" t="str">
        <f t="shared" si="322"/>
        <v/>
      </c>
      <c r="EG85" s="147" t="str">
        <f t="shared" si="323"/>
        <v/>
      </c>
      <c r="EH85" s="147" t="str">
        <f t="shared" si="324"/>
        <v/>
      </c>
      <c r="EI85" s="116"/>
      <c r="EJ85" s="28" t="str">
        <f>'1.4-ATT&amp;CK Overlay'!D82</f>
        <v>No</v>
      </c>
      <c r="EK85" s="24" t="str">
        <f>'1.4-ATT&amp;CK Overlay'!E82</f>
        <v>No</v>
      </c>
      <c r="EL85" s="24" t="str">
        <f>'1.4-ATT&amp;CK Overlay'!F82</f>
        <v>No</v>
      </c>
      <c r="EM85" s="24" t="str">
        <f>'1.4-ATT&amp;CK Overlay'!G82</f>
        <v>Yes</v>
      </c>
      <c r="EN85" s="29" t="str">
        <f>'1.4-ATT&amp;CK Overlay'!H82</f>
        <v>Yes</v>
      </c>
      <c r="EO85" s="28" t="str">
        <f>'1.4-ATT&amp;CK Overlay'!I82</f>
        <v>Yes</v>
      </c>
      <c r="EP85" s="24" t="str">
        <f>'1.4-ATT&amp;CK Overlay'!J82</f>
        <v>No</v>
      </c>
      <c r="EQ85" s="24" t="str">
        <f>'1.4-ATT&amp;CK Overlay'!K82</f>
        <v>No</v>
      </c>
      <c r="ER85" s="24" t="str">
        <f>'1.4-ATT&amp;CK Overlay'!L82</f>
        <v>No</v>
      </c>
      <c r="ES85" s="24" t="str">
        <f>'1.4-ATT&amp;CK Overlay'!M82</f>
        <v>Yes</v>
      </c>
      <c r="ET85" s="24" t="str">
        <f>'1.4-ATT&amp;CK Overlay'!N82</f>
        <v>No</v>
      </c>
      <c r="EU85" s="24" t="str">
        <f>'1.4-ATT&amp;CK Overlay'!O82</f>
        <v>No</v>
      </c>
      <c r="EV85" s="24" t="str">
        <f>'1.4-ATT&amp;CK Overlay'!P82</f>
        <v>Yes</v>
      </c>
      <c r="EW85" s="24" t="str">
        <f>'1.4-ATT&amp;CK Overlay'!Q82</f>
        <v>No</v>
      </c>
      <c r="EX85" s="24" t="str">
        <f>'1.4-ATT&amp;CK Overlay'!R82</f>
        <v>No</v>
      </c>
      <c r="EY85" s="24" t="str">
        <f>'1.4-ATT&amp;CK Overlay'!S82</f>
        <v>No</v>
      </c>
      <c r="EZ85" s="24" t="str">
        <f>'1.4-ATT&amp;CK Overlay'!T82</f>
        <v>No</v>
      </c>
      <c r="FA85" s="24" t="str">
        <f>'1.4-ATT&amp;CK Overlay'!U82</f>
        <v>No</v>
      </c>
      <c r="FB85" s="24" t="str">
        <f>'1.4-ATT&amp;CK Overlay'!V82</f>
        <v>No</v>
      </c>
      <c r="FC85" s="29" t="str">
        <f>'1.4-ATT&amp;CK Overlay'!W82</f>
        <v>No</v>
      </c>
      <c r="FD85" s="28" t="str">
        <f>'1.4-ATT&amp;CK Overlay'!X82</f>
        <v>No</v>
      </c>
      <c r="FE85" s="24" t="str">
        <f>'1.4-ATT&amp;CK Overlay'!Y82</f>
        <v>No</v>
      </c>
      <c r="FF85" s="29" t="str">
        <f>'1.4-ATT&amp;CK Overlay'!Z82</f>
        <v>No</v>
      </c>
      <c r="FG85" s="28" t="str">
        <f>'1.4-ATT&amp;CK Overlay'!AA82</f>
        <v>No</v>
      </c>
      <c r="FH85" s="24" t="str">
        <f>'1.4-ATT&amp;CK Overlay'!AB82</f>
        <v>No</v>
      </c>
      <c r="FI85" s="24" t="str">
        <f>'1.4-ATT&amp;CK Overlay'!AC82</f>
        <v>No</v>
      </c>
      <c r="FJ85" s="24" t="str">
        <f>'1.4-ATT&amp;CK Overlay'!AD82</f>
        <v>No</v>
      </c>
      <c r="FK85" s="24" t="str">
        <f>'1.4-ATT&amp;CK Overlay'!AE82</f>
        <v>No</v>
      </c>
      <c r="FL85" s="24" t="str">
        <f>'1.4-ATT&amp;CK Overlay'!AF82</f>
        <v>No</v>
      </c>
      <c r="FM85" s="29" t="str">
        <f>'1.4-ATT&amp;CK Overlay'!AG82</f>
        <v>No</v>
      </c>
      <c r="FN85" s="61" t="str">
        <f>'1.4-ATT&amp;CK Overlay'!AH82</f>
        <v>No</v>
      </c>
      <c r="FO85" s="24" t="str">
        <f>'1.4-ATT&amp;CK Overlay'!AI82</f>
        <v>No</v>
      </c>
      <c r="FP85" s="24" t="str">
        <f>'1.4-ATT&amp;CK Overlay'!AJ82</f>
        <v>No</v>
      </c>
      <c r="FQ85" s="24" t="str">
        <f>'1.4-ATT&amp;CK Overlay'!AK82</f>
        <v>No</v>
      </c>
      <c r="FR85" s="24" t="str">
        <f>'1.4-ATT&amp;CK Overlay'!AL82</f>
        <v>No</v>
      </c>
      <c r="FS85" s="24" t="str">
        <f>'1.4-ATT&amp;CK Overlay'!AM82</f>
        <v>No</v>
      </c>
      <c r="FT85" s="24" t="str">
        <f>'1.4-ATT&amp;CK Overlay'!AN82</f>
        <v>No</v>
      </c>
      <c r="FU85" s="24" t="str">
        <f>'1.4-ATT&amp;CK Overlay'!AO82</f>
        <v>Yes</v>
      </c>
      <c r="FV85" s="24" t="str">
        <f>'1.4-ATT&amp;CK Overlay'!AP82</f>
        <v>No</v>
      </c>
      <c r="FW85" s="71" t="str">
        <f>'1.4-ATT&amp;CK Overlay'!AQ82</f>
        <v>No</v>
      </c>
      <c r="FX85" s="28" t="str">
        <f>'1.4-ATT&amp;CK Overlay'!AR82</f>
        <v>No</v>
      </c>
      <c r="FY85" s="24" t="str">
        <f>'1.4-ATT&amp;CK Overlay'!AS82</f>
        <v>No</v>
      </c>
      <c r="FZ85" s="24" t="str">
        <f>'1.4-ATT&amp;CK Overlay'!AT82</f>
        <v>No</v>
      </c>
      <c r="GA85" s="24" t="str">
        <f>'1.4-ATT&amp;CK Overlay'!AU82</f>
        <v>No</v>
      </c>
      <c r="GB85" s="24" t="str">
        <f>'1.4-ATT&amp;CK Overlay'!AV82</f>
        <v>No</v>
      </c>
      <c r="GC85" s="24" t="str">
        <f>'1.4-ATT&amp;CK Overlay'!AW82</f>
        <v>No</v>
      </c>
      <c r="GD85" s="24" t="str">
        <f>'1.4-ATT&amp;CK Overlay'!AX82</f>
        <v>No</v>
      </c>
      <c r="GE85" s="24" t="str">
        <f>'1.4-ATT&amp;CK Overlay'!AY82</f>
        <v>No</v>
      </c>
      <c r="GF85" s="29" t="str">
        <f>'1.4-ATT&amp;CK Overlay'!AZ82</f>
        <v>No</v>
      </c>
      <c r="GG85" s="28" t="str">
        <f>'1.4-ATT&amp;CK Overlay'!BA82</f>
        <v>No</v>
      </c>
      <c r="GH85" s="24" t="str">
        <f>'1.4-ATT&amp;CK Overlay'!BB82</f>
        <v>No</v>
      </c>
      <c r="GI85" s="24" t="str">
        <f>'1.4-ATT&amp;CK Overlay'!BC82</f>
        <v>No</v>
      </c>
      <c r="GJ85" s="29" t="str">
        <f>'1.4-ATT&amp;CK Overlay'!BD82</f>
        <v>No</v>
      </c>
      <c r="GK85" s="28" t="str">
        <f>'1.4-ATT&amp;CK Overlay'!BE82</f>
        <v>No</v>
      </c>
      <c r="GL85" s="24" t="str">
        <f>'1.4-ATT&amp;CK Overlay'!BF82</f>
        <v>No</v>
      </c>
      <c r="GM85" s="24" t="str">
        <f>'1.4-ATT&amp;CK Overlay'!BG82</f>
        <v>No</v>
      </c>
      <c r="GN85" s="24" t="str">
        <f>'1.4-ATT&amp;CK Overlay'!BH82</f>
        <v>No</v>
      </c>
      <c r="GO85" s="29" t="str">
        <f>'1.4-ATT&amp;CK Overlay'!BI82</f>
        <v>No</v>
      </c>
      <c r="GP85" s="28" t="str">
        <f>'1.4-ATT&amp;CK Overlay'!BJ82</f>
        <v>No</v>
      </c>
      <c r="GQ85" s="24" t="str">
        <f>'1.4-ATT&amp;CK Overlay'!BK82</f>
        <v>No</v>
      </c>
      <c r="GR85" s="24" t="str">
        <f>'1.4-ATT&amp;CK Overlay'!BL82</f>
        <v>No</v>
      </c>
      <c r="GS85" s="24" t="str">
        <f>'1.4-ATT&amp;CK Overlay'!BM82</f>
        <v>No</v>
      </c>
      <c r="GT85" s="24" t="str">
        <f>'1.4-ATT&amp;CK Overlay'!BN82</f>
        <v>No</v>
      </c>
      <c r="GU85" s="24" t="str">
        <f>'1.4-ATT&amp;CK Overlay'!BO82</f>
        <v>No</v>
      </c>
      <c r="GV85" s="29" t="str">
        <f>'1.4-ATT&amp;CK Overlay'!BP82</f>
        <v>No</v>
      </c>
      <c r="GX85" s="152">
        <f>'2.1b-OriginalProduct Visibility'!D81</f>
        <v>0</v>
      </c>
      <c r="GY85" s="153">
        <f>'2.1b-OriginalProduct Visibility'!E81</f>
        <v>0</v>
      </c>
      <c r="GZ85" s="140">
        <f>'2.1b-OriginalProduct Visibility'!F81</f>
        <v>0</v>
      </c>
      <c r="HA85" s="140">
        <f>'2.1b-OriginalProduct Visibility'!G81</f>
        <v>0</v>
      </c>
      <c r="HB85" s="140">
        <f>'2.1b-OriginalProduct Visibility'!H81</f>
        <v>0</v>
      </c>
      <c r="HC85" s="140">
        <f>'2.1b-OriginalProduct Visibility'!I81</f>
        <v>0</v>
      </c>
      <c r="HD85" s="140">
        <f>'2.1b-OriginalProduct Visibility'!J81</f>
        <v>0</v>
      </c>
      <c r="HE85" s="140">
        <f>'2.1b-OriginalProduct Visibility'!K81</f>
        <v>0</v>
      </c>
      <c r="HF85" s="140">
        <f>'2.1b-OriginalProduct Visibility'!L81</f>
        <v>0</v>
      </c>
      <c r="HG85" s="140">
        <f>'2.1b-OriginalProduct Visibility'!M81</f>
        <v>0</v>
      </c>
      <c r="HH85" s="140">
        <f>'2.1b-OriginalProduct Visibility'!N81</f>
        <v>0</v>
      </c>
      <c r="HI85" s="154">
        <f>'2.1b-OriginalProduct Visibility'!O81</f>
        <v>0</v>
      </c>
      <c r="HK85" s="171">
        <f>'2.1a-Agency Visibility'!D81</f>
        <v>0</v>
      </c>
      <c r="HL85" s="172">
        <f>'2.1a-Agency Visibility'!E81</f>
        <v>0</v>
      </c>
      <c r="HM85" s="145">
        <f>'2.1a-Agency Visibility'!F81</f>
        <v>0</v>
      </c>
      <c r="HN85" s="145">
        <f>'2.1a-Agency Visibility'!G81</f>
        <v>0</v>
      </c>
      <c r="HO85" s="145">
        <f>'2.1a-Agency Visibility'!H81</f>
        <v>0</v>
      </c>
      <c r="HP85" s="145">
        <f>'2.1a-Agency Visibility'!I81</f>
        <v>0</v>
      </c>
      <c r="HQ85" s="145">
        <f>'2.1a-Agency Visibility'!J81</f>
        <v>0</v>
      </c>
      <c r="HR85" s="145">
        <f>'2.1a-Agency Visibility'!K81</f>
        <v>0</v>
      </c>
      <c r="HS85" s="145">
        <f>'2.1a-Agency Visibility'!L81</f>
        <v>0</v>
      </c>
      <c r="HT85" s="145">
        <f>'2.1a-Agency Visibility'!M81</f>
        <v>0</v>
      </c>
      <c r="HU85" s="145">
        <f>'2.1a-Agency Visibility'!N81</f>
        <v>0</v>
      </c>
      <c r="HV85" s="173">
        <f>'2.1a-Agency Visibility'!O81</f>
        <v>0</v>
      </c>
      <c r="HY85" s="116"/>
      <c r="HZ85" s="116"/>
      <c r="IA85" s="116"/>
    </row>
    <row r="86" spans="1:235" ht="15" customHeight="1" x14ac:dyDescent="0.4">
      <c r="A86" s="595">
        <f>'1.2-Visibility Data'!A80</f>
        <v>0</v>
      </c>
      <c r="B86" s="66" t="str">
        <f>'1.2-Visibility Data'!B80</f>
        <v>User Login Activity</v>
      </c>
      <c r="C86" s="37" t="str">
        <f>'1.2-Visibility Data'!C80</f>
        <v>All</v>
      </c>
      <c r="D86" s="116"/>
      <c r="E86" s="137">
        <f t="shared" si="326"/>
        <v>0</v>
      </c>
      <c r="F86" s="137">
        <f t="shared" si="326"/>
        <v>2</v>
      </c>
      <c r="G86" s="137">
        <f t="shared" si="326"/>
        <v>0</v>
      </c>
      <c r="H86" s="137">
        <f t="shared" si="326"/>
        <v>0</v>
      </c>
      <c r="I86" s="137">
        <f t="shared" si="326"/>
        <v>0</v>
      </c>
      <c r="J86" s="137">
        <f t="shared" si="326"/>
        <v>2</v>
      </c>
      <c r="K86" s="137">
        <f t="shared" si="326"/>
        <v>2</v>
      </c>
      <c r="L86" s="137">
        <f t="shared" si="326"/>
        <v>0</v>
      </c>
      <c r="M86" s="137">
        <f t="shared" si="326"/>
        <v>2</v>
      </c>
      <c r="N86" s="137">
        <f t="shared" si="326"/>
        <v>2</v>
      </c>
      <c r="O86" s="137">
        <f t="shared" si="327"/>
        <v>3</v>
      </c>
      <c r="P86" s="137">
        <f t="shared" si="327"/>
        <v>1</v>
      </c>
      <c r="Q86" s="137">
        <f t="shared" si="327"/>
        <v>0</v>
      </c>
      <c r="R86" s="137">
        <f t="shared" si="327"/>
        <v>0</v>
      </c>
      <c r="S86" s="137">
        <f t="shared" si="327"/>
        <v>0</v>
      </c>
      <c r="T86" s="137">
        <f t="shared" si="327"/>
        <v>0</v>
      </c>
      <c r="U86" s="137">
        <f t="shared" si="327"/>
        <v>0</v>
      </c>
      <c r="V86" s="137">
        <f t="shared" si="327"/>
        <v>0</v>
      </c>
      <c r="W86" s="137">
        <f t="shared" si="327"/>
        <v>0</v>
      </c>
      <c r="X86" s="137">
        <f t="shared" si="327"/>
        <v>0</v>
      </c>
      <c r="Y86" s="137">
        <f t="shared" si="328"/>
        <v>0</v>
      </c>
      <c r="Z86" s="137">
        <f t="shared" si="328"/>
        <v>2</v>
      </c>
      <c r="AA86" s="137">
        <f t="shared" si="328"/>
        <v>0</v>
      </c>
      <c r="AB86" s="137">
        <f t="shared" si="328"/>
        <v>0</v>
      </c>
      <c r="AC86" s="137">
        <f t="shared" si="328"/>
        <v>0</v>
      </c>
      <c r="AD86" s="137">
        <f t="shared" si="328"/>
        <v>0</v>
      </c>
      <c r="AE86" s="116"/>
      <c r="AF86" s="142" t="str">
        <f t="shared" si="222"/>
        <v/>
      </c>
      <c r="AG86" s="142">
        <f t="shared" si="223"/>
        <v>2</v>
      </c>
      <c r="AH86" s="142" t="str">
        <f t="shared" si="224"/>
        <v/>
      </c>
      <c r="AI86" s="142" t="str">
        <f t="shared" si="225"/>
        <v/>
      </c>
      <c r="AJ86" s="142" t="str">
        <f t="shared" si="226"/>
        <v/>
      </c>
      <c r="AK86" s="142">
        <f t="shared" si="227"/>
        <v>2</v>
      </c>
      <c r="AL86" s="142">
        <f t="shared" si="228"/>
        <v>2</v>
      </c>
      <c r="AM86" s="142" t="str">
        <f t="shared" si="229"/>
        <v/>
      </c>
      <c r="AN86" s="142">
        <f t="shared" si="230"/>
        <v>2</v>
      </c>
      <c r="AO86" s="142">
        <f t="shared" si="231"/>
        <v>2</v>
      </c>
      <c r="AP86" s="142">
        <f t="shared" si="232"/>
        <v>2</v>
      </c>
      <c r="AQ86" s="142">
        <f t="shared" si="233"/>
        <v>2</v>
      </c>
      <c r="AR86" s="142" t="str">
        <f t="shared" si="234"/>
        <v/>
      </c>
      <c r="AS86" s="142" t="str">
        <f t="shared" si="235"/>
        <v/>
      </c>
      <c r="AT86" s="142" t="str">
        <f t="shared" si="236"/>
        <v/>
      </c>
      <c r="AU86" s="142" t="str">
        <f t="shared" si="237"/>
        <v/>
      </c>
      <c r="AV86" s="142" t="str">
        <f t="shared" si="238"/>
        <v/>
      </c>
      <c r="AW86" s="142" t="str">
        <f t="shared" si="239"/>
        <v/>
      </c>
      <c r="AX86" s="142" t="str">
        <f t="shared" si="240"/>
        <v/>
      </c>
      <c r="AY86" s="142" t="str">
        <f t="shared" si="241"/>
        <v/>
      </c>
      <c r="AZ86" s="142" t="str">
        <f t="shared" si="242"/>
        <v/>
      </c>
      <c r="BA86" s="142">
        <f t="shared" si="243"/>
        <v>2</v>
      </c>
      <c r="BB86" s="142" t="str">
        <f t="shared" si="244"/>
        <v/>
      </c>
      <c r="BC86" s="142" t="str">
        <f t="shared" si="245"/>
        <v/>
      </c>
      <c r="BD86" s="142" t="str">
        <f t="shared" si="246"/>
        <v/>
      </c>
      <c r="BE86" s="142" t="str">
        <f t="shared" si="247"/>
        <v/>
      </c>
      <c r="BF86" s="116"/>
      <c r="BG86" s="193" t="str">
        <f t="shared" si="248"/>
        <v/>
      </c>
      <c r="BH86" s="193">
        <f t="shared" si="249"/>
        <v>1</v>
      </c>
      <c r="BI86" s="193" t="str">
        <f t="shared" si="250"/>
        <v/>
      </c>
      <c r="BJ86" s="193" t="str">
        <f t="shared" si="251"/>
        <v/>
      </c>
      <c r="BK86" s="193" t="str">
        <f t="shared" si="252"/>
        <v/>
      </c>
      <c r="BL86" s="193">
        <f t="shared" si="253"/>
        <v>1</v>
      </c>
      <c r="BM86" s="193">
        <f t="shared" si="254"/>
        <v>1</v>
      </c>
      <c r="BN86" s="193" t="str">
        <f t="shared" si="255"/>
        <v/>
      </c>
      <c r="BO86" s="193">
        <f t="shared" si="256"/>
        <v>1</v>
      </c>
      <c r="BP86" s="193">
        <f t="shared" si="257"/>
        <v>1</v>
      </c>
      <c r="BQ86" s="193">
        <f t="shared" si="258"/>
        <v>1</v>
      </c>
      <c r="BR86" s="193">
        <f t="shared" si="259"/>
        <v>1</v>
      </c>
      <c r="BS86" s="193" t="str">
        <f t="shared" si="260"/>
        <v/>
      </c>
      <c r="BT86" s="193" t="str">
        <f t="shared" si="261"/>
        <v/>
      </c>
      <c r="BU86" s="193" t="str">
        <f t="shared" si="262"/>
        <v/>
      </c>
      <c r="BV86" s="193" t="str">
        <f t="shared" si="263"/>
        <v/>
      </c>
      <c r="BW86" s="193" t="str">
        <f t="shared" si="264"/>
        <v/>
      </c>
      <c r="BX86" s="193" t="str">
        <f t="shared" si="265"/>
        <v/>
      </c>
      <c r="BY86" s="193" t="str">
        <f t="shared" si="266"/>
        <v/>
      </c>
      <c r="BZ86" s="193" t="str">
        <f t="shared" si="267"/>
        <v/>
      </c>
      <c r="CA86" s="193" t="str">
        <f t="shared" si="268"/>
        <v/>
      </c>
      <c r="CB86" s="193">
        <f t="shared" si="269"/>
        <v>1</v>
      </c>
      <c r="CC86" s="193" t="str">
        <f t="shared" si="270"/>
        <v/>
      </c>
      <c r="CD86" s="193" t="str">
        <f t="shared" si="271"/>
        <v/>
      </c>
      <c r="CE86" s="193" t="str">
        <f t="shared" si="272"/>
        <v/>
      </c>
      <c r="CF86" s="193" t="str">
        <f t="shared" si="273"/>
        <v/>
      </c>
      <c r="CG86" s="116"/>
      <c r="CH86" s="199" t="str">
        <f t="shared" si="274"/>
        <v/>
      </c>
      <c r="CI86" s="199">
        <f t="shared" si="275"/>
        <v>1</v>
      </c>
      <c r="CJ86" s="199" t="str">
        <f t="shared" si="276"/>
        <v/>
      </c>
      <c r="CK86" s="199" t="str">
        <f t="shared" si="277"/>
        <v/>
      </c>
      <c r="CL86" s="199" t="str">
        <f t="shared" si="278"/>
        <v/>
      </c>
      <c r="CM86" s="199">
        <f t="shared" si="279"/>
        <v>1</v>
      </c>
      <c r="CN86" s="199">
        <f t="shared" si="280"/>
        <v>1</v>
      </c>
      <c r="CO86" s="199" t="str">
        <f t="shared" si="281"/>
        <v/>
      </c>
      <c r="CP86" s="199">
        <f t="shared" si="282"/>
        <v>1</v>
      </c>
      <c r="CQ86" s="199">
        <f t="shared" si="283"/>
        <v>1</v>
      </c>
      <c r="CR86" s="199">
        <f t="shared" si="284"/>
        <v>1</v>
      </c>
      <c r="CS86" s="199">
        <f t="shared" si="285"/>
        <v>1</v>
      </c>
      <c r="CT86" s="199" t="str">
        <f t="shared" si="286"/>
        <v/>
      </c>
      <c r="CU86" s="199" t="str">
        <f t="shared" si="287"/>
        <v/>
      </c>
      <c r="CV86" s="199" t="str">
        <f t="shared" si="288"/>
        <v/>
      </c>
      <c r="CW86" s="199" t="str">
        <f t="shared" si="289"/>
        <v/>
      </c>
      <c r="CX86" s="199" t="str">
        <f t="shared" si="290"/>
        <v/>
      </c>
      <c r="CY86" s="199" t="str">
        <f t="shared" si="291"/>
        <v/>
      </c>
      <c r="CZ86" s="199" t="str">
        <f t="shared" si="292"/>
        <v/>
      </c>
      <c r="DA86" s="199" t="str">
        <f t="shared" si="293"/>
        <v/>
      </c>
      <c r="DB86" s="199" t="str">
        <f t="shared" si="294"/>
        <v/>
      </c>
      <c r="DC86" s="199">
        <f t="shared" si="295"/>
        <v>1</v>
      </c>
      <c r="DD86" s="199" t="str">
        <f t="shared" si="296"/>
        <v/>
      </c>
      <c r="DE86" s="199" t="str">
        <f t="shared" si="297"/>
        <v/>
      </c>
      <c r="DF86" s="199" t="str">
        <f t="shared" si="298"/>
        <v/>
      </c>
      <c r="DG86" s="199" t="str">
        <f t="shared" si="299"/>
        <v/>
      </c>
      <c r="DH86" s="116"/>
      <c r="DI86" s="147" t="str">
        <f t="shared" si="325"/>
        <v/>
      </c>
      <c r="DJ86" s="147">
        <f t="shared" si="300"/>
        <v>1</v>
      </c>
      <c r="DK86" s="147" t="str">
        <f t="shared" si="301"/>
        <v/>
      </c>
      <c r="DL86" s="147" t="str">
        <f t="shared" si="302"/>
        <v/>
      </c>
      <c r="DM86" s="147" t="str">
        <f t="shared" si="303"/>
        <v/>
      </c>
      <c r="DN86" s="147">
        <f t="shared" si="304"/>
        <v>1</v>
      </c>
      <c r="DO86" s="147">
        <f t="shared" si="305"/>
        <v>1</v>
      </c>
      <c r="DP86" s="147" t="str">
        <f t="shared" si="306"/>
        <v/>
      </c>
      <c r="DQ86" s="147">
        <f t="shared" si="307"/>
        <v>1</v>
      </c>
      <c r="DR86" s="147">
        <f t="shared" si="308"/>
        <v>1</v>
      </c>
      <c r="DS86" s="147">
        <f t="shared" si="309"/>
        <v>1</v>
      </c>
      <c r="DT86" s="147">
        <f t="shared" si="310"/>
        <v>1</v>
      </c>
      <c r="DU86" s="147" t="str">
        <f t="shared" si="311"/>
        <v/>
      </c>
      <c r="DV86" s="147" t="str">
        <f t="shared" si="312"/>
        <v/>
      </c>
      <c r="DW86" s="147" t="str">
        <f t="shared" si="313"/>
        <v/>
      </c>
      <c r="DX86" s="147" t="str">
        <f t="shared" si="314"/>
        <v/>
      </c>
      <c r="DY86" s="147" t="str">
        <f t="shared" si="315"/>
        <v/>
      </c>
      <c r="DZ86" s="147" t="str">
        <f t="shared" si="316"/>
        <v/>
      </c>
      <c r="EA86" s="147" t="str">
        <f t="shared" si="317"/>
        <v/>
      </c>
      <c r="EB86" s="147" t="str">
        <f t="shared" si="318"/>
        <v/>
      </c>
      <c r="EC86" s="147" t="str">
        <f t="shared" si="319"/>
        <v/>
      </c>
      <c r="ED86" s="147">
        <f t="shared" si="320"/>
        <v>1</v>
      </c>
      <c r="EE86" s="147" t="str">
        <f t="shared" si="321"/>
        <v/>
      </c>
      <c r="EF86" s="147" t="str">
        <f t="shared" si="322"/>
        <v/>
      </c>
      <c r="EG86" s="147" t="str">
        <f t="shared" si="323"/>
        <v/>
      </c>
      <c r="EH86" s="147" t="str">
        <f t="shared" si="324"/>
        <v/>
      </c>
      <c r="EI86" s="116"/>
      <c r="EJ86" s="28" t="str">
        <f>'1.4-ATT&amp;CK Overlay'!D83</f>
        <v>No</v>
      </c>
      <c r="EK86" s="24" t="str">
        <f>'1.4-ATT&amp;CK Overlay'!E83</f>
        <v>No</v>
      </c>
      <c r="EL86" s="24" t="str">
        <f>'1.4-ATT&amp;CK Overlay'!F83</f>
        <v>No</v>
      </c>
      <c r="EM86" s="24" t="str">
        <f>'1.4-ATT&amp;CK Overlay'!G83</f>
        <v>Yes</v>
      </c>
      <c r="EN86" s="29" t="str">
        <f>'1.4-ATT&amp;CK Overlay'!H83</f>
        <v>Yes</v>
      </c>
      <c r="EO86" s="28" t="str">
        <f>'1.4-ATT&amp;CK Overlay'!I83</f>
        <v>No</v>
      </c>
      <c r="EP86" s="24" t="str">
        <f>'1.4-ATT&amp;CK Overlay'!J83</f>
        <v>No</v>
      </c>
      <c r="EQ86" s="24" t="str">
        <f>'1.4-ATT&amp;CK Overlay'!K83</f>
        <v>No</v>
      </c>
      <c r="ER86" s="24" t="str">
        <f>'1.4-ATT&amp;CK Overlay'!L83</f>
        <v>No</v>
      </c>
      <c r="ES86" s="24" t="str">
        <f>'1.4-ATT&amp;CK Overlay'!M83</f>
        <v>No</v>
      </c>
      <c r="ET86" s="24" t="str">
        <f>'1.4-ATT&amp;CK Overlay'!N83</f>
        <v>No</v>
      </c>
      <c r="EU86" s="24" t="str">
        <f>'1.4-ATT&amp;CK Overlay'!O83</f>
        <v>No</v>
      </c>
      <c r="EV86" s="24" t="str">
        <f>'1.4-ATT&amp;CK Overlay'!P83</f>
        <v>No</v>
      </c>
      <c r="EW86" s="24" t="str">
        <f>'1.4-ATT&amp;CK Overlay'!Q83</f>
        <v>No</v>
      </c>
      <c r="EX86" s="24" t="str">
        <f>'1.4-ATT&amp;CK Overlay'!R83</f>
        <v>No</v>
      </c>
      <c r="EY86" s="24" t="str">
        <f>'1.4-ATT&amp;CK Overlay'!S83</f>
        <v>No</v>
      </c>
      <c r="EZ86" s="24" t="str">
        <f>'1.4-ATT&amp;CK Overlay'!T83</f>
        <v>No</v>
      </c>
      <c r="FA86" s="24" t="str">
        <f>'1.4-ATT&amp;CK Overlay'!U83</f>
        <v>No</v>
      </c>
      <c r="FB86" s="24" t="str">
        <f>'1.4-ATT&amp;CK Overlay'!V83</f>
        <v>Yes</v>
      </c>
      <c r="FC86" s="29" t="str">
        <f>'1.4-ATT&amp;CK Overlay'!W83</f>
        <v>Yes</v>
      </c>
      <c r="FD86" s="28" t="str">
        <f>'1.4-ATT&amp;CK Overlay'!X83</f>
        <v>No</v>
      </c>
      <c r="FE86" s="24" t="str">
        <f>'1.4-ATT&amp;CK Overlay'!Y83</f>
        <v>Yes</v>
      </c>
      <c r="FF86" s="29" t="str">
        <f>'1.4-ATT&amp;CK Overlay'!Z83</f>
        <v>Yes</v>
      </c>
      <c r="FG86" s="28" t="str">
        <f>'1.4-ATT&amp;CK Overlay'!AA83</f>
        <v>No</v>
      </c>
      <c r="FH86" s="24" t="str">
        <f>'1.4-ATT&amp;CK Overlay'!AB83</f>
        <v>No</v>
      </c>
      <c r="FI86" s="24" t="str">
        <f>'1.4-ATT&amp;CK Overlay'!AC83</f>
        <v>Yes</v>
      </c>
      <c r="FJ86" s="24" t="str">
        <f>'1.4-ATT&amp;CK Overlay'!AD83</f>
        <v>Yes</v>
      </c>
      <c r="FK86" s="24" t="str">
        <f>'1.4-ATT&amp;CK Overlay'!AE83</f>
        <v>No</v>
      </c>
      <c r="FL86" s="24" t="str">
        <f>'1.4-ATT&amp;CK Overlay'!AF83</f>
        <v>Yes</v>
      </c>
      <c r="FM86" s="29" t="str">
        <f>'1.4-ATT&amp;CK Overlay'!AG83</f>
        <v>Yes</v>
      </c>
      <c r="FN86" s="61" t="str">
        <f>'1.4-ATT&amp;CK Overlay'!AH83</f>
        <v>No</v>
      </c>
      <c r="FO86" s="24" t="str">
        <f>'1.4-ATT&amp;CK Overlay'!AI83</f>
        <v>Yes</v>
      </c>
      <c r="FP86" s="24" t="str">
        <f>'1.4-ATT&amp;CK Overlay'!AJ83</f>
        <v>No</v>
      </c>
      <c r="FQ86" s="24" t="str">
        <f>'1.4-ATT&amp;CK Overlay'!AK83</f>
        <v>Yes</v>
      </c>
      <c r="FR86" s="24" t="str">
        <f>'1.4-ATT&amp;CK Overlay'!AL83</f>
        <v>Yes</v>
      </c>
      <c r="FS86" s="24" t="str">
        <f>'1.4-ATT&amp;CK Overlay'!AM83</f>
        <v>No</v>
      </c>
      <c r="FT86" s="24" t="str">
        <f>'1.4-ATT&amp;CK Overlay'!AN83</f>
        <v>Yes</v>
      </c>
      <c r="FU86" s="24" t="str">
        <f>'1.4-ATT&amp;CK Overlay'!AO83</f>
        <v>No</v>
      </c>
      <c r="FV86" s="24" t="str">
        <f>'1.4-ATT&amp;CK Overlay'!AP83</f>
        <v>No</v>
      </c>
      <c r="FW86" s="71" t="str">
        <f>'1.4-ATT&amp;CK Overlay'!AQ83</f>
        <v>No</v>
      </c>
      <c r="FX86" s="28" t="str">
        <f>'1.4-ATT&amp;CK Overlay'!AR83</f>
        <v>No</v>
      </c>
      <c r="FY86" s="24" t="str">
        <f>'1.4-ATT&amp;CK Overlay'!AS83</f>
        <v>No</v>
      </c>
      <c r="FZ86" s="24" t="str">
        <f>'1.4-ATT&amp;CK Overlay'!AT83</f>
        <v>No</v>
      </c>
      <c r="GA86" s="24" t="str">
        <f>'1.4-ATT&amp;CK Overlay'!AU83</f>
        <v>No</v>
      </c>
      <c r="GB86" s="24" t="str">
        <f>'1.4-ATT&amp;CK Overlay'!AV83</f>
        <v>No</v>
      </c>
      <c r="GC86" s="24" t="str">
        <f>'1.4-ATT&amp;CK Overlay'!AW83</f>
        <v>No</v>
      </c>
      <c r="GD86" s="24" t="str">
        <f>'1.4-ATT&amp;CK Overlay'!AX83</f>
        <v>No</v>
      </c>
      <c r="GE86" s="24" t="str">
        <f>'1.4-ATT&amp;CK Overlay'!AY83</f>
        <v>No</v>
      </c>
      <c r="GF86" s="29" t="str">
        <f>'1.4-ATT&amp;CK Overlay'!AZ83</f>
        <v>No</v>
      </c>
      <c r="GG86" s="28" t="str">
        <f>'1.4-ATT&amp;CK Overlay'!BA83</f>
        <v>No</v>
      </c>
      <c r="GH86" s="24" t="str">
        <f>'1.4-ATT&amp;CK Overlay'!BB83</f>
        <v>No</v>
      </c>
      <c r="GI86" s="24" t="str">
        <f>'1.4-ATT&amp;CK Overlay'!BC83</f>
        <v>Yes</v>
      </c>
      <c r="GJ86" s="29" t="str">
        <f>'1.4-ATT&amp;CK Overlay'!BD83</f>
        <v>Yes</v>
      </c>
      <c r="GK86" s="28" t="str">
        <f>'1.4-ATT&amp;CK Overlay'!BE83</f>
        <v>No</v>
      </c>
      <c r="GL86" s="24" t="str">
        <f>'1.4-ATT&amp;CK Overlay'!BF83</f>
        <v>No</v>
      </c>
      <c r="GM86" s="24" t="str">
        <f>'1.4-ATT&amp;CK Overlay'!BG83</f>
        <v>No</v>
      </c>
      <c r="GN86" s="24" t="str">
        <f>'1.4-ATT&amp;CK Overlay'!BH83</f>
        <v>No</v>
      </c>
      <c r="GO86" s="29" t="str">
        <f>'1.4-ATT&amp;CK Overlay'!BI83</f>
        <v>No</v>
      </c>
      <c r="GP86" s="28" t="str">
        <f>'1.4-ATT&amp;CK Overlay'!BJ83</f>
        <v>No</v>
      </c>
      <c r="GQ86" s="24" t="str">
        <f>'1.4-ATT&amp;CK Overlay'!BK83</f>
        <v>No</v>
      </c>
      <c r="GR86" s="24" t="str">
        <f>'1.4-ATT&amp;CK Overlay'!BL83</f>
        <v>No</v>
      </c>
      <c r="GS86" s="24" t="str">
        <f>'1.4-ATT&amp;CK Overlay'!BM83</f>
        <v>No</v>
      </c>
      <c r="GT86" s="24" t="str">
        <f>'1.4-ATT&amp;CK Overlay'!BN83</f>
        <v>No</v>
      </c>
      <c r="GU86" s="24" t="str">
        <f>'1.4-ATT&amp;CK Overlay'!BO83</f>
        <v>No</v>
      </c>
      <c r="GV86" s="29" t="str">
        <f>'1.4-ATT&amp;CK Overlay'!BP83</f>
        <v>No</v>
      </c>
      <c r="GX86" s="152" t="str">
        <f>'2.1b-OriginalProduct Visibility'!D82</f>
        <v>Yes</v>
      </c>
      <c r="GY86" s="153">
        <f>'2.1b-OriginalProduct Visibility'!E82</f>
        <v>0</v>
      </c>
      <c r="GZ86" s="140">
        <f>'2.1b-OriginalProduct Visibility'!F82</f>
        <v>0</v>
      </c>
      <c r="HA86" s="140">
        <f>'2.1b-OriginalProduct Visibility'!G82</f>
        <v>0</v>
      </c>
      <c r="HB86" s="140">
        <f>'2.1b-OriginalProduct Visibility'!H82</f>
        <v>0</v>
      </c>
      <c r="HC86" s="140">
        <f>'2.1b-OriginalProduct Visibility'!I82</f>
        <v>0</v>
      </c>
      <c r="HD86" s="140">
        <f>'2.1b-OriginalProduct Visibility'!J82</f>
        <v>0</v>
      </c>
      <c r="HE86" s="140">
        <f>'2.1b-OriginalProduct Visibility'!K82</f>
        <v>0</v>
      </c>
      <c r="HF86" s="140">
        <f>'2.1b-OriginalProduct Visibility'!L82</f>
        <v>0</v>
      </c>
      <c r="HG86" s="140">
        <f>'2.1b-OriginalProduct Visibility'!M82</f>
        <v>0</v>
      </c>
      <c r="HH86" s="140">
        <f>'2.1b-OriginalProduct Visibility'!N82</f>
        <v>0</v>
      </c>
      <c r="HI86" s="154" t="str">
        <f>'2.1b-OriginalProduct Visibility'!O82</f>
        <v>Yes</v>
      </c>
      <c r="HK86" s="171" t="str">
        <f>'2.1a-Agency Visibility'!D82</f>
        <v>Yes</v>
      </c>
      <c r="HL86" s="172">
        <f>'2.1a-Agency Visibility'!E82</f>
        <v>0</v>
      </c>
      <c r="HM86" s="145">
        <f>'2.1a-Agency Visibility'!F82</f>
        <v>0</v>
      </c>
      <c r="HN86" s="145">
        <f>'2.1a-Agency Visibility'!G82</f>
        <v>0</v>
      </c>
      <c r="HO86" s="145">
        <f>'2.1a-Agency Visibility'!H82</f>
        <v>0</v>
      </c>
      <c r="HP86" s="145">
        <f>'2.1a-Agency Visibility'!I82</f>
        <v>0</v>
      </c>
      <c r="HQ86" s="145">
        <f>'2.1a-Agency Visibility'!J82</f>
        <v>0</v>
      </c>
      <c r="HR86" s="145">
        <f>'2.1a-Agency Visibility'!K82</f>
        <v>0</v>
      </c>
      <c r="HS86" s="145">
        <f>'2.1a-Agency Visibility'!L82</f>
        <v>0</v>
      </c>
      <c r="HT86" s="145">
        <f>'2.1a-Agency Visibility'!M82</f>
        <v>0</v>
      </c>
      <c r="HU86" s="145">
        <f>'2.1a-Agency Visibility'!N82</f>
        <v>0</v>
      </c>
      <c r="HV86" s="173">
        <f>'2.1a-Agency Visibility'!O82</f>
        <v>0</v>
      </c>
      <c r="HY86" s="116"/>
      <c r="HZ86" s="116"/>
      <c r="IA86" s="116"/>
    </row>
    <row r="87" spans="1:235" ht="15" customHeight="1" x14ac:dyDescent="0.4">
      <c r="A87" s="595">
        <f>'1.2-Visibility Data'!A81</f>
        <v>0</v>
      </c>
      <c r="B87" s="66" t="str">
        <f>'1.2-Visibility Data'!B81</f>
        <v>Anomalous User Login Activity</v>
      </c>
      <c r="C87" s="37" t="str">
        <f>'1.2-Visibility Data'!C81</f>
        <v>All</v>
      </c>
      <c r="D87" s="116"/>
      <c r="E87" s="137">
        <f t="shared" si="326"/>
        <v>0</v>
      </c>
      <c r="F87" s="137">
        <f t="shared" si="326"/>
        <v>2</v>
      </c>
      <c r="G87" s="137">
        <f t="shared" si="326"/>
        <v>0</v>
      </c>
      <c r="H87" s="137">
        <f t="shared" si="326"/>
        <v>0</v>
      </c>
      <c r="I87" s="137">
        <f t="shared" si="326"/>
        <v>0</v>
      </c>
      <c r="J87" s="137">
        <f t="shared" si="326"/>
        <v>2</v>
      </c>
      <c r="K87" s="137">
        <f t="shared" si="326"/>
        <v>2</v>
      </c>
      <c r="L87" s="137">
        <f t="shared" si="326"/>
        <v>0</v>
      </c>
      <c r="M87" s="137">
        <f t="shared" si="326"/>
        <v>2</v>
      </c>
      <c r="N87" s="137">
        <f t="shared" si="326"/>
        <v>2</v>
      </c>
      <c r="O87" s="137">
        <f t="shared" si="327"/>
        <v>3</v>
      </c>
      <c r="P87" s="137">
        <f t="shared" si="327"/>
        <v>1</v>
      </c>
      <c r="Q87" s="137">
        <f t="shared" si="327"/>
        <v>0</v>
      </c>
      <c r="R87" s="137">
        <f t="shared" si="327"/>
        <v>0</v>
      </c>
      <c r="S87" s="137">
        <f t="shared" si="327"/>
        <v>0</v>
      </c>
      <c r="T87" s="137">
        <f t="shared" si="327"/>
        <v>0</v>
      </c>
      <c r="U87" s="137">
        <f t="shared" si="327"/>
        <v>0</v>
      </c>
      <c r="V87" s="137">
        <f t="shared" si="327"/>
        <v>0</v>
      </c>
      <c r="W87" s="137">
        <f t="shared" si="327"/>
        <v>0</v>
      </c>
      <c r="X87" s="137">
        <f t="shared" si="327"/>
        <v>0</v>
      </c>
      <c r="Y87" s="137">
        <f t="shared" si="328"/>
        <v>0</v>
      </c>
      <c r="Z87" s="137">
        <f t="shared" si="328"/>
        <v>2</v>
      </c>
      <c r="AA87" s="137">
        <f t="shared" si="328"/>
        <v>0</v>
      </c>
      <c r="AB87" s="137">
        <f t="shared" si="328"/>
        <v>0</v>
      </c>
      <c r="AC87" s="137">
        <f t="shared" si="328"/>
        <v>0</v>
      </c>
      <c r="AD87" s="137">
        <f t="shared" si="328"/>
        <v>0</v>
      </c>
      <c r="AE87" s="116"/>
      <c r="AF87" s="142" t="str">
        <f t="shared" si="222"/>
        <v/>
      </c>
      <c r="AG87" s="142">
        <f t="shared" si="223"/>
        <v>1</v>
      </c>
      <c r="AH87" s="142" t="str">
        <f t="shared" si="224"/>
        <v/>
      </c>
      <c r="AI87" s="142" t="str">
        <f t="shared" si="225"/>
        <v/>
      </c>
      <c r="AJ87" s="142" t="str">
        <f t="shared" si="226"/>
        <v/>
      </c>
      <c r="AK87" s="142">
        <f t="shared" si="227"/>
        <v>1</v>
      </c>
      <c r="AL87" s="142">
        <f t="shared" si="228"/>
        <v>1</v>
      </c>
      <c r="AM87" s="142" t="str">
        <f t="shared" si="229"/>
        <v/>
      </c>
      <c r="AN87" s="142">
        <f t="shared" si="230"/>
        <v>1</v>
      </c>
      <c r="AO87" s="142">
        <f t="shared" si="231"/>
        <v>1</v>
      </c>
      <c r="AP87" s="142">
        <f t="shared" si="232"/>
        <v>1</v>
      </c>
      <c r="AQ87" s="142">
        <f t="shared" si="233"/>
        <v>1</v>
      </c>
      <c r="AR87" s="142" t="str">
        <f t="shared" si="234"/>
        <v/>
      </c>
      <c r="AS87" s="142" t="str">
        <f t="shared" si="235"/>
        <v/>
      </c>
      <c r="AT87" s="142" t="str">
        <f t="shared" si="236"/>
        <v/>
      </c>
      <c r="AU87" s="142" t="str">
        <f t="shared" si="237"/>
        <v/>
      </c>
      <c r="AV87" s="142" t="str">
        <f t="shared" si="238"/>
        <v/>
      </c>
      <c r="AW87" s="142" t="str">
        <f t="shared" si="239"/>
        <v/>
      </c>
      <c r="AX87" s="142" t="str">
        <f t="shared" si="240"/>
        <v/>
      </c>
      <c r="AY87" s="142" t="str">
        <f t="shared" si="241"/>
        <v/>
      </c>
      <c r="AZ87" s="142" t="str">
        <f t="shared" si="242"/>
        <v/>
      </c>
      <c r="BA87" s="142">
        <f t="shared" si="243"/>
        <v>1</v>
      </c>
      <c r="BB87" s="142" t="str">
        <f t="shared" si="244"/>
        <v/>
      </c>
      <c r="BC87" s="142" t="str">
        <f t="shared" si="245"/>
        <v/>
      </c>
      <c r="BD87" s="142" t="str">
        <f t="shared" si="246"/>
        <v/>
      </c>
      <c r="BE87" s="142" t="str">
        <f t="shared" si="247"/>
        <v/>
      </c>
      <c r="BF87" s="116"/>
      <c r="BG87" s="193" t="str">
        <f t="shared" si="248"/>
        <v/>
      </c>
      <c r="BH87" s="193">
        <f t="shared" si="249"/>
        <v>1</v>
      </c>
      <c r="BI87" s="193" t="str">
        <f t="shared" si="250"/>
        <v/>
      </c>
      <c r="BJ87" s="193" t="str">
        <f t="shared" si="251"/>
        <v/>
      </c>
      <c r="BK87" s="193" t="str">
        <f t="shared" si="252"/>
        <v/>
      </c>
      <c r="BL87" s="193">
        <f t="shared" si="253"/>
        <v>1</v>
      </c>
      <c r="BM87" s="193">
        <f t="shared" si="254"/>
        <v>1</v>
      </c>
      <c r="BN87" s="193" t="str">
        <f t="shared" si="255"/>
        <v/>
      </c>
      <c r="BO87" s="193">
        <f t="shared" si="256"/>
        <v>1</v>
      </c>
      <c r="BP87" s="193">
        <f t="shared" si="257"/>
        <v>1</v>
      </c>
      <c r="BQ87" s="193">
        <f t="shared" si="258"/>
        <v>1</v>
      </c>
      <c r="BR87" s="193">
        <f t="shared" si="259"/>
        <v>1</v>
      </c>
      <c r="BS87" s="193" t="str">
        <f t="shared" si="260"/>
        <v/>
      </c>
      <c r="BT87" s="193" t="str">
        <f t="shared" si="261"/>
        <v/>
      </c>
      <c r="BU87" s="193" t="str">
        <f t="shared" si="262"/>
        <v/>
      </c>
      <c r="BV87" s="193" t="str">
        <f t="shared" si="263"/>
        <v/>
      </c>
      <c r="BW87" s="193" t="str">
        <f t="shared" si="264"/>
        <v/>
      </c>
      <c r="BX87" s="193" t="str">
        <f t="shared" si="265"/>
        <v/>
      </c>
      <c r="BY87" s="193" t="str">
        <f t="shared" si="266"/>
        <v/>
      </c>
      <c r="BZ87" s="193" t="str">
        <f t="shared" si="267"/>
        <v/>
      </c>
      <c r="CA87" s="193" t="str">
        <f t="shared" si="268"/>
        <v/>
      </c>
      <c r="CB87" s="193">
        <f t="shared" si="269"/>
        <v>1</v>
      </c>
      <c r="CC87" s="193" t="str">
        <f t="shared" si="270"/>
        <v/>
      </c>
      <c r="CD87" s="193" t="str">
        <f t="shared" si="271"/>
        <v/>
      </c>
      <c r="CE87" s="193" t="str">
        <f t="shared" si="272"/>
        <v/>
      </c>
      <c r="CF87" s="193" t="str">
        <f t="shared" si="273"/>
        <v/>
      </c>
      <c r="CG87" s="116"/>
      <c r="CH87" s="199" t="str">
        <f t="shared" si="274"/>
        <v/>
      </c>
      <c r="CI87" s="199">
        <f t="shared" si="275"/>
        <v>1</v>
      </c>
      <c r="CJ87" s="199" t="str">
        <f t="shared" si="276"/>
        <v/>
      </c>
      <c r="CK87" s="199" t="str">
        <f t="shared" si="277"/>
        <v/>
      </c>
      <c r="CL87" s="199" t="str">
        <f t="shared" si="278"/>
        <v/>
      </c>
      <c r="CM87" s="199">
        <f t="shared" si="279"/>
        <v>1</v>
      </c>
      <c r="CN87" s="199">
        <f t="shared" si="280"/>
        <v>1</v>
      </c>
      <c r="CO87" s="199" t="str">
        <f t="shared" si="281"/>
        <v/>
      </c>
      <c r="CP87" s="199">
        <f t="shared" si="282"/>
        <v>1</v>
      </c>
      <c r="CQ87" s="199">
        <f t="shared" si="283"/>
        <v>1</v>
      </c>
      <c r="CR87" s="199">
        <f t="shared" si="284"/>
        <v>1</v>
      </c>
      <c r="CS87" s="199">
        <f t="shared" si="285"/>
        <v>1</v>
      </c>
      <c r="CT87" s="199" t="str">
        <f t="shared" si="286"/>
        <v/>
      </c>
      <c r="CU87" s="199" t="str">
        <f t="shared" si="287"/>
        <v/>
      </c>
      <c r="CV87" s="199" t="str">
        <f t="shared" si="288"/>
        <v/>
      </c>
      <c r="CW87" s="199" t="str">
        <f t="shared" si="289"/>
        <v/>
      </c>
      <c r="CX87" s="199" t="str">
        <f t="shared" si="290"/>
        <v/>
      </c>
      <c r="CY87" s="199" t="str">
        <f t="shared" si="291"/>
        <v/>
      </c>
      <c r="CZ87" s="199" t="str">
        <f t="shared" si="292"/>
        <v/>
      </c>
      <c r="DA87" s="199" t="str">
        <f t="shared" si="293"/>
        <v/>
      </c>
      <c r="DB87" s="199" t="str">
        <f t="shared" si="294"/>
        <v/>
      </c>
      <c r="DC87" s="199">
        <f t="shared" si="295"/>
        <v>1</v>
      </c>
      <c r="DD87" s="199" t="str">
        <f t="shared" si="296"/>
        <v/>
      </c>
      <c r="DE87" s="199" t="str">
        <f t="shared" si="297"/>
        <v/>
      </c>
      <c r="DF87" s="199" t="str">
        <f t="shared" si="298"/>
        <v/>
      </c>
      <c r="DG87" s="199" t="str">
        <f t="shared" si="299"/>
        <v/>
      </c>
      <c r="DH87" s="116"/>
      <c r="DI87" s="147" t="str">
        <f t="shared" si="325"/>
        <v/>
      </c>
      <c r="DJ87" s="147">
        <f t="shared" si="300"/>
        <v>1</v>
      </c>
      <c r="DK87" s="147" t="str">
        <f t="shared" si="301"/>
        <v/>
      </c>
      <c r="DL87" s="147" t="str">
        <f t="shared" si="302"/>
        <v/>
      </c>
      <c r="DM87" s="147" t="str">
        <f t="shared" si="303"/>
        <v/>
      </c>
      <c r="DN87" s="147">
        <f t="shared" si="304"/>
        <v>1</v>
      </c>
      <c r="DO87" s="147">
        <f t="shared" si="305"/>
        <v>1</v>
      </c>
      <c r="DP87" s="147" t="str">
        <f t="shared" si="306"/>
        <v/>
      </c>
      <c r="DQ87" s="147">
        <f t="shared" si="307"/>
        <v>1</v>
      </c>
      <c r="DR87" s="147">
        <f t="shared" si="308"/>
        <v>1</v>
      </c>
      <c r="DS87" s="147">
        <f t="shared" si="309"/>
        <v>1</v>
      </c>
      <c r="DT87" s="147">
        <f t="shared" si="310"/>
        <v>1</v>
      </c>
      <c r="DU87" s="147" t="str">
        <f t="shared" si="311"/>
        <v/>
      </c>
      <c r="DV87" s="147" t="str">
        <f t="shared" si="312"/>
        <v/>
      </c>
      <c r="DW87" s="147" t="str">
        <f t="shared" si="313"/>
        <v/>
      </c>
      <c r="DX87" s="147" t="str">
        <f t="shared" si="314"/>
        <v/>
      </c>
      <c r="DY87" s="147" t="str">
        <f t="shared" si="315"/>
        <v/>
      </c>
      <c r="DZ87" s="147" t="str">
        <f t="shared" si="316"/>
        <v/>
      </c>
      <c r="EA87" s="147" t="str">
        <f t="shared" si="317"/>
        <v/>
      </c>
      <c r="EB87" s="147" t="str">
        <f t="shared" si="318"/>
        <v/>
      </c>
      <c r="EC87" s="147" t="str">
        <f t="shared" si="319"/>
        <v/>
      </c>
      <c r="ED87" s="147">
        <f t="shared" si="320"/>
        <v>1</v>
      </c>
      <c r="EE87" s="147" t="str">
        <f t="shared" si="321"/>
        <v/>
      </c>
      <c r="EF87" s="147" t="str">
        <f t="shared" si="322"/>
        <v/>
      </c>
      <c r="EG87" s="147" t="str">
        <f t="shared" si="323"/>
        <v/>
      </c>
      <c r="EH87" s="147" t="str">
        <f t="shared" si="324"/>
        <v/>
      </c>
      <c r="EI87" s="116"/>
      <c r="EJ87" s="28" t="str">
        <f>'1.4-ATT&amp;CK Overlay'!D84</f>
        <v>No</v>
      </c>
      <c r="EK87" s="24" t="str">
        <f>'1.4-ATT&amp;CK Overlay'!E84</f>
        <v>No</v>
      </c>
      <c r="EL87" s="24" t="str">
        <f>'1.4-ATT&amp;CK Overlay'!F84</f>
        <v>No</v>
      </c>
      <c r="EM87" s="24" t="str">
        <f>'1.4-ATT&amp;CK Overlay'!G84</f>
        <v>Yes</v>
      </c>
      <c r="EN87" s="29" t="str">
        <f>'1.4-ATT&amp;CK Overlay'!H84</f>
        <v>Yes</v>
      </c>
      <c r="EO87" s="28" t="str">
        <f>'1.4-ATT&amp;CK Overlay'!I84</f>
        <v>No</v>
      </c>
      <c r="EP87" s="24" t="str">
        <f>'1.4-ATT&amp;CK Overlay'!J84</f>
        <v>No</v>
      </c>
      <c r="EQ87" s="24" t="str">
        <f>'1.4-ATT&amp;CK Overlay'!K84</f>
        <v>No</v>
      </c>
      <c r="ER87" s="24" t="str">
        <f>'1.4-ATT&amp;CK Overlay'!L84</f>
        <v>No</v>
      </c>
      <c r="ES87" s="24" t="str">
        <f>'1.4-ATT&amp;CK Overlay'!M84</f>
        <v>No</v>
      </c>
      <c r="ET87" s="24" t="str">
        <f>'1.4-ATT&amp;CK Overlay'!N84</f>
        <v>No</v>
      </c>
      <c r="EU87" s="24" t="str">
        <f>'1.4-ATT&amp;CK Overlay'!O84</f>
        <v>No</v>
      </c>
      <c r="EV87" s="24" t="str">
        <f>'1.4-ATT&amp;CK Overlay'!P84</f>
        <v>No</v>
      </c>
      <c r="EW87" s="24" t="str">
        <f>'1.4-ATT&amp;CK Overlay'!Q84</f>
        <v>No</v>
      </c>
      <c r="EX87" s="24" t="str">
        <f>'1.4-ATT&amp;CK Overlay'!R84</f>
        <v>No</v>
      </c>
      <c r="EY87" s="24" t="str">
        <f>'1.4-ATT&amp;CK Overlay'!S84</f>
        <v>No</v>
      </c>
      <c r="EZ87" s="24" t="str">
        <f>'1.4-ATT&amp;CK Overlay'!T84</f>
        <v>No</v>
      </c>
      <c r="FA87" s="24" t="str">
        <f>'1.4-ATT&amp;CK Overlay'!U84</f>
        <v>No</v>
      </c>
      <c r="FB87" s="24" t="str">
        <f>'1.4-ATT&amp;CK Overlay'!V84</f>
        <v>Yes</v>
      </c>
      <c r="FC87" s="29" t="str">
        <f>'1.4-ATT&amp;CK Overlay'!W84</f>
        <v>Yes</v>
      </c>
      <c r="FD87" s="28" t="str">
        <f>'1.4-ATT&amp;CK Overlay'!X84</f>
        <v>No</v>
      </c>
      <c r="FE87" s="24" t="str">
        <f>'1.4-ATT&amp;CK Overlay'!Y84</f>
        <v>Yes</v>
      </c>
      <c r="FF87" s="29" t="str">
        <f>'1.4-ATT&amp;CK Overlay'!Z84</f>
        <v>Yes</v>
      </c>
      <c r="FG87" s="28" t="str">
        <f>'1.4-ATT&amp;CK Overlay'!AA84</f>
        <v>No</v>
      </c>
      <c r="FH87" s="24" t="str">
        <f>'1.4-ATT&amp;CK Overlay'!AB84</f>
        <v>No</v>
      </c>
      <c r="FI87" s="24" t="str">
        <f>'1.4-ATT&amp;CK Overlay'!AC84</f>
        <v>Yes</v>
      </c>
      <c r="FJ87" s="24" t="str">
        <f>'1.4-ATT&amp;CK Overlay'!AD84</f>
        <v>Yes</v>
      </c>
      <c r="FK87" s="24" t="str">
        <f>'1.4-ATT&amp;CK Overlay'!AE84</f>
        <v>No</v>
      </c>
      <c r="FL87" s="24" t="str">
        <f>'1.4-ATT&amp;CK Overlay'!AF84</f>
        <v>Yes</v>
      </c>
      <c r="FM87" s="29" t="str">
        <f>'1.4-ATT&amp;CK Overlay'!AG84</f>
        <v>Yes</v>
      </c>
      <c r="FN87" s="61" t="str">
        <f>'1.4-ATT&amp;CK Overlay'!AH84</f>
        <v>No</v>
      </c>
      <c r="FO87" s="24" t="str">
        <f>'1.4-ATT&amp;CK Overlay'!AI84</f>
        <v>Yes</v>
      </c>
      <c r="FP87" s="24" t="str">
        <f>'1.4-ATT&amp;CK Overlay'!AJ84</f>
        <v>No</v>
      </c>
      <c r="FQ87" s="24" t="str">
        <f>'1.4-ATT&amp;CK Overlay'!AK84</f>
        <v>Yes</v>
      </c>
      <c r="FR87" s="24" t="str">
        <f>'1.4-ATT&amp;CK Overlay'!AL84</f>
        <v>Yes</v>
      </c>
      <c r="FS87" s="24" t="str">
        <f>'1.4-ATT&amp;CK Overlay'!AM84</f>
        <v>No</v>
      </c>
      <c r="FT87" s="24" t="str">
        <f>'1.4-ATT&amp;CK Overlay'!AN84</f>
        <v>Yes</v>
      </c>
      <c r="FU87" s="24" t="str">
        <f>'1.4-ATT&amp;CK Overlay'!AO84</f>
        <v>No</v>
      </c>
      <c r="FV87" s="24" t="str">
        <f>'1.4-ATT&amp;CK Overlay'!AP84</f>
        <v>No</v>
      </c>
      <c r="FW87" s="71" t="str">
        <f>'1.4-ATT&amp;CK Overlay'!AQ84</f>
        <v>No</v>
      </c>
      <c r="FX87" s="28" t="str">
        <f>'1.4-ATT&amp;CK Overlay'!AR84</f>
        <v>No</v>
      </c>
      <c r="FY87" s="24" t="str">
        <f>'1.4-ATT&amp;CK Overlay'!AS84</f>
        <v>No</v>
      </c>
      <c r="FZ87" s="24" t="str">
        <f>'1.4-ATT&amp;CK Overlay'!AT84</f>
        <v>No</v>
      </c>
      <c r="GA87" s="24" t="str">
        <f>'1.4-ATT&amp;CK Overlay'!AU84</f>
        <v>No</v>
      </c>
      <c r="GB87" s="24" t="str">
        <f>'1.4-ATT&amp;CK Overlay'!AV84</f>
        <v>No</v>
      </c>
      <c r="GC87" s="24" t="str">
        <f>'1.4-ATT&amp;CK Overlay'!AW84</f>
        <v>No</v>
      </c>
      <c r="GD87" s="24" t="str">
        <f>'1.4-ATT&amp;CK Overlay'!AX84</f>
        <v>No</v>
      </c>
      <c r="GE87" s="24" t="str">
        <f>'1.4-ATT&amp;CK Overlay'!AY84</f>
        <v>No</v>
      </c>
      <c r="GF87" s="29" t="str">
        <f>'1.4-ATT&amp;CK Overlay'!AZ84</f>
        <v>No</v>
      </c>
      <c r="GG87" s="28" t="str">
        <f>'1.4-ATT&amp;CK Overlay'!BA84</f>
        <v>No</v>
      </c>
      <c r="GH87" s="24" t="str">
        <f>'1.4-ATT&amp;CK Overlay'!BB84</f>
        <v>No</v>
      </c>
      <c r="GI87" s="24" t="str">
        <f>'1.4-ATT&amp;CK Overlay'!BC84</f>
        <v>Yes</v>
      </c>
      <c r="GJ87" s="29" t="str">
        <f>'1.4-ATT&amp;CK Overlay'!BD84</f>
        <v>Yes</v>
      </c>
      <c r="GK87" s="28" t="str">
        <f>'1.4-ATT&amp;CK Overlay'!BE84</f>
        <v>No</v>
      </c>
      <c r="GL87" s="24" t="str">
        <f>'1.4-ATT&amp;CK Overlay'!BF84</f>
        <v>No</v>
      </c>
      <c r="GM87" s="24" t="str">
        <f>'1.4-ATT&amp;CK Overlay'!BG84</f>
        <v>No</v>
      </c>
      <c r="GN87" s="24" t="str">
        <f>'1.4-ATT&amp;CK Overlay'!BH84</f>
        <v>No</v>
      </c>
      <c r="GO87" s="29" t="str">
        <f>'1.4-ATT&amp;CK Overlay'!BI84</f>
        <v>No</v>
      </c>
      <c r="GP87" s="28" t="str">
        <f>'1.4-ATT&amp;CK Overlay'!BJ84</f>
        <v>No</v>
      </c>
      <c r="GQ87" s="24" t="str">
        <f>'1.4-ATT&amp;CK Overlay'!BK84</f>
        <v>No</v>
      </c>
      <c r="GR87" s="24" t="str">
        <f>'1.4-ATT&amp;CK Overlay'!BL84</f>
        <v>No</v>
      </c>
      <c r="GS87" s="24" t="str">
        <f>'1.4-ATT&amp;CK Overlay'!BM84</f>
        <v>No</v>
      </c>
      <c r="GT87" s="24" t="str">
        <f>'1.4-ATT&amp;CK Overlay'!BN84</f>
        <v>No</v>
      </c>
      <c r="GU87" s="24" t="str">
        <f>'1.4-ATT&amp;CK Overlay'!BO84</f>
        <v>No</v>
      </c>
      <c r="GV87" s="29" t="str">
        <f>'1.4-ATT&amp;CK Overlay'!BP84</f>
        <v>No</v>
      </c>
      <c r="GX87" s="152" t="str">
        <f>'2.1b-OriginalProduct Visibility'!D83</f>
        <v>Yes</v>
      </c>
      <c r="GY87" s="153">
        <f>'2.1b-OriginalProduct Visibility'!E83</f>
        <v>0</v>
      </c>
      <c r="GZ87" s="140">
        <f>'2.1b-OriginalProduct Visibility'!F83</f>
        <v>0</v>
      </c>
      <c r="HA87" s="140">
        <f>'2.1b-OriginalProduct Visibility'!G83</f>
        <v>0</v>
      </c>
      <c r="HB87" s="140">
        <f>'2.1b-OriginalProduct Visibility'!H83</f>
        <v>0</v>
      </c>
      <c r="HC87" s="140">
        <f>'2.1b-OriginalProduct Visibility'!I83</f>
        <v>0</v>
      </c>
      <c r="HD87" s="140">
        <f>'2.1b-OriginalProduct Visibility'!J83</f>
        <v>0</v>
      </c>
      <c r="HE87" s="140">
        <f>'2.1b-OriginalProduct Visibility'!K83</f>
        <v>0</v>
      </c>
      <c r="HF87" s="140">
        <f>'2.1b-OriginalProduct Visibility'!L83</f>
        <v>0</v>
      </c>
      <c r="HG87" s="140">
        <f>'2.1b-OriginalProduct Visibility'!M83</f>
        <v>0</v>
      </c>
      <c r="HH87" s="140">
        <f>'2.1b-OriginalProduct Visibility'!N83</f>
        <v>0</v>
      </c>
      <c r="HI87" s="154">
        <f>'2.1b-OriginalProduct Visibility'!O83</f>
        <v>0</v>
      </c>
      <c r="HK87" s="171" t="str">
        <f>'2.1a-Agency Visibility'!D83</f>
        <v>Yes</v>
      </c>
      <c r="HL87" s="172">
        <f>'2.1a-Agency Visibility'!E83</f>
        <v>0</v>
      </c>
      <c r="HM87" s="145">
        <f>'2.1a-Agency Visibility'!F83</f>
        <v>0</v>
      </c>
      <c r="HN87" s="145">
        <f>'2.1a-Agency Visibility'!G83</f>
        <v>0</v>
      </c>
      <c r="HO87" s="145">
        <f>'2.1a-Agency Visibility'!H83</f>
        <v>0</v>
      </c>
      <c r="HP87" s="145">
        <f>'2.1a-Agency Visibility'!I83</f>
        <v>0</v>
      </c>
      <c r="HQ87" s="145">
        <f>'2.1a-Agency Visibility'!J83</f>
        <v>0</v>
      </c>
      <c r="HR87" s="145">
        <f>'2.1a-Agency Visibility'!K83</f>
        <v>0</v>
      </c>
      <c r="HS87" s="145">
        <f>'2.1a-Agency Visibility'!L83</f>
        <v>0</v>
      </c>
      <c r="HT87" s="145">
        <f>'2.1a-Agency Visibility'!M83</f>
        <v>0</v>
      </c>
      <c r="HU87" s="145">
        <f>'2.1a-Agency Visibility'!N83</f>
        <v>0</v>
      </c>
      <c r="HV87" s="173">
        <f>'2.1a-Agency Visibility'!O83</f>
        <v>0</v>
      </c>
      <c r="HY87" s="116"/>
      <c r="HZ87" s="116"/>
      <c r="IA87" s="116"/>
    </row>
    <row r="88" spans="1:235" ht="15" customHeight="1" x14ac:dyDescent="0.4">
      <c r="A88" s="595">
        <f>'1.2-Visibility Data'!A82</f>
        <v>0</v>
      </c>
      <c r="B88" s="66" t="str">
        <f>'1.2-Visibility Data'!B82</f>
        <v>User Activity</v>
      </c>
      <c r="C88" s="37" t="str">
        <f>'1.2-Visibility Data'!C82</f>
        <v>All</v>
      </c>
      <c r="D88" s="116"/>
      <c r="E88" s="137">
        <f t="shared" si="326"/>
        <v>0</v>
      </c>
      <c r="F88" s="137">
        <f t="shared" si="326"/>
        <v>2</v>
      </c>
      <c r="G88" s="137">
        <f t="shared" si="326"/>
        <v>0</v>
      </c>
      <c r="H88" s="137">
        <f t="shared" si="326"/>
        <v>0</v>
      </c>
      <c r="I88" s="137">
        <f t="shared" si="326"/>
        <v>1</v>
      </c>
      <c r="J88" s="137">
        <f t="shared" si="326"/>
        <v>2</v>
      </c>
      <c r="K88" s="137">
        <f t="shared" si="326"/>
        <v>2</v>
      </c>
      <c r="L88" s="137">
        <f t="shared" si="326"/>
        <v>0</v>
      </c>
      <c r="M88" s="137">
        <f t="shared" si="326"/>
        <v>2</v>
      </c>
      <c r="N88" s="137">
        <f t="shared" si="326"/>
        <v>2</v>
      </c>
      <c r="O88" s="137">
        <f t="shared" si="327"/>
        <v>3</v>
      </c>
      <c r="P88" s="137">
        <f t="shared" si="327"/>
        <v>1</v>
      </c>
      <c r="Q88" s="137">
        <f t="shared" si="327"/>
        <v>1</v>
      </c>
      <c r="R88" s="137">
        <f t="shared" si="327"/>
        <v>0</v>
      </c>
      <c r="S88" s="137">
        <f t="shared" si="327"/>
        <v>1</v>
      </c>
      <c r="T88" s="137">
        <f t="shared" si="327"/>
        <v>2</v>
      </c>
      <c r="U88" s="137">
        <f t="shared" si="327"/>
        <v>1</v>
      </c>
      <c r="V88" s="137">
        <f t="shared" si="327"/>
        <v>1</v>
      </c>
      <c r="W88" s="137">
        <f t="shared" si="327"/>
        <v>1</v>
      </c>
      <c r="X88" s="137">
        <f t="shared" si="327"/>
        <v>1</v>
      </c>
      <c r="Y88" s="137">
        <f t="shared" si="328"/>
        <v>1</v>
      </c>
      <c r="Z88" s="137">
        <f t="shared" si="328"/>
        <v>2</v>
      </c>
      <c r="AA88" s="137">
        <f t="shared" si="328"/>
        <v>2</v>
      </c>
      <c r="AB88" s="137">
        <f t="shared" si="328"/>
        <v>0</v>
      </c>
      <c r="AC88" s="137">
        <f t="shared" si="328"/>
        <v>0</v>
      </c>
      <c r="AD88" s="137">
        <f t="shared" si="328"/>
        <v>0</v>
      </c>
      <c r="AE88" s="116"/>
      <c r="AF88" s="142" t="str">
        <f t="shared" si="222"/>
        <v/>
      </c>
      <c r="AG88" s="142">
        <f t="shared" si="223"/>
        <v>1</v>
      </c>
      <c r="AH88" s="142" t="str">
        <f t="shared" si="224"/>
        <v/>
      </c>
      <c r="AI88" s="142" t="str">
        <f t="shared" si="225"/>
        <v/>
      </c>
      <c r="AJ88" s="142">
        <f t="shared" si="226"/>
        <v>1</v>
      </c>
      <c r="AK88" s="142">
        <f t="shared" si="227"/>
        <v>1</v>
      </c>
      <c r="AL88" s="142">
        <f t="shared" si="228"/>
        <v>1</v>
      </c>
      <c r="AM88" s="142" t="str">
        <f t="shared" si="229"/>
        <v/>
      </c>
      <c r="AN88" s="142">
        <f t="shared" si="230"/>
        <v>1</v>
      </c>
      <c r="AO88" s="142">
        <f t="shared" si="231"/>
        <v>1</v>
      </c>
      <c r="AP88" s="142">
        <f t="shared" si="232"/>
        <v>1</v>
      </c>
      <c r="AQ88" s="142">
        <f t="shared" si="233"/>
        <v>1</v>
      </c>
      <c r="AR88" s="142">
        <f t="shared" si="234"/>
        <v>1</v>
      </c>
      <c r="AS88" s="142" t="str">
        <f t="shared" si="235"/>
        <v/>
      </c>
      <c r="AT88" s="142">
        <f t="shared" si="236"/>
        <v>1</v>
      </c>
      <c r="AU88" s="142">
        <f t="shared" si="237"/>
        <v>1</v>
      </c>
      <c r="AV88" s="142">
        <f t="shared" si="238"/>
        <v>1</v>
      </c>
      <c r="AW88" s="142">
        <f t="shared" si="239"/>
        <v>1</v>
      </c>
      <c r="AX88" s="142">
        <f t="shared" si="240"/>
        <v>1</v>
      </c>
      <c r="AY88" s="142">
        <f t="shared" si="241"/>
        <v>1</v>
      </c>
      <c r="AZ88" s="142">
        <f t="shared" si="242"/>
        <v>1</v>
      </c>
      <c r="BA88" s="142">
        <f t="shared" si="243"/>
        <v>1</v>
      </c>
      <c r="BB88" s="142">
        <f t="shared" si="244"/>
        <v>1</v>
      </c>
      <c r="BC88" s="142" t="str">
        <f t="shared" si="245"/>
        <v/>
      </c>
      <c r="BD88" s="142" t="str">
        <f t="shared" si="246"/>
        <v/>
      </c>
      <c r="BE88" s="142" t="str">
        <f t="shared" si="247"/>
        <v/>
      </c>
      <c r="BF88" s="116"/>
      <c r="BG88" s="193" t="str">
        <f t="shared" si="248"/>
        <v/>
      </c>
      <c r="BH88" s="193">
        <f t="shared" si="249"/>
        <v>1</v>
      </c>
      <c r="BI88" s="193" t="str">
        <f t="shared" si="250"/>
        <v/>
      </c>
      <c r="BJ88" s="193" t="str">
        <f t="shared" si="251"/>
        <v/>
      </c>
      <c r="BK88" s="193">
        <f t="shared" si="252"/>
        <v>1</v>
      </c>
      <c r="BL88" s="193">
        <f t="shared" si="253"/>
        <v>1</v>
      </c>
      <c r="BM88" s="193">
        <f t="shared" si="254"/>
        <v>1</v>
      </c>
      <c r="BN88" s="193" t="str">
        <f t="shared" si="255"/>
        <v/>
      </c>
      <c r="BO88" s="193">
        <f t="shared" si="256"/>
        <v>1</v>
      </c>
      <c r="BP88" s="193">
        <f t="shared" si="257"/>
        <v>1</v>
      </c>
      <c r="BQ88" s="193">
        <f t="shared" si="258"/>
        <v>1</v>
      </c>
      <c r="BR88" s="193">
        <f t="shared" si="259"/>
        <v>1</v>
      </c>
      <c r="BS88" s="193">
        <f t="shared" si="260"/>
        <v>1</v>
      </c>
      <c r="BT88" s="193" t="str">
        <f t="shared" si="261"/>
        <v/>
      </c>
      <c r="BU88" s="193">
        <f t="shared" si="262"/>
        <v>1</v>
      </c>
      <c r="BV88" s="193">
        <f t="shared" si="263"/>
        <v>1</v>
      </c>
      <c r="BW88" s="193">
        <f t="shared" si="264"/>
        <v>1</v>
      </c>
      <c r="BX88" s="193">
        <f t="shared" si="265"/>
        <v>1</v>
      </c>
      <c r="BY88" s="193">
        <f t="shared" si="266"/>
        <v>1</v>
      </c>
      <c r="BZ88" s="193">
        <f t="shared" si="267"/>
        <v>1</v>
      </c>
      <c r="CA88" s="193">
        <f t="shared" si="268"/>
        <v>1</v>
      </c>
      <c r="CB88" s="193">
        <f t="shared" si="269"/>
        <v>1</v>
      </c>
      <c r="CC88" s="193">
        <f t="shared" si="270"/>
        <v>1</v>
      </c>
      <c r="CD88" s="193" t="str">
        <f t="shared" si="271"/>
        <v/>
      </c>
      <c r="CE88" s="193" t="str">
        <f t="shared" si="272"/>
        <v/>
      </c>
      <c r="CF88" s="193" t="str">
        <f t="shared" si="273"/>
        <v/>
      </c>
      <c r="CG88" s="116"/>
      <c r="CH88" s="199" t="str">
        <f t="shared" si="274"/>
        <v/>
      </c>
      <c r="CI88" s="199">
        <f t="shared" si="275"/>
        <v>1</v>
      </c>
      <c r="CJ88" s="199" t="str">
        <f t="shared" si="276"/>
        <v/>
      </c>
      <c r="CK88" s="199" t="str">
        <f t="shared" si="277"/>
        <v/>
      </c>
      <c r="CL88" s="199">
        <f t="shared" si="278"/>
        <v>1</v>
      </c>
      <c r="CM88" s="199">
        <f t="shared" si="279"/>
        <v>1</v>
      </c>
      <c r="CN88" s="199">
        <f t="shared" si="280"/>
        <v>1</v>
      </c>
      <c r="CO88" s="199" t="str">
        <f t="shared" si="281"/>
        <v/>
      </c>
      <c r="CP88" s="199">
        <f t="shared" si="282"/>
        <v>1</v>
      </c>
      <c r="CQ88" s="199">
        <f t="shared" si="283"/>
        <v>1</v>
      </c>
      <c r="CR88" s="199">
        <f t="shared" si="284"/>
        <v>1</v>
      </c>
      <c r="CS88" s="199">
        <f t="shared" si="285"/>
        <v>1</v>
      </c>
      <c r="CT88" s="199">
        <f t="shared" si="286"/>
        <v>1</v>
      </c>
      <c r="CU88" s="199" t="str">
        <f t="shared" si="287"/>
        <v/>
      </c>
      <c r="CV88" s="199">
        <f t="shared" si="288"/>
        <v>1</v>
      </c>
      <c r="CW88" s="199">
        <f t="shared" si="289"/>
        <v>1</v>
      </c>
      <c r="CX88" s="199">
        <f t="shared" si="290"/>
        <v>1</v>
      </c>
      <c r="CY88" s="199">
        <f t="shared" si="291"/>
        <v>1</v>
      </c>
      <c r="CZ88" s="199">
        <f t="shared" si="292"/>
        <v>1</v>
      </c>
      <c r="DA88" s="199">
        <f t="shared" si="293"/>
        <v>1</v>
      </c>
      <c r="DB88" s="199">
        <f t="shared" si="294"/>
        <v>1</v>
      </c>
      <c r="DC88" s="199">
        <f t="shared" si="295"/>
        <v>1</v>
      </c>
      <c r="DD88" s="199">
        <f t="shared" si="296"/>
        <v>1</v>
      </c>
      <c r="DE88" s="199" t="str">
        <f t="shared" si="297"/>
        <v/>
      </c>
      <c r="DF88" s="199" t="str">
        <f t="shared" si="298"/>
        <v/>
      </c>
      <c r="DG88" s="199" t="str">
        <f t="shared" si="299"/>
        <v/>
      </c>
      <c r="DH88" s="116"/>
      <c r="DI88" s="147" t="str">
        <f t="shared" si="325"/>
        <v/>
      </c>
      <c r="DJ88" s="147">
        <f t="shared" si="300"/>
        <v>1</v>
      </c>
      <c r="DK88" s="147" t="str">
        <f t="shared" si="301"/>
        <v/>
      </c>
      <c r="DL88" s="147" t="str">
        <f t="shared" si="302"/>
        <v/>
      </c>
      <c r="DM88" s="147">
        <f t="shared" si="303"/>
        <v>1</v>
      </c>
      <c r="DN88" s="147">
        <f t="shared" si="304"/>
        <v>1</v>
      </c>
      <c r="DO88" s="147">
        <f t="shared" si="305"/>
        <v>1</v>
      </c>
      <c r="DP88" s="147" t="str">
        <f t="shared" si="306"/>
        <v/>
      </c>
      <c r="DQ88" s="147">
        <f t="shared" si="307"/>
        <v>1</v>
      </c>
      <c r="DR88" s="147">
        <f t="shared" si="308"/>
        <v>1</v>
      </c>
      <c r="DS88" s="147">
        <f t="shared" si="309"/>
        <v>1</v>
      </c>
      <c r="DT88" s="147">
        <f t="shared" si="310"/>
        <v>1</v>
      </c>
      <c r="DU88" s="147">
        <f t="shared" si="311"/>
        <v>1</v>
      </c>
      <c r="DV88" s="147" t="str">
        <f t="shared" si="312"/>
        <v/>
      </c>
      <c r="DW88" s="147">
        <f t="shared" si="313"/>
        <v>1</v>
      </c>
      <c r="DX88" s="147">
        <f t="shared" si="314"/>
        <v>1</v>
      </c>
      <c r="DY88" s="147">
        <f t="shared" si="315"/>
        <v>1</v>
      </c>
      <c r="DZ88" s="147">
        <f t="shared" si="316"/>
        <v>1</v>
      </c>
      <c r="EA88" s="147">
        <f t="shared" si="317"/>
        <v>1</v>
      </c>
      <c r="EB88" s="147">
        <f t="shared" si="318"/>
        <v>1</v>
      </c>
      <c r="EC88" s="147">
        <f t="shared" si="319"/>
        <v>1</v>
      </c>
      <c r="ED88" s="147">
        <f t="shared" si="320"/>
        <v>1</v>
      </c>
      <c r="EE88" s="147">
        <f t="shared" si="321"/>
        <v>1</v>
      </c>
      <c r="EF88" s="147" t="str">
        <f t="shared" si="322"/>
        <v/>
      </c>
      <c r="EG88" s="147" t="str">
        <f t="shared" si="323"/>
        <v/>
      </c>
      <c r="EH88" s="147" t="str">
        <f t="shared" si="324"/>
        <v/>
      </c>
      <c r="EI88" s="116"/>
      <c r="EJ88" s="28" t="str">
        <f>'1.4-ATT&amp;CK Overlay'!D85</f>
        <v>No</v>
      </c>
      <c r="EK88" s="24" t="str">
        <f>'1.4-ATT&amp;CK Overlay'!E85</f>
        <v>No</v>
      </c>
      <c r="EL88" s="24" t="str">
        <f>'1.4-ATT&amp;CK Overlay'!F85</f>
        <v>No</v>
      </c>
      <c r="EM88" s="24" t="str">
        <f>'1.4-ATT&amp;CK Overlay'!G85</f>
        <v>Yes</v>
      </c>
      <c r="EN88" s="29" t="str">
        <f>'1.4-ATT&amp;CK Overlay'!H85</f>
        <v>Yes</v>
      </c>
      <c r="EO88" s="28" t="str">
        <f>'1.4-ATT&amp;CK Overlay'!I85</f>
        <v>No</v>
      </c>
      <c r="EP88" s="24" t="str">
        <f>'1.4-ATT&amp;CK Overlay'!J85</f>
        <v>No</v>
      </c>
      <c r="EQ88" s="24" t="str">
        <f>'1.4-ATT&amp;CK Overlay'!K85</f>
        <v>No</v>
      </c>
      <c r="ER88" s="24" t="str">
        <f>'1.4-ATT&amp;CK Overlay'!L85</f>
        <v>No</v>
      </c>
      <c r="ES88" s="24" t="str">
        <f>'1.4-ATT&amp;CK Overlay'!M85</f>
        <v>No</v>
      </c>
      <c r="ET88" s="24" t="str">
        <f>'1.4-ATT&amp;CK Overlay'!N85</f>
        <v>No</v>
      </c>
      <c r="EU88" s="24" t="str">
        <f>'1.4-ATT&amp;CK Overlay'!O85</f>
        <v>No</v>
      </c>
      <c r="EV88" s="24" t="str">
        <f>'1.4-ATT&amp;CK Overlay'!P85</f>
        <v>Yes</v>
      </c>
      <c r="EW88" s="24" t="str">
        <f>'1.4-ATT&amp;CK Overlay'!Q85</f>
        <v>No</v>
      </c>
      <c r="EX88" s="24" t="str">
        <f>'1.4-ATT&amp;CK Overlay'!R85</f>
        <v>No</v>
      </c>
      <c r="EY88" s="24" t="str">
        <f>'1.4-ATT&amp;CK Overlay'!S85</f>
        <v>No</v>
      </c>
      <c r="EZ88" s="24" t="str">
        <f>'1.4-ATT&amp;CK Overlay'!T85</f>
        <v>No</v>
      </c>
      <c r="FA88" s="24" t="str">
        <f>'1.4-ATT&amp;CK Overlay'!U85</f>
        <v>No</v>
      </c>
      <c r="FB88" s="24" t="str">
        <f>'1.4-ATT&amp;CK Overlay'!V85</f>
        <v>Yes</v>
      </c>
      <c r="FC88" s="29" t="str">
        <f>'1.4-ATT&amp;CK Overlay'!W85</f>
        <v>Yes</v>
      </c>
      <c r="FD88" s="28" t="str">
        <f>'1.4-ATT&amp;CK Overlay'!X85</f>
        <v>No</v>
      </c>
      <c r="FE88" s="24" t="str">
        <f>'1.4-ATT&amp;CK Overlay'!Y85</f>
        <v>Yes</v>
      </c>
      <c r="FF88" s="29" t="str">
        <f>'1.4-ATT&amp;CK Overlay'!Z85</f>
        <v>Yes</v>
      </c>
      <c r="FG88" s="28" t="str">
        <f>'1.4-ATT&amp;CK Overlay'!AA85</f>
        <v>No</v>
      </c>
      <c r="FH88" s="24" t="str">
        <f>'1.4-ATT&amp;CK Overlay'!AB85</f>
        <v>No</v>
      </c>
      <c r="FI88" s="24" t="str">
        <f>'1.4-ATT&amp;CK Overlay'!AC85</f>
        <v>Yes</v>
      </c>
      <c r="FJ88" s="24" t="str">
        <f>'1.4-ATT&amp;CK Overlay'!AD85</f>
        <v>Yes</v>
      </c>
      <c r="FK88" s="24" t="str">
        <f>'1.4-ATT&amp;CK Overlay'!AE85</f>
        <v>No</v>
      </c>
      <c r="FL88" s="24" t="str">
        <f>'1.4-ATT&amp;CK Overlay'!AF85</f>
        <v>Yes</v>
      </c>
      <c r="FM88" s="29" t="str">
        <f>'1.4-ATT&amp;CK Overlay'!AG85</f>
        <v>Yes</v>
      </c>
      <c r="FN88" s="61" t="str">
        <f>'1.4-ATT&amp;CK Overlay'!AH85</f>
        <v>No</v>
      </c>
      <c r="FO88" s="24" t="str">
        <f>'1.4-ATT&amp;CK Overlay'!AI85</f>
        <v>Yes</v>
      </c>
      <c r="FP88" s="24" t="str">
        <f>'1.4-ATT&amp;CK Overlay'!AJ85</f>
        <v>No</v>
      </c>
      <c r="FQ88" s="24" t="str">
        <f>'1.4-ATT&amp;CK Overlay'!AK85</f>
        <v>Yes</v>
      </c>
      <c r="FR88" s="24" t="str">
        <f>'1.4-ATT&amp;CK Overlay'!AL85</f>
        <v>Yes</v>
      </c>
      <c r="FS88" s="24" t="str">
        <f>'1.4-ATT&amp;CK Overlay'!AM85</f>
        <v>No</v>
      </c>
      <c r="FT88" s="24" t="str">
        <f>'1.4-ATT&amp;CK Overlay'!AN85</f>
        <v>Yes</v>
      </c>
      <c r="FU88" s="24" t="str">
        <f>'1.4-ATT&amp;CK Overlay'!AO85</f>
        <v>Yes</v>
      </c>
      <c r="FV88" s="24" t="str">
        <f>'1.4-ATT&amp;CK Overlay'!AP85</f>
        <v>No</v>
      </c>
      <c r="FW88" s="71" t="str">
        <f>'1.4-ATT&amp;CK Overlay'!AQ85</f>
        <v>Yes</v>
      </c>
      <c r="FX88" s="28" t="str">
        <f>'1.4-ATT&amp;CK Overlay'!AR85</f>
        <v>No</v>
      </c>
      <c r="FY88" s="24" t="str">
        <f>'1.4-ATT&amp;CK Overlay'!AS85</f>
        <v>Yes</v>
      </c>
      <c r="FZ88" s="24" t="str">
        <f>'1.4-ATT&amp;CK Overlay'!AT85</f>
        <v>Yes</v>
      </c>
      <c r="GA88" s="24" t="str">
        <f>'1.4-ATT&amp;CK Overlay'!AU85</f>
        <v>Yes</v>
      </c>
      <c r="GB88" s="24" t="str">
        <f>'1.4-ATT&amp;CK Overlay'!AV85</f>
        <v>Yes</v>
      </c>
      <c r="GC88" s="24" t="str">
        <f>'1.4-ATT&amp;CK Overlay'!AW85</f>
        <v>No</v>
      </c>
      <c r="GD88" s="24" t="str">
        <f>'1.4-ATT&amp;CK Overlay'!AX85</f>
        <v>Yes</v>
      </c>
      <c r="GE88" s="24" t="str">
        <f>'1.4-ATT&amp;CK Overlay'!AY85</f>
        <v>No</v>
      </c>
      <c r="GF88" s="29" t="str">
        <f>'1.4-ATT&amp;CK Overlay'!AZ85</f>
        <v>Yes</v>
      </c>
      <c r="GG88" s="28" t="str">
        <f>'1.4-ATT&amp;CK Overlay'!BA85</f>
        <v>Yes</v>
      </c>
      <c r="GH88" s="24" t="str">
        <f>'1.4-ATT&amp;CK Overlay'!BB85</f>
        <v>No</v>
      </c>
      <c r="GI88" s="24" t="str">
        <f>'1.4-ATT&amp;CK Overlay'!BC85</f>
        <v>Yes</v>
      </c>
      <c r="GJ88" s="29" t="str">
        <f>'1.4-ATT&amp;CK Overlay'!BD85</f>
        <v>Yes</v>
      </c>
      <c r="GK88" s="28" t="str">
        <f>'1.4-ATT&amp;CK Overlay'!BE85</f>
        <v>Yes</v>
      </c>
      <c r="GL88" s="24" t="str">
        <f>'1.4-ATT&amp;CK Overlay'!BF85</f>
        <v>Yes</v>
      </c>
      <c r="GM88" s="24" t="str">
        <f>'1.4-ATT&amp;CK Overlay'!BG85</f>
        <v>No</v>
      </c>
      <c r="GN88" s="24" t="str">
        <f>'1.4-ATT&amp;CK Overlay'!BH85</f>
        <v>No</v>
      </c>
      <c r="GO88" s="29" t="str">
        <f>'1.4-ATT&amp;CK Overlay'!BI85</f>
        <v>No</v>
      </c>
      <c r="GP88" s="28" t="str">
        <f>'1.4-ATT&amp;CK Overlay'!BJ85</f>
        <v>No</v>
      </c>
      <c r="GQ88" s="24" t="str">
        <f>'1.4-ATT&amp;CK Overlay'!BK85</f>
        <v>No</v>
      </c>
      <c r="GR88" s="24" t="str">
        <f>'1.4-ATT&amp;CK Overlay'!BL85</f>
        <v>No</v>
      </c>
      <c r="GS88" s="24" t="str">
        <f>'1.4-ATT&amp;CK Overlay'!BM85</f>
        <v>No</v>
      </c>
      <c r="GT88" s="24" t="str">
        <f>'1.4-ATT&amp;CK Overlay'!BN85</f>
        <v>No</v>
      </c>
      <c r="GU88" s="24" t="str">
        <f>'1.4-ATT&amp;CK Overlay'!BO85</f>
        <v>No</v>
      </c>
      <c r="GV88" s="29" t="str">
        <f>'1.4-ATT&amp;CK Overlay'!BP85</f>
        <v>No</v>
      </c>
      <c r="GX88" s="152" t="str">
        <f>'2.1b-OriginalProduct Visibility'!D84</f>
        <v>Yes</v>
      </c>
      <c r="GY88" s="153">
        <f>'2.1b-OriginalProduct Visibility'!E84</f>
        <v>0</v>
      </c>
      <c r="GZ88" s="140">
        <f>'2.1b-OriginalProduct Visibility'!F84</f>
        <v>0</v>
      </c>
      <c r="HA88" s="140">
        <f>'2.1b-OriginalProduct Visibility'!G84</f>
        <v>0</v>
      </c>
      <c r="HB88" s="140">
        <f>'2.1b-OriginalProduct Visibility'!H84</f>
        <v>0</v>
      </c>
      <c r="HC88" s="140">
        <f>'2.1b-OriginalProduct Visibility'!I84</f>
        <v>0</v>
      </c>
      <c r="HD88" s="140">
        <f>'2.1b-OriginalProduct Visibility'!J84</f>
        <v>0</v>
      </c>
      <c r="HE88" s="140">
        <f>'2.1b-OriginalProduct Visibility'!K84</f>
        <v>0</v>
      </c>
      <c r="HF88" s="140">
        <f>'2.1b-OriginalProduct Visibility'!L84</f>
        <v>0</v>
      </c>
      <c r="HG88" s="140">
        <f>'2.1b-OriginalProduct Visibility'!M84</f>
        <v>0</v>
      </c>
      <c r="HH88" s="140">
        <f>'2.1b-OriginalProduct Visibility'!N84</f>
        <v>0</v>
      </c>
      <c r="HI88" s="154">
        <f>'2.1b-OriginalProduct Visibility'!O84</f>
        <v>0</v>
      </c>
      <c r="HK88" s="171" t="str">
        <f>'2.1a-Agency Visibility'!D84</f>
        <v>Yes</v>
      </c>
      <c r="HL88" s="172">
        <f>'2.1a-Agency Visibility'!E84</f>
        <v>0</v>
      </c>
      <c r="HM88" s="145">
        <f>'2.1a-Agency Visibility'!F84</f>
        <v>0</v>
      </c>
      <c r="HN88" s="145">
        <f>'2.1a-Agency Visibility'!G84</f>
        <v>0</v>
      </c>
      <c r="HO88" s="145">
        <f>'2.1a-Agency Visibility'!H84</f>
        <v>0</v>
      </c>
      <c r="HP88" s="145">
        <f>'2.1a-Agency Visibility'!I84</f>
        <v>0</v>
      </c>
      <c r="HQ88" s="145">
        <f>'2.1a-Agency Visibility'!J84</f>
        <v>0</v>
      </c>
      <c r="HR88" s="145">
        <f>'2.1a-Agency Visibility'!K84</f>
        <v>0</v>
      </c>
      <c r="HS88" s="145">
        <f>'2.1a-Agency Visibility'!L84</f>
        <v>0</v>
      </c>
      <c r="HT88" s="145">
        <f>'2.1a-Agency Visibility'!M84</f>
        <v>0</v>
      </c>
      <c r="HU88" s="145">
        <f>'2.1a-Agency Visibility'!N84</f>
        <v>0</v>
      </c>
      <c r="HV88" s="173">
        <f>'2.1a-Agency Visibility'!O84</f>
        <v>0</v>
      </c>
      <c r="HY88" s="116"/>
      <c r="HZ88" s="116"/>
      <c r="IA88" s="116"/>
    </row>
    <row r="89" spans="1:235" ht="15" customHeight="1" x14ac:dyDescent="0.4">
      <c r="A89" s="595">
        <f>'1.2-Visibility Data'!A83</f>
        <v>0</v>
      </c>
      <c r="B89" s="66" t="str">
        <f>'1.2-Visibility Data'!B83</f>
        <v>Anomalous User Activity</v>
      </c>
      <c r="C89" s="37" t="str">
        <f>'1.2-Visibility Data'!C83</f>
        <v>All</v>
      </c>
      <c r="D89" s="116"/>
      <c r="E89" s="137">
        <f t="shared" ref="E89:N98" si="329">COUNTIFS($EJ89:$GV89,"Yes",$EJ$7:$GV$7,E$5)</f>
        <v>0</v>
      </c>
      <c r="F89" s="137">
        <f t="shared" si="329"/>
        <v>2</v>
      </c>
      <c r="G89" s="137">
        <f t="shared" si="329"/>
        <v>0</v>
      </c>
      <c r="H89" s="137">
        <f t="shared" si="329"/>
        <v>0</v>
      </c>
      <c r="I89" s="137">
        <f t="shared" si="329"/>
        <v>1</v>
      </c>
      <c r="J89" s="137">
        <f t="shared" si="329"/>
        <v>2</v>
      </c>
      <c r="K89" s="137">
        <f t="shared" si="329"/>
        <v>2</v>
      </c>
      <c r="L89" s="137">
        <f t="shared" si="329"/>
        <v>0</v>
      </c>
      <c r="M89" s="137">
        <f t="shared" si="329"/>
        <v>2</v>
      </c>
      <c r="N89" s="137">
        <f t="shared" si="329"/>
        <v>2</v>
      </c>
      <c r="O89" s="137">
        <f t="shared" ref="O89:X98" si="330">COUNTIFS($EJ89:$GV89,"Yes",$EJ$7:$GV$7,O$5)</f>
        <v>3</v>
      </c>
      <c r="P89" s="137">
        <f t="shared" si="330"/>
        <v>1</v>
      </c>
      <c r="Q89" s="137">
        <f t="shared" si="330"/>
        <v>0</v>
      </c>
      <c r="R89" s="137">
        <f t="shared" si="330"/>
        <v>0</v>
      </c>
      <c r="S89" s="137">
        <f t="shared" si="330"/>
        <v>1</v>
      </c>
      <c r="T89" s="137">
        <f t="shared" si="330"/>
        <v>2</v>
      </c>
      <c r="U89" s="137">
        <f t="shared" si="330"/>
        <v>1</v>
      </c>
      <c r="V89" s="137">
        <f t="shared" si="330"/>
        <v>1</v>
      </c>
      <c r="W89" s="137">
        <f t="shared" si="330"/>
        <v>1</v>
      </c>
      <c r="X89" s="137">
        <f t="shared" si="330"/>
        <v>1</v>
      </c>
      <c r="Y89" s="137">
        <f t="shared" ref="Y89:AD98" si="331">COUNTIFS($EJ89:$GV89,"Yes",$EJ$7:$GV$7,Y$5)</f>
        <v>1</v>
      </c>
      <c r="Z89" s="137">
        <f t="shared" si="331"/>
        <v>2</v>
      </c>
      <c r="AA89" s="137">
        <f t="shared" si="331"/>
        <v>2</v>
      </c>
      <c r="AB89" s="137">
        <f t="shared" si="331"/>
        <v>0</v>
      </c>
      <c r="AC89" s="137">
        <f t="shared" si="331"/>
        <v>0</v>
      </c>
      <c r="AD89" s="137">
        <f t="shared" si="331"/>
        <v>0</v>
      </c>
      <c r="AE89" s="116"/>
      <c r="AF89" s="142" t="str">
        <f t="shared" si="222"/>
        <v/>
      </c>
      <c r="AG89" s="142">
        <f t="shared" si="223"/>
        <v>1</v>
      </c>
      <c r="AH89" s="142" t="str">
        <f t="shared" si="224"/>
        <v/>
      </c>
      <c r="AI89" s="142" t="str">
        <f t="shared" si="225"/>
        <v/>
      </c>
      <c r="AJ89" s="142">
        <f t="shared" si="226"/>
        <v>1</v>
      </c>
      <c r="AK89" s="142">
        <f t="shared" si="227"/>
        <v>1</v>
      </c>
      <c r="AL89" s="142">
        <f t="shared" si="228"/>
        <v>1</v>
      </c>
      <c r="AM89" s="142" t="str">
        <f t="shared" si="229"/>
        <v/>
      </c>
      <c r="AN89" s="142">
        <f t="shared" si="230"/>
        <v>1</v>
      </c>
      <c r="AO89" s="142">
        <f t="shared" si="231"/>
        <v>1</v>
      </c>
      <c r="AP89" s="142">
        <f t="shared" si="232"/>
        <v>1</v>
      </c>
      <c r="AQ89" s="142">
        <f t="shared" si="233"/>
        <v>1</v>
      </c>
      <c r="AR89" s="142" t="str">
        <f t="shared" si="234"/>
        <v/>
      </c>
      <c r="AS89" s="142" t="str">
        <f t="shared" si="235"/>
        <v/>
      </c>
      <c r="AT89" s="142">
        <f t="shared" si="236"/>
        <v>1</v>
      </c>
      <c r="AU89" s="142">
        <f t="shared" si="237"/>
        <v>1</v>
      </c>
      <c r="AV89" s="142">
        <f t="shared" si="238"/>
        <v>1</v>
      </c>
      <c r="AW89" s="142">
        <f t="shared" si="239"/>
        <v>1</v>
      </c>
      <c r="AX89" s="142">
        <f t="shared" si="240"/>
        <v>1</v>
      </c>
      <c r="AY89" s="142">
        <f t="shared" si="241"/>
        <v>1</v>
      </c>
      <c r="AZ89" s="142">
        <f t="shared" si="242"/>
        <v>1</v>
      </c>
      <c r="BA89" s="142">
        <f t="shared" si="243"/>
        <v>1</v>
      </c>
      <c r="BB89" s="142">
        <f t="shared" si="244"/>
        <v>1</v>
      </c>
      <c r="BC89" s="142" t="str">
        <f t="shared" si="245"/>
        <v/>
      </c>
      <c r="BD89" s="142" t="str">
        <f t="shared" si="246"/>
        <v/>
      </c>
      <c r="BE89" s="142" t="str">
        <f t="shared" si="247"/>
        <v/>
      </c>
      <c r="BF89" s="116"/>
      <c r="BG89" s="193" t="str">
        <f t="shared" si="248"/>
        <v/>
      </c>
      <c r="BH89" s="193">
        <f t="shared" si="249"/>
        <v>1</v>
      </c>
      <c r="BI89" s="193" t="str">
        <f t="shared" si="250"/>
        <v/>
      </c>
      <c r="BJ89" s="193" t="str">
        <f t="shared" si="251"/>
        <v/>
      </c>
      <c r="BK89" s="193">
        <f t="shared" si="252"/>
        <v>1</v>
      </c>
      <c r="BL89" s="193">
        <f t="shared" si="253"/>
        <v>1</v>
      </c>
      <c r="BM89" s="193">
        <f t="shared" si="254"/>
        <v>1</v>
      </c>
      <c r="BN89" s="193" t="str">
        <f t="shared" si="255"/>
        <v/>
      </c>
      <c r="BO89" s="193">
        <f t="shared" si="256"/>
        <v>1</v>
      </c>
      <c r="BP89" s="193">
        <f t="shared" si="257"/>
        <v>1</v>
      </c>
      <c r="BQ89" s="193">
        <f t="shared" si="258"/>
        <v>1</v>
      </c>
      <c r="BR89" s="193">
        <f t="shared" si="259"/>
        <v>1</v>
      </c>
      <c r="BS89" s="193" t="str">
        <f t="shared" si="260"/>
        <v/>
      </c>
      <c r="BT89" s="193" t="str">
        <f t="shared" si="261"/>
        <v/>
      </c>
      <c r="BU89" s="193">
        <f t="shared" si="262"/>
        <v>1</v>
      </c>
      <c r="BV89" s="193">
        <f t="shared" si="263"/>
        <v>1</v>
      </c>
      <c r="BW89" s="193">
        <f t="shared" si="264"/>
        <v>1</v>
      </c>
      <c r="BX89" s="193">
        <f t="shared" si="265"/>
        <v>1</v>
      </c>
      <c r="BY89" s="193">
        <f t="shared" si="266"/>
        <v>1</v>
      </c>
      <c r="BZ89" s="193">
        <f t="shared" si="267"/>
        <v>1</v>
      </c>
      <c r="CA89" s="193">
        <f t="shared" si="268"/>
        <v>1</v>
      </c>
      <c r="CB89" s="193">
        <f t="shared" si="269"/>
        <v>1</v>
      </c>
      <c r="CC89" s="193">
        <f t="shared" si="270"/>
        <v>1</v>
      </c>
      <c r="CD89" s="193" t="str">
        <f t="shared" si="271"/>
        <v/>
      </c>
      <c r="CE89" s="193" t="str">
        <f t="shared" si="272"/>
        <v/>
      </c>
      <c r="CF89" s="193" t="str">
        <f t="shared" si="273"/>
        <v/>
      </c>
      <c r="CG89" s="116"/>
      <c r="CH89" s="199" t="str">
        <f t="shared" si="274"/>
        <v/>
      </c>
      <c r="CI89" s="199">
        <f t="shared" si="275"/>
        <v>1</v>
      </c>
      <c r="CJ89" s="199" t="str">
        <f t="shared" si="276"/>
        <v/>
      </c>
      <c r="CK89" s="199" t="str">
        <f t="shared" si="277"/>
        <v/>
      </c>
      <c r="CL89" s="199">
        <f t="shared" si="278"/>
        <v>1</v>
      </c>
      <c r="CM89" s="199">
        <f t="shared" si="279"/>
        <v>1</v>
      </c>
      <c r="CN89" s="199">
        <f t="shared" si="280"/>
        <v>1</v>
      </c>
      <c r="CO89" s="199" t="str">
        <f t="shared" si="281"/>
        <v/>
      </c>
      <c r="CP89" s="199">
        <f t="shared" si="282"/>
        <v>1</v>
      </c>
      <c r="CQ89" s="199">
        <f t="shared" si="283"/>
        <v>1</v>
      </c>
      <c r="CR89" s="199">
        <f t="shared" si="284"/>
        <v>1</v>
      </c>
      <c r="CS89" s="199">
        <f t="shared" si="285"/>
        <v>1</v>
      </c>
      <c r="CT89" s="199" t="str">
        <f t="shared" si="286"/>
        <v/>
      </c>
      <c r="CU89" s="199" t="str">
        <f t="shared" si="287"/>
        <v/>
      </c>
      <c r="CV89" s="199">
        <f t="shared" si="288"/>
        <v>1</v>
      </c>
      <c r="CW89" s="199">
        <f t="shared" si="289"/>
        <v>1</v>
      </c>
      <c r="CX89" s="199">
        <f t="shared" si="290"/>
        <v>1</v>
      </c>
      <c r="CY89" s="199">
        <f t="shared" si="291"/>
        <v>1</v>
      </c>
      <c r="CZ89" s="199">
        <f t="shared" si="292"/>
        <v>1</v>
      </c>
      <c r="DA89" s="199">
        <f t="shared" si="293"/>
        <v>1</v>
      </c>
      <c r="DB89" s="199">
        <f t="shared" si="294"/>
        <v>1</v>
      </c>
      <c r="DC89" s="199">
        <f t="shared" si="295"/>
        <v>1</v>
      </c>
      <c r="DD89" s="199">
        <f t="shared" si="296"/>
        <v>1</v>
      </c>
      <c r="DE89" s="199" t="str">
        <f t="shared" si="297"/>
        <v/>
      </c>
      <c r="DF89" s="199" t="str">
        <f t="shared" si="298"/>
        <v/>
      </c>
      <c r="DG89" s="199" t="str">
        <f t="shared" si="299"/>
        <v/>
      </c>
      <c r="DH89" s="116"/>
      <c r="DI89" s="147" t="str">
        <f t="shared" si="325"/>
        <v/>
      </c>
      <c r="DJ89" s="147">
        <f t="shared" si="300"/>
        <v>1</v>
      </c>
      <c r="DK89" s="147" t="str">
        <f t="shared" si="301"/>
        <v/>
      </c>
      <c r="DL89" s="147" t="str">
        <f t="shared" si="302"/>
        <v/>
      </c>
      <c r="DM89" s="147">
        <f t="shared" si="303"/>
        <v>1</v>
      </c>
      <c r="DN89" s="147">
        <f t="shared" si="304"/>
        <v>1</v>
      </c>
      <c r="DO89" s="147">
        <f t="shared" si="305"/>
        <v>1</v>
      </c>
      <c r="DP89" s="147" t="str">
        <f t="shared" si="306"/>
        <v/>
      </c>
      <c r="DQ89" s="147">
        <f t="shared" si="307"/>
        <v>1</v>
      </c>
      <c r="DR89" s="147">
        <f t="shared" si="308"/>
        <v>1</v>
      </c>
      <c r="DS89" s="147">
        <f t="shared" si="309"/>
        <v>1</v>
      </c>
      <c r="DT89" s="147">
        <f t="shared" si="310"/>
        <v>1</v>
      </c>
      <c r="DU89" s="147" t="str">
        <f t="shared" si="311"/>
        <v/>
      </c>
      <c r="DV89" s="147" t="str">
        <f t="shared" si="312"/>
        <v/>
      </c>
      <c r="DW89" s="147">
        <f t="shared" si="313"/>
        <v>1</v>
      </c>
      <c r="DX89" s="147">
        <f t="shared" si="314"/>
        <v>1</v>
      </c>
      <c r="DY89" s="147">
        <f t="shared" si="315"/>
        <v>1</v>
      </c>
      <c r="DZ89" s="147">
        <f t="shared" si="316"/>
        <v>1</v>
      </c>
      <c r="EA89" s="147">
        <f t="shared" si="317"/>
        <v>1</v>
      </c>
      <c r="EB89" s="147">
        <f t="shared" si="318"/>
        <v>1</v>
      </c>
      <c r="EC89" s="147">
        <f t="shared" si="319"/>
        <v>1</v>
      </c>
      <c r="ED89" s="147">
        <f t="shared" si="320"/>
        <v>1</v>
      </c>
      <c r="EE89" s="147">
        <f t="shared" si="321"/>
        <v>1</v>
      </c>
      <c r="EF89" s="147" t="str">
        <f t="shared" si="322"/>
        <v/>
      </c>
      <c r="EG89" s="147" t="str">
        <f t="shared" si="323"/>
        <v/>
      </c>
      <c r="EH89" s="147" t="str">
        <f t="shared" si="324"/>
        <v/>
      </c>
      <c r="EI89" s="116"/>
      <c r="EJ89" s="28" t="str">
        <f>'1.4-ATT&amp;CK Overlay'!D86</f>
        <v>No</v>
      </c>
      <c r="EK89" s="24" t="str">
        <f>'1.4-ATT&amp;CK Overlay'!E86</f>
        <v>No</v>
      </c>
      <c r="EL89" s="24" t="str">
        <f>'1.4-ATT&amp;CK Overlay'!F86</f>
        <v>No</v>
      </c>
      <c r="EM89" s="24" t="str">
        <f>'1.4-ATT&amp;CK Overlay'!G86</f>
        <v>Yes</v>
      </c>
      <c r="EN89" s="29" t="str">
        <f>'1.4-ATT&amp;CK Overlay'!H86</f>
        <v>Yes</v>
      </c>
      <c r="EO89" s="28" t="str">
        <f>'1.4-ATT&amp;CK Overlay'!I86</f>
        <v>No</v>
      </c>
      <c r="EP89" s="24" t="str">
        <f>'1.4-ATT&amp;CK Overlay'!J86</f>
        <v>No</v>
      </c>
      <c r="EQ89" s="24" t="str">
        <f>'1.4-ATT&amp;CK Overlay'!K86</f>
        <v>No</v>
      </c>
      <c r="ER89" s="24" t="str">
        <f>'1.4-ATT&amp;CK Overlay'!L86</f>
        <v>No</v>
      </c>
      <c r="ES89" s="24" t="str">
        <f>'1.4-ATT&amp;CK Overlay'!M86</f>
        <v>No</v>
      </c>
      <c r="ET89" s="24" t="str">
        <f>'1.4-ATT&amp;CK Overlay'!N86</f>
        <v>No</v>
      </c>
      <c r="EU89" s="24" t="str">
        <f>'1.4-ATT&amp;CK Overlay'!O86</f>
        <v>No</v>
      </c>
      <c r="EV89" s="24" t="str">
        <f>'1.4-ATT&amp;CK Overlay'!P86</f>
        <v>Yes</v>
      </c>
      <c r="EW89" s="24" t="str">
        <f>'1.4-ATT&amp;CK Overlay'!Q86</f>
        <v>No</v>
      </c>
      <c r="EX89" s="24" t="str">
        <f>'1.4-ATT&amp;CK Overlay'!R86</f>
        <v>No</v>
      </c>
      <c r="EY89" s="24" t="str">
        <f>'1.4-ATT&amp;CK Overlay'!S86</f>
        <v>No</v>
      </c>
      <c r="EZ89" s="24" t="str">
        <f>'1.4-ATT&amp;CK Overlay'!T86</f>
        <v>No</v>
      </c>
      <c r="FA89" s="24" t="str">
        <f>'1.4-ATT&amp;CK Overlay'!U86</f>
        <v>No</v>
      </c>
      <c r="FB89" s="24" t="str">
        <f>'1.4-ATT&amp;CK Overlay'!V86</f>
        <v>Yes</v>
      </c>
      <c r="FC89" s="29" t="str">
        <f>'1.4-ATT&amp;CK Overlay'!W86</f>
        <v>Yes</v>
      </c>
      <c r="FD89" s="28" t="str">
        <f>'1.4-ATT&amp;CK Overlay'!X86</f>
        <v>No</v>
      </c>
      <c r="FE89" s="24" t="str">
        <f>'1.4-ATT&amp;CK Overlay'!Y86</f>
        <v>Yes</v>
      </c>
      <c r="FF89" s="29" t="str">
        <f>'1.4-ATT&amp;CK Overlay'!Z86</f>
        <v>Yes</v>
      </c>
      <c r="FG89" s="28" t="str">
        <f>'1.4-ATT&amp;CK Overlay'!AA86</f>
        <v>No</v>
      </c>
      <c r="FH89" s="24" t="str">
        <f>'1.4-ATT&amp;CK Overlay'!AB86</f>
        <v>No</v>
      </c>
      <c r="FI89" s="24" t="str">
        <f>'1.4-ATT&amp;CK Overlay'!AC86</f>
        <v>Yes</v>
      </c>
      <c r="FJ89" s="24" t="str">
        <f>'1.4-ATT&amp;CK Overlay'!AD86</f>
        <v>Yes</v>
      </c>
      <c r="FK89" s="24" t="str">
        <f>'1.4-ATT&amp;CK Overlay'!AE86</f>
        <v>No</v>
      </c>
      <c r="FL89" s="24" t="str">
        <f>'1.4-ATT&amp;CK Overlay'!AF86</f>
        <v>Yes</v>
      </c>
      <c r="FM89" s="29" t="str">
        <f>'1.4-ATT&amp;CK Overlay'!AG86</f>
        <v>Yes</v>
      </c>
      <c r="FN89" s="61" t="str">
        <f>'1.4-ATT&amp;CK Overlay'!AH86</f>
        <v>No</v>
      </c>
      <c r="FO89" s="24" t="str">
        <f>'1.4-ATT&amp;CK Overlay'!AI86</f>
        <v>Yes</v>
      </c>
      <c r="FP89" s="24" t="str">
        <f>'1.4-ATT&amp;CK Overlay'!AJ86</f>
        <v>No</v>
      </c>
      <c r="FQ89" s="24" t="str">
        <f>'1.4-ATT&amp;CK Overlay'!AK86</f>
        <v>Yes</v>
      </c>
      <c r="FR89" s="24" t="str">
        <f>'1.4-ATT&amp;CK Overlay'!AL86</f>
        <v>Yes</v>
      </c>
      <c r="FS89" s="24" t="str">
        <f>'1.4-ATT&amp;CK Overlay'!AM86</f>
        <v>No</v>
      </c>
      <c r="FT89" s="24" t="str">
        <f>'1.4-ATT&amp;CK Overlay'!AN86</f>
        <v>Yes</v>
      </c>
      <c r="FU89" s="24" t="str">
        <f>'1.4-ATT&amp;CK Overlay'!AO86</f>
        <v>No</v>
      </c>
      <c r="FV89" s="24" t="str">
        <f>'1.4-ATT&amp;CK Overlay'!AP86</f>
        <v>No</v>
      </c>
      <c r="FW89" s="71" t="str">
        <f>'1.4-ATT&amp;CK Overlay'!AQ86</f>
        <v>Yes</v>
      </c>
      <c r="FX89" s="28" t="str">
        <f>'1.4-ATT&amp;CK Overlay'!AR86</f>
        <v>No</v>
      </c>
      <c r="FY89" s="24" t="str">
        <f>'1.4-ATT&amp;CK Overlay'!AS86</f>
        <v>Yes</v>
      </c>
      <c r="FZ89" s="24" t="str">
        <f>'1.4-ATT&amp;CK Overlay'!AT86</f>
        <v>Yes</v>
      </c>
      <c r="GA89" s="24" t="str">
        <f>'1.4-ATT&amp;CK Overlay'!AU86</f>
        <v>Yes</v>
      </c>
      <c r="GB89" s="24" t="str">
        <f>'1.4-ATT&amp;CK Overlay'!AV86</f>
        <v>Yes</v>
      </c>
      <c r="GC89" s="24" t="str">
        <f>'1.4-ATT&amp;CK Overlay'!AW86</f>
        <v>No</v>
      </c>
      <c r="GD89" s="24" t="str">
        <f>'1.4-ATT&amp;CK Overlay'!AX86</f>
        <v>Yes</v>
      </c>
      <c r="GE89" s="24" t="str">
        <f>'1.4-ATT&amp;CK Overlay'!AY86</f>
        <v>No</v>
      </c>
      <c r="GF89" s="29" t="str">
        <f>'1.4-ATT&amp;CK Overlay'!AZ86</f>
        <v>Yes</v>
      </c>
      <c r="GG89" s="28" t="str">
        <f>'1.4-ATT&amp;CK Overlay'!BA86</f>
        <v>Yes</v>
      </c>
      <c r="GH89" s="24" t="str">
        <f>'1.4-ATT&amp;CK Overlay'!BB86</f>
        <v>No</v>
      </c>
      <c r="GI89" s="24" t="str">
        <f>'1.4-ATT&amp;CK Overlay'!BC86</f>
        <v>Yes</v>
      </c>
      <c r="GJ89" s="29" t="str">
        <f>'1.4-ATT&amp;CK Overlay'!BD86</f>
        <v>Yes</v>
      </c>
      <c r="GK89" s="28" t="str">
        <f>'1.4-ATT&amp;CK Overlay'!BE86</f>
        <v>Yes</v>
      </c>
      <c r="GL89" s="24" t="str">
        <f>'1.4-ATT&amp;CK Overlay'!BF86</f>
        <v>Yes</v>
      </c>
      <c r="GM89" s="24" t="str">
        <f>'1.4-ATT&amp;CK Overlay'!BG86</f>
        <v>No</v>
      </c>
      <c r="GN89" s="24" t="str">
        <f>'1.4-ATT&amp;CK Overlay'!BH86</f>
        <v>No</v>
      </c>
      <c r="GO89" s="29" t="str">
        <f>'1.4-ATT&amp;CK Overlay'!BI86</f>
        <v>No</v>
      </c>
      <c r="GP89" s="28" t="str">
        <f>'1.4-ATT&amp;CK Overlay'!BJ86</f>
        <v>No</v>
      </c>
      <c r="GQ89" s="24" t="str">
        <f>'1.4-ATT&amp;CK Overlay'!BK86</f>
        <v>No</v>
      </c>
      <c r="GR89" s="24" t="str">
        <f>'1.4-ATT&amp;CK Overlay'!BL86</f>
        <v>No</v>
      </c>
      <c r="GS89" s="24" t="str">
        <f>'1.4-ATT&amp;CK Overlay'!BM86</f>
        <v>No</v>
      </c>
      <c r="GT89" s="24" t="str">
        <f>'1.4-ATT&amp;CK Overlay'!BN86</f>
        <v>No</v>
      </c>
      <c r="GU89" s="24" t="str">
        <f>'1.4-ATT&amp;CK Overlay'!BO86</f>
        <v>No</v>
      </c>
      <c r="GV89" s="29" t="str">
        <f>'1.4-ATT&amp;CK Overlay'!BP86</f>
        <v>No</v>
      </c>
      <c r="GX89" s="152" t="str">
        <f>'2.1b-OriginalProduct Visibility'!D85</f>
        <v>Yes</v>
      </c>
      <c r="GY89" s="153">
        <f>'2.1b-OriginalProduct Visibility'!E85</f>
        <v>0</v>
      </c>
      <c r="GZ89" s="140">
        <f>'2.1b-OriginalProduct Visibility'!F85</f>
        <v>0</v>
      </c>
      <c r="HA89" s="140">
        <f>'2.1b-OriginalProduct Visibility'!G85</f>
        <v>0</v>
      </c>
      <c r="HB89" s="140">
        <f>'2.1b-OriginalProduct Visibility'!H85</f>
        <v>0</v>
      </c>
      <c r="HC89" s="140">
        <f>'2.1b-OriginalProduct Visibility'!I85</f>
        <v>0</v>
      </c>
      <c r="HD89" s="140">
        <f>'2.1b-OriginalProduct Visibility'!J85</f>
        <v>0</v>
      </c>
      <c r="HE89" s="140">
        <f>'2.1b-OriginalProduct Visibility'!K85</f>
        <v>0</v>
      </c>
      <c r="HF89" s="140">
        <f>'2.1b-OriginalProduct Visibility'!L85</f>
        <v>0</v>
      </c>
      <c r="HG89" s="140">
        <f>'2.1b-OriginalProduct Visibility'!M85</f>
        <v>0</v>
      </c>
      <c r="HH89" s="140">
        <f>'2.1b-OriginalProduct Visibility'!N85</f>
        <v>0</v>
      </c>
      <c r="HI89" s="154">
        <f>'2.1b-OriginalProduct Visibility'!O85</f>
        <v>0</v>
      </c>
      <c r="HK89" s="171" t="str">
        <f>'2.1a-Agency Visibility'!D85</f>
        <v>Yes</v>
      </c>
      <c r="HL89" s="172">
        <f>'2.1a-Agency Visibility'!E85</f>
        <v>0</v>
      </c>
      <c r="HM89" s="145">
        <f>'2.1a-Agency Visibility'!F85</f>
        <v>0</v>
      </c>
      <c r="HN89" s="145">
        <f>'2.1a-Agency Visibility'!G85</f>
        <v>0</v>
      </c>
      <c r="HO89" s="145">
        <f>'2.1a-Agency Visibility'!H85</f>
        <v>0</v>
      </c>
      <c r="HP89" s="145">
        <f>'2.1a-Agency Visibility'!I85</f>
        <v>0</v>
      </c>
      <c r="HQ89" s="145">
        <f>'2.1a-Agency Visibility'!J85</f>
        <v>0</v>
      </c>
      <c r="HR89" s="145">
        <f>'2.1a-Agency Visibility'!K85</f>
        <v>0</v>
      </c>
      <c r="HS89" s="145">
        <f>'2.1a-Agency Visibility'!L85</f>
        <v>0</v>
      </c>
      <c r="HT89" s="145">
        <f>'2.1a-Agency Visibility'!M85</f>
        <v>0</v>
      </c>
      <c r="HU89" s="145">
        <f>'2.1a-Agency Visibility'!N85</f>
        <v>0</v>
      </c>
      <c r="HV89" s="173">
        <f>'2.1a-Agency Visibility'!O85</f>
        <v>0</v>
      </c>
      <c r="HY89" s="116"/>
      <c r="HZ89" s="116"/>
      <c r="IA89" s="116"/>
    </row>
    <row r="90" spans="1:235" ht="15" customHeight="1" x14ac:dyDescent="0.4">
      <c r="A90" s="595">
        <f>'1.2-Visibility Data'!A84</f>
        <v>0</v>
      </c>
      <c r="B90" s="66" t="str">
        <f>'1.2-Visibility Data'!B84</f>
        <v>Guest User Activity</v>
      </c>
      <c r="C90" s="37" t="str">
        <f>'1.2-Visibility Data'!C84</f>
        <v>All</v>
      </c>
      <c r="D90" s="116"/>
      <c r="E90" s="137">
        <f t="shared" si="329"/>
        <v>0</v>
      </c>
      <c r="F90" s="137">
        <f t="shared" si="329"/>
        <v>0</v>
      </c>
      <c r="G90" s="137">
        <f t="shared" si="329"/>
        <v>0</v>
      </c>
      <c r="H90" s="137">
        <f t="shared" si="329"/>
        <v>0</v>
      </c>
      <c r="I90" s="137">
        <f t="shared" si="329"/>
        <v>0</v>
      </c>
      <c r="J90" s="137">
        <f t="shared" si="329"/>
        <v>0</v>
      </c>
      <c r="K90" s="137">
        <f t="shared" si="329"/>
        <v>0</v>
      </c>
      <c r="L90" s="137">
        <f t="shared" si="329"/>
        <v>0</v>
      </c>
      <c r="M90" s="137">
        <f t="shared" si="329"/>
        <v>0</v>
      </c>
      <c r="N90" s="137">
        <f t="shared" si="329"/>
        <v>0</v>
      </c>
      <c r="O90" s="137">
        <f t="shared" si="330"/>
        <v>0</v>
      </c>
      <c r="P90" s="137">
        <f t="shared" si="330"/>
        <v>0</v>
      </c>
      <c r="Q90" s="137">
        <f t="shared" si="330"/>
        <v>0</v>
      </c>
      <c r="R90" s="137">
        <f t="shared" si="330"/>
        <v>0</v>
      </c>
      <c r="S90" s="137">
        <f t="shared" si="330"/>
        <v>0</v>
      </c>
      <c r="T90" s="137">
        <f t="shared" si="330"/>
        <v>2</v>
      </c>
      <c r="U90" s="137">
        <f t="shared" si="330"/>
        <v>0</v>
      </c>
      <c r="V90" s="137">
        <f t="shared" si="330"/>
        <v>1</v>
      </c>
      <c r="W90" s="137">
        <f t="shared" si="330"/>
        <v>1</v>
      </c>
      <c r="X90" s="137">
        <f t="shared" si="330"/>
        <v>1</v>
      </c>
      <c r="Y90" s="137">
        <f t="shared" si="331"/>
        <v>0</v>
      </c>
      <c r="Z90" s="137">
        <f t="shared" si="331"/>
        <v>0</v>
      </c>
      <c r="AA90" s="137">
        <f t="shared" si="331"/>
        <v>2</v>
      </c>
      <c r="AB90" s="137">
        <f t="shared" si="331"/>
        <v>0</v>
      </c>
      <c r="AC90" s="137">
        <f t="shared" si="331"/>
        <v>0</v>
      </c>
      <c r="AD90" s="137">
        <f t="shared" si="331"/>
        <v>0</v>
      </c>
      <c r="AE90" s="116"/>
      <c r="AF90" s="142" t="str">
        <f t="shared" si="222"/>
        <v/>
      </c>
      <c r="AG90" s="142" t="str">
        <f t="shared" si="223"/>
        <v/>
      </c>
      <c r="AH90" s="142" t="str">
        <f t="shared" si="224"/>
        <v/>
      </c>
      <c r="AI90" s="142" t="str">
        <f t="shared" si="225"/>
        <v/>
      </c>
      <c r="AJ90" s="142" t="str">
        <f t="shared" si="226"/>
        <v/>
      </c>
      <c r="AK90" s="142" t="str">
        <f t="shared" si="227"/>
        <v/>
      </c>
      <c r="AL90" s="142" t="str">
        <f t="shared" si="228"/>
        <v/>
      </c>
      <c r="AM90" s="142" t="str">
        <f t="shared" si="229"/>
        <v/>
      </c>
      <c r="AN90" s="142" t="str">
        <f t="shared" si="230"/>
        <v/>
      </c>
      <c r="AO90" s="142" t="str">
        <f t="shared" si="231"/>
        <v/>
      </c>
      <c r="AP90" s="142" t="str">
        <f t="shared" si="232"/>
        <v/>
      </c>
      <c r="AQ90" s="142" t="str">
        <f t="shared" si="233"/>
        <v/>
      </c>
      <c r="AR90" s="142" t="str">
        <f t="shared" si="234"/>
        <v/>
      </c>
      <c r="AS90" s="142" t="str">
        <f t="shared" si="235"/>
        <v/>
      </c>
      <c r="AT90" s="142" t="str">
        <f t="shared" si="236"/>
        <v/>
      </c>
      <c r="AU90" s="142">
        <f t="shared" si="237"/>
        <v>1</v>
      </c>
      <c r="AV90" s="142" t="str">
        <f t="shared" si="238"/>
        <v/>
      </c>
      <c r="AW90" s="142">
        <f t="shared" si="239"/>
        <v>1</v>
      </c>
      <c r="AX90" s="142">
        <f t="shared" si="240"/>
        <v>1</v>
      </c>
      <c r="AY90" s="142">
        <f t="shared" si="241"/>
        <v>1</v>
      </c>
      <c r="AZ90" s="142" t="str">
        <f t="shared" si="242"/>
        <v/>
      </c>
      <c r="BA90" s="142" t="str">
        <f t="shared" si="243"/>
        <v/>
      </c>
      <c r="BB90" s="142">
        <f t="shared" si="244"/>
        <v>1</v>
      </c>
      <c r="BC90" s="142" t="str">
        <f t="shared" si="245"/>
        <v/>
      </c>
      <c r="BD90" s="142" t="str">
        <f t="shared" si="246"/>
        <v/>
      </c>
      <c r="BE90" s="142" t="str">
        <f t="shared" si="247"/>
        <v/>
      </c>
      <c r="BF90" s="116"/>
      <c r="BG90" s="193" t="str">
        <f t="shared" si="248"/>
        <v/>
      </c>
      <c r="BH90" s="193" t="str">
        <f t="shared" si="249"/>
        <v/>
      </c>
      <c r="BI90" s="193" t="str">
        <f t="shared" si="250"/>
        <v/>
      </c>
      <c r="BJ90" s="193" t="str">
        <f t="shared" si="251"/>
        <v/>
      </c>
      <c r="BK90" s="193" t="str">
        <f t="shared" si="252"/>
        <v/>
      </c>
      <c r="BL90" s="193" t="str">
        <f t="shared" si="253"/>
        <v/>
      </c>
      <c r="BM90" s="193" t="str">
        <f t="shared" si="254"/>
        <v/>
      </c>
      <c r="BN90" s="193" t="str">
        <f t="shared" si="255"/>
        <v/>
      </c>
      <c r="BO90" s="193" t="str">
        <f t="shared" si="256"/>
        <v/>
      </c>
      <c r="BP90" s="193" t="str">
        <f t="shared" si="257"/>
        <v/>
      </c>
      <c r="BQ90" s="193" t="str">
        <f t="shared" si="258"/>
        <v/>
      </c>
      <c r="BR90" s="193" t="str">
        <f t="shared" si="259"/>
        <v/>
      </c>
      <c r="BS90" s="193" t="str">
        <f t="shared" si="260"/>
        <v/>
      </c>
      <c r="BT90" s="193" t="str">
        <f t="shared" si="261"/>
        <v/>
      </c>
      <c r="BU90" s="193" t="str">
        <f t="shared" si="262"/>
        <v/>
      </c>
      <c r="BV90" s="193">
        <f t="shared" si="263"/>
        <v>0</v>
      </c>
      <c r="BW90" s="193" t="str">
        <f t="shared" si="264"/>
        <v/>
      </c>
      <c r="BX90" s="193">
        <f t="shared" si="265"/>
        <v>0</v>
      </c>
      <c r="BY90" s="193">
        <f t="shared" si="266"/>
        <v>0</v>
      </c>
      <c r="BZ90" s="193">
        <f t="shared" si="267"/>
        <v>0</v>
      </c>
      <c r="CA90" s="193" t="str">
        <f t="shared" si="268"/>
        <v/>
      </c>
      <c r="CB90" s="193" t="str">
        <f t="shared" si="269"/>
        <v/>
      </c>
      <c r="CC90" s="193">
        <f t="shared" si="270"/>
        <v>0</v>
      </c>
      <c r="CD90" s="193" t="str">
        <f t="shared" si="271"/>
        <v/>
      </c>
      <c r="CE90" s="193" t="str">
        <f t="shared" si="272"/>
        <v/>
      </c>
      <c r="CF90" s="193" t="str">
        <f t="shared" si="273"/>
        <v/>
      </c>
      <c r="CG90" s="116"/>
      <c r="CH90" s="199" t="str">
        <f t="shared" si="274"/>
        <v/>
      </c>
      <c r="CI90" s="199" t="str">
        <f t="shared" si="275"/>
        <v/>
      </c>
      <c r="CJ90" s="199" t="str">
        <f t="shared" si="276"/>
        <v/>
      </c>
      <c r="CK90" s="199" t="str">
        <f t="shared" si="277"/>
        <v/>
      </c>
      <c r="CL90" s="199" t="str">
        <f t="shared" si="278"/>
        <v/>
      </c>
      <c r="CM90" s="199" t="str">
        <f t="shared" si="279"/>
        <v/>
      </c>
      <c r="CN90" s="199" t="str">
        <f t="shared" si="280"/>
        <v/>
      </c>
      <c r="CO90" s="199" t="str">
        <f t="shared" si="281"/>
        <v/>
      </c>
      <c r="CP90" s="199" t="str">
        <f t="shared" si="282"/>
        <v/>
      </c>
      <c r="CQ90" s="199" t="str">
        <f t="shared" si="283"/>
        <v/>
      </c>
      <c r="CR90" s="199" t="str">
        <f t="shared" si="284"/>
        <v/>
      </c>
      <c r="CS90" s="199" t="str">
        <f t="shared" si="285"/>
        <v/>
      </c>
      <c r="CT90" s="199" t="str">
        <f t="shared" si="286"/>
        <v/>
      </c>
      <c r="CU90" s="199" t="str">
        <f t="shared" si="287"/>
        <v/>
      </c>
      <c r="CV90" s="199" t="str">
        <f t="shared" si="288"/>
        <v/>
      </c>
      <c r="CW90" s="199" t="str">
        <f t="shared" si="289"/>
        <v/>
      </c>
      <c r="CX90" s="199" t="str">
        <f t="shared" si="290"/>
        <v/>
      </c>
      <c r="CY90" s="199" t="str">
        <f t="shared" si="291"/>
        <v/>
      </c>
      <c r="CZ90" s="199" t="str">
        <f t="shared" si="292"/>
        <v/>
      </c>
      <c r="DA90" s="199" t="str">
        <f t="shared" si="293"/>
        <v/>
      </c>
      <c r="DB90" s="199" t="str">
        <f t="shared" si="294"/>
        <v/>
      </c>
      <c r="DC90" s="199" t="str">
        <f t="shared" si="295"/>
        <v/>
      </c>
      <c r="DD90" s="199" t="str">
        <f t="shared" si="296"/>
        <v/>
      </c>
      <c r="DE90" s="199" t="str">
        <f t="shared" si="297"/>
        <v/>
      </c>
      <c r="DF90" s="199" t="str">
        <f t="shared" si="298"/>
        <v/>
      </c>
      <c r="DG90" s="199" t="str">
        <f t="shared" si="299"/>
        <v/>
      </c>
      <c r="DH90" s="116"/>
      <c r="DI90" s="147" t="str">
        <f t="shared" si="325"/>
        <v/>
      </c>
      <c r="DJ90" s="147" t="str">
        <f t="shared" si="300"/>
        <v/>
      </c>
      <c r="DK90" s="147" t="str">
        <f t="shared" si="301"/>
        <v/>
      </c>
      <c r="DL90" s="147" t="str">
        <f t="shared" si="302"/>
        <v/>
      </c>
      <c r="DM90" s="147" t="str">
        <f t="shared" si="303"/>
        <v/>
      </c>
      <c r="DN90" s="147" t="str">
        <f t="shared" si="304"/>
        <v/>
      </c>
      <c r="DO90" s="147" t="str">
        <f t="shared" si="305"/>
        <v/>
      </c>
      <c r="DP90" s="147" t="str">
        <f t="shared" si="306"/>
        <v/>
      </c>
      <c r="DQ90" s="147" t="str">
        <f t="shared" si="307"/>
        <v/>
      </c>
      <c r="DR90" s="147" t="str">
        <f t="shared" si="308"/>
        <v/>
      </c>
      <c r="DS90" s="147" t="str">
        <f t="shared" si="309"/>
        <v/>
      </c>
      <c r="DT90" s="147" t="str">
        <f t="shared" si="310"/>
        <v/>
      </c>
      <c r="DU90" s="147" t="str">
        <f t="shared" si="311"/>
        <v/>
      </c>
      <c r="DV90" s="147" t="str">
        <f t="shared" si="312"/>
        <v/>
      </c>
      <c r="DW90" s="147" t="str">
        <f t="shared" si="313"/>
        <v/>
      </c>
      <c r="DX90" s="147">
        <f t="shared" si="314"/>
        <v>0</v>
      </c>
      <c r="DY90" s="147" t="str">
        <f t="shared" si="315"/>
        <v/>
      </c>
      <c r="DZ90" s="147">
        <f t="shared" si="316"/>
        <v>0</v>
      </c>
      <c r="EA90" s="147">
        <f t="shared" si="317"/>
        <v>0</v>
      </c>
      <c r="EB90" s="147">
        <f t="shared" si="318"/>
        <v>0</v>
      </c>
      <c r="EC90" s="147" t="str">
        <f t="shared" si="319"/>
        <v/>
      </c>
      <c r="ED90" s="147" t="str">
        <f t="shared" si="320"/>
        <v/>
      </c>
      <c r="EE90" s="147">
        <f t="shared" si="321"/>
        <v>0</v>
      </c>
      <c r="EF90" s="147" t="str">
        <f t="shared" si="322"/>
        <v/>
      </c>
      <c r="EG90" s="147" t="str">
        <f t="shared" si="323"/>
        <v/>
      </c>
      <c r="EH90" s="147" t="str">
        <f t="shared" si="324"/>
        <v/>
      </c>
      <c r="EI90" s="116"/>
      <c r="EJ90" s="28" t="str">
        <f>'1.4-ATT&amp;CK Overlay'!D87</f>
        <v>No</v>
      </c>
      <c r="EK90" s="24" t="str">
        <f>'1.4-ATT&amp;CK Overlay'!E87</f>
        <v>No</v>
      </c>
      <c r="EL90" s="24" t="str">
        <f>'1.4-ATT&amp;CK Overlay'!F87</f>
        <v>No</v>
      </c>
      <c r="EM90" s="24" t="str">
        <f>'1.4-ATT&amp;CK Overlay'!G87</f>
        <v>No</v>
      </c>
      <c r="EN90" s="29" t="str">
        <f>'1.4-ATT&amp;CK Overlay'!H87</f>
        <v>No</v>
      </c>
      <c r="EO90" s="28" t="str">
        <f>'1.4-ATT&amp;CK Overlay'!I87</f>
        <v>No</v>
      </c>
      <c r="EP90" s="24" t="str">
        <f>'1.4-ATT&amp;CK Overlay'!J87</f>
        <v>No</v>
      </c>
      <c r="EQ90" s="24" t="str">
        <f>'1.4-ATT&amp;CK Overlay'!K87</f>
        <v>No</v>
      </c>
      <c r="ER90" s="24" t="str">
        <f>'1.4-ATT&amp;CK Overlay'!L87</f>
        <v>No</v>
      </c>
      <c r="ES90" s="24" t="str">
        <f>'1.4-ATT&amp;CK Overlay'!M87</f>
        <v>No</v>
      </c>
      <c r="ET90" s="24" t="str">
        <f>'1.4-ATT&amp;CK Overlay'!N87</f>
        <v>No</v>
      </c>
      <c r="EU90" s="24" t="str">
        <f>'1.4-ATT&amp;CK Overlay'!O87</f>
        <v>No</v>
      </c>
      <c r="EV90" s="24" t="str">
        <f>'1.4-ATT&amp;CK Overlay'!P87</f>
        <v>No</v>
      </c>
      <c r="EW90" s="24" t="str">
        <f>'1.4-ATT&amp;CK Overlay'!Q87</f>
        <v>No</v>
      </c>
      <c r="EX90" s="24" t="str">
        <f>'1.4-ATT&amp;CK Overlay'!R87</f>
        <v>No</v>
      </c>
      <c r="EY90" s="24" t="str">
        <f>'1.4-ATT&amp;CK Overlay'!S87</f>
        <v>No</v>
      </c>
      <c r="EZ90" s="24" t="str">
        <f>'1.4-ATT&amp;CK Overlay'!T87</f>
        <v>No</v>
      </c>
      <c r="FA90" s="24" t="str">
        <f>'1.4-ATT&amp;CK Overlay'!U87</f>
        <v>No</v>
      </c>
      <c r="FB90" s="24" t="str">
        <f>'1.4-ATT&amp;CK Overlay'!V87</f>
        <v>No</v>
      </c>
      <c r="FC90" s="29" t="str">
        <f>'1.4-ATT&amp;CK Overlay'!W87</f>
        <v>No</v>
      </c>
      <c r="FD90" s="28" t="str">
        <f>'1.4-ATT&amp;CK Overlay'!X87</f>
        <v>No</v>
      </c>
      <c r="FE90" s="24" t="str">
        <f>'1.4-ATT&amp;CK Overlay'!Y87</f>
        <v>No</v>
      </c>
      <c r="FF90" s="29" t="str">
        <f>'1.4-ATT&amp;CK Overlay'!Z87</f>
        <v>No</v>
      </c>
      <c r="FG90" s="28" t="str">
        <f>'1.4-ATT&amp;CK Overlay'!AA87</f>
        <v>No</v>
      </c>
      <c r="FH90" s="24" t="str">
        <f>'1.4-ATT&amp;CK Overlay'!AB87</f>
        <v>No</v>
      </c>
      <c r="FI90" s="24" t="str">
        <f>'1.4-ATT&amp;CK Overlay'!AC87</f>
        <v>No</v>
      </c>
      <c r="FJ90" s="24" t="str">
        <f>'1.4-ATT&amp;CK Overlay'!AD87</f>
        <v>No</v>
      </c>
      <c r="FK90" s="24" t="str">
        <f>'1.4-ATT&amp;CK Overlay'!AE87</f>
        <v>No</v>
      </c>
      <c r="FL90" s="24" t="str">
        <f>'1.4-ATT&amp;CK Overlay'!AF87</f>
        <v>No</v>
      </c>
      <c r="FM90" s="29" t="str">
        <f>'1.4-ATT&amp;CK Overlay'!AG87</f>
        <v>No</v>
      </c>
      <c r="FN90" s="61" t="str">
        <f>'1.4-ATT&amp;CK Overlay'!AH87</f>
        <v>No</v>
      </c>
      <c r="FO90" s="24" t="str">
        <f>'1.4-ATT&amp;CK Overlay'!AI87</f>
        <v>No</v>
      </c>
      <c r="FP90" s="24" t="str">
        <f>'1.4-ATT&amp;CK Overlay'!AJ87</f>
        <v>No</v>
      </c>
      <c r="FQ90" s="24" t="str">
        <f>'1.4-ATT&amp;CK Overlay'!AK87</f>
        <v>No</v>
      </c>
      <c r="FR90" s="24" t="str">
        <f>'1.4-ATT&amp;CK Overlay'!AL87</f>
        <v>No</v>
      </c>
      <c r="FS90" s="24" t="str">
        <f>'1.4-ATT&amp;CK Overlay'!AM87</f>
        <v>No</v>
      </c>
      <c r="FT90" s="24" t="str">
        <f>'1.4-ATT&amp;CK Overlay'!AN87</f>
        <v>No</v>
      </c>
      <c r="FU90" s="24" t="str">
        <f>'1.4-ATT&amp;CK Overlay'!AO87</f>
        <v>No</v>
      </c>
      <c r="FV90" s="24" t="str">
        <f>'1.4-ATT&amp;CK Overlay'!AP87</f>
        <v>No</v>
      </c>
      <c r="FW90" s="71" t="str">
        <f>'1.4-ATT&amp;CK Overlay'!AQ87</f>
        <v>No</v>
      </c>
      <c r="FX90" s="28" t="str">
        <f>'1.4-ATT&amp;CK Overlay'!AR87</f>
        <v>No</v>
      </c>
      <c r="FY90" s="24" t="str">
        <f>'1.4-ATT&amp;CK Overlay'!AS87</f>
        <v>Yes</v>
      </c>
      <c r="FZ90" s="24" t="str">
        <f>'1.4-ATT&amp;CK Overlay'!AT87</f>
        <v>Yes</v>
      </c>
      <c r="GA90" s="24" t="str">
        <f>'1.4-ATT&amp;CK Overlay'!AU87</f>
        <v>No</v>
      </c>
      <c r="GB90" s="24" t="str">
        <f>'1.4-ATT&amp;CK Overlay'!AV87</f>
        <v>Yes</v>
      </c>
      <c r="GC90" s="24" t="str">
        <f>'1.4-ATT&amp;CK Overlay'!AW87</f>
        <v>No</v>
      </c>
      <c r="GD90" s="24" t="str">
        <f>'1.4-ATT&amp;CK Overlay'!AX87</f>
        <v>Yes</v>
      </c>
      <c r="GE90" s="24" t="str">
        <f>'1.4-ATT&amp;CK Overlay'!AY87</f>
        <v>No</v>
      </c>
      <c r="GF90" s="29" t="str">
        <f>'1.4-ATT&amp;CK Overlay'!AZ87</f>
        <v>Yes</v>
      </c>
      <c r="GG90" s="28" t="str">
        <f>'1.4-ATT&amp;CK Overlay'!BA87</f>
        <v>No</v>
      </c>
      <c r="GH90" s="24" t="str">
        <f>'1.4-ATT&amp;CK Overlay'!BB87</f>
        <v>No</v>
      </c>
      <c r="GI90" s="24" t="str">
        <f>'1.4-ATT&amp;CK Overlay'!BC87</f>
        <v>No</v>
      </c>
      <c r="GJ90" s="29" t="str">
        <f>'1.4-ATT&amp;CK Overlay'!BD87</f>
        <v>No</v>
      </c>
      <c r="GK90" s="28" t="str">
        <f>'1.4-ATT&amp;CK Overlay'!BE87</f>
        <v>Yes</v>
      </c>
      <c r="GL90" s="24" t="str">
        <f>'1.4-ATT&amp;CK Overlay'!BF87</f>
        <v>Yes</v>
      </c>
      <c r="GM90" s="24" t="str">
        <f>'1.4-ATT&amp;CK Overlay'!BG87</f>
        <v>No</v>
      </c>
      <c r="GN90" s="24" t="str">
        <f>'1.4-ATT&amp;CK Overlay'!BH87</f>
        <v>No</v>
      </c>
      <c r="GO90" s="29" t="str">
        <f>'1.4-ATT&amp;CK Overlay'!BI87</f>
        <v>No</v>
      </c>
      <c r="GP90" s="28" t="str">
        <f>'1.4-ATT&amp;CK Overlay'!BJ87</f>
        <v>No</v>
      </c>
      <c r="GQ90" s="24" t="str">
        <f>'1.4-ATT&amp;CK Overlay'!BK87</f>
        <v>No</v>
      </c>
      <c r="GR90" s="24" t="str">
        <f>'1.4-ATT&amp;CK Overlay'!BL87</f>
        <v>No</v>
      </c>
      <c r="GS90" s="24" t="str">
        <f>'1.4-ATT&amp;CK Overlay'!BM87</f>
        <v>No</v>
      </c>
      <c r="GT90" s="24" t="str">
        <f>'1.4-ATT&amp;CK Overlay'!BN87</f>
        <v>No</v>
      </c>
      <c r="GU90" s="24" t="str">
        <f>'1.4-ATT&amp;CK Overlay'!BO87</f>
        <v>No</v>
      </c>
      <c r="GV90" s="29" t="str">
        <f>'1.4-ATT&amp;CK Overlay'!BP87</f>
        <v>No</v>
      </c>
      <c r="GX90" s="152">
        <f>'2.1b-OriginalProduct Visibility'!D86</f>
        <v>0</v>
      </c>
      <c r="GY90" s="153" t="str">
        <f>'2.1b-OriginalProduct Visibility'!E86</f>
        <v>Yes</v>
      </c>
      <c r="GZ90" s="140">
        <f>'2.1b-OriginalProduct Visibility'!F86</f>
        <v>0</v>
      </c>
      <c r="HA90" s="140">
        <f>'2.1b-OriginalProduct Visibility'!G86</f>
        <v>0</v>
      </c>
      <c r="HB90" s="140">
        <f>'2.1b-OriginalProduct Visibility'!H86</f>
        <v>0</v>
      </c>
      <c r="HC90" s="140">
        <f>'2.1b-OriginalProduct Visibility'!I86</f>
        <v>0</v>
      </c>
      <c r="HD90" s="140">
        <f>'2.1b-OriginalProduct Visibility'!J86</f>
        <v>0</v>
      </c>
      <c r="HE90" s="140">
        <f>'2.1b-OriginalProduct Visibility'!K86</f>
        <v>0</v>
      </c>
      <c r="HF90" s="140">
        <f>'2.1b-OriginalProduct Visibility'!L86</f>
        <v>0</v>
      </c>
      <c r="HG90" s="140">
        <f>'2.1b-OriginalProduct Visibility'!M86</f>
        <v>0</v>
      </c>
      <c r="HH90" s="140">
        <f>'2.1b-OriginalProduct Visibility'!N86</f>
        <v>0</v>
      </c>
      <c r="HI90" s="154">
        <f>'2.1b-OriginalProduct Visibility'!O86</f>
        <v>0</v>
      </c>
      <c r="HK90" s="171">
        <f>'2.1a-Agency Visibility'!D86</f>
        <v>0</v>
      </c>
      <c r="HL90" s="172">
        <f>'2.1a-Agency Visibility'!E86</f>
        <v>0</v>
      </c>
      <c r="HM90" s="145">
        <f>'2.1a-Agency Visibility'!F86</f>
        <v>0</v>
      </c>
      <c r="HN90" s="145">
        <f>'2.1a-Agency Visibility'!G86</f>
        <v>0</v>
      </c>
      <c r="HO90" s="145">
        <f>'2.1a-Agency Visibility'!H86</f>
        <v>0</v>
      </c>
      <c r="HP90" s="145">
        <f>'2.1a-Agency Visibility'!I86</f>
        <v>0</v>
      </c>
      <c r="HQ90" s="145">
        <f>'2.1a-Agency Visibility'!J86</f>
        <v>0</v>
      </c>
      <c r="HR90" s="145">
        <f>'2.1a-Agency Visibility'!K86</f>
        <v>0</v>
      </c>
      <c r="HS90" s="145">
        <f>'2.1a-Agency Visibility'!L86</f>
        <v>0</v>
      </c>
      <c r="HT90" s="145">
        <f>'2.1a-Agency Visibility'!M86</f>
        <v>0</v>
      </c>
      <c r="HU90" s="145">
        <f>'2.1a-Agency Visibility'!N86</f>
        <v>0</v>
      </c>
      <c r="HV90" s="173">
        <f>'2.1a-Agency Visibility'!O86</f>
        <v>0</v>
      </c>
      <c r="HY90" s="116"/>
      <c r="HZ90" s="116"/>
      <c r="IA90" s="116"/>
    </row>
    <row r="91" spans="1:235" ht="15" customHeight="1" x14ac:dyDescent="0.4">
      <c r="A91" s="595">
        <f>'1.2-Visibility Data'!A85</f>
        <v>0</v>
      </c>
      <c r="B91" s="66" t="str">
        <f>'1.2-Visibility Data'!B85</f>
        <v>Collaboration Space Modifications</v>
      </c>
      <c r="C91" s="37" t="str">
        <f>'1.2-Visibility Data'!C85</f>
        <v>All</v>
      </c>
      <c r="D91" s="116"/>
      <c r="E91" s="137">
        <f t="shared" si="329"/>
        <v>0</v>
      </c>
      <c r="F91" s="137">
        <f t="shared" si="329"/>
        <v>0</v>
      </c>
      <c r="G91" s="137">
        <f t="shared" si="329"/>
        <v>1</v>
      </c>
      <c r="H91" s="137">
        <f t="shared" si="329"/>
        <v>0</v>
      </c>
      <c r="I91" s="137">
        <f t="shared" si="329"/>
        <v>0</v>
      </c>
      <c r="J91" s="137">
        <f t="shared" si="329"/>
        <v>0</v>
      </c>
      <c r="K91" s="137">
        <f t="shared" si="329"/>
        <v>0</v>
      </c>
      <c r="L91" s="137">
        <f t="shared" si="329"/>
        <v>1</v>
      </c>
      <c r="M91" s="137">
        <f t="shared" si="329"/>
        <v>0</v>
      </c>
      <c r="N91" s="137">
        <f t="shared" si="329"/>
        <v>0</v>
      </c>
      <c r="O91" s="137">
        <f t="shared" si="330"/>
        <v>0</v>
      </c>
      <c r="P91" s="137">
        <f t="shared" si="330"/>
        <v>0</v>
      </c>
      <c r="Q91" s="137">
        <f t="shared" si="330"/>
        <v>0</v>
      </c>
      <c r="R91" s="137">
        <f t="shared" si="330"/>
        <v>0</v>
      </c>
      <c r="S91" s="137">
        <f t="shared" si="330"/>
        <v>0</v>
      </c>
      <c r="T91" s="137">
        <f t="shared" si="330"/>
        <v>0</v>
      </c>
      <c r="U91" s="137">
        <f t="shared" si="330"/>
        <v>0</v>
      </c>
      <c r="V91" s="137">
        <f t="shared" si="330"/>
        <v>0</v>
      </c>
      <c r="W91" s="137">
        <f t="shared" si="330"/>
        <v>0</v>
      </c>
      <c r="X91" s="137">
        <f t="shared" si="330"/>
        <v>0</v>
      </c>
      <c r="Y91" s="137">
        <f t="shared" si="331"/>
        <v>0</v>
      </c>
      <c r="Z91" s="137">
        <f t="shared" si="331"/>
        <v>0</v>
      </c>
      <c r="AA91" s="137">
        <f t="shared" si="331"/>
        <v>0</v>
      </c>
      <c r="AB91" s="137">
        <f t="shared" si="331"/>
        <v>0</v>
      </c>
      <c r="AC91" s="137">
        <f t="shared" si="331"/>
        <v>0</v>
      </c>
      <c r="AD91" s="137">
        <f t="shared" si="331"/>
        <v>0</v>
      </c>
      <c r="AE91" s="116"/>
      <c r="AF91" s="142" t="str">
        <f t="shared" si="222"/>
        <v/>
      </c>
      <c r="AG91" s="142" t="str">
        <f t="shared" si="223"/>
        <v/>
      </c>
      <c r="AH91" s="142">
        <f t="shared" si="224"/>
        <v>1</v>
      </c>
      <c r="AI91" s="142" t="str">
        <f t="shared" si="225"/>
        <v/>
      </c>
      <c r="AJ91" s="142" t="str">
        <f t="shared" si="226"/>
        <v/>
      </c>
      <c r="AK91" s="142" t="str">
        <f t="shared" si="227"/>
        <v/>
      </c>
      <c r="AL91" s="142" t="str">
        <f t="shared" si="228"/>
        <v/>
      </c>
      <c r="AM91" s="142">
        <f t="shared" si="229"/>
        <v>1</v>
      </c>
      <c r="AN91" s="142" t="str">
        <f t="shared" si="230"/>
        <v/>
      </c>
      <c r="AO91" s="142" t="str">
        <f t="shared" si="231"/>
        <v/>
      </c>
      <c r="AP91" s="142" t="str">
        <f t="shared" si="232"/>
        <v/>
      </c>
      <c r="AQ91" s="142" t="str">
        <f t="shared" si="233"/>
        <v/>
      </c>
      <c r="AR91" s="142" t="str">
        <f t="shared" si="234"/>
        <v/>
      </c>
      <c r="AS91" s="142" t="str">
        <f t="shared" si="235"/>
        <v/>
      </c>
      <c r="AT91" s="142" t="str">
        <f t="shared" si="236"/>
        <v/>
      </c>
      <c r="AU91" s="142" t="str">
        <f t="shared" si="237"/>
        <v/>
      </c>
      <c r="AV91" s="142" t="str">
        <f t="shared" si="238"/>
        <v/>
      </c>
      <c r="AW91" s="142" t="str">
        <f t="shared" si="239"/>
        <v/>
      </c>
      <c r="AX91" s="142" t="str">
        <f t="shared" si="240"/>
        <v/>
      </c>
      <c r="AY91" s="142" t="str">
        <f t="shared" si="241"/>
        <v/>
      </c>
      <c r="AZ91" s="142" t="str">
        <f t="shared" si="242"/>
        <v/>
      </c>
      <c r="BA91" s="142" t="str">
        <f t="shared" si="243"/>
        <v/>
      </c>
      <c r="BB91" s="142" t="str">
        <f t="shared" si="244"/>
        <v/>
      </c>
      <c r="BC91" s="142" t="str">
        <f t="shared" si="245"/>
        <v/>
      </c>
      <c r="BD91" s="142" t="str">
        <f t="shared" si="246"/>
        <v/>
      </c>
      <c r="BE91" s="142" t="str">
        <f t="shared" si="247"/>
        <v/>
      </c>
      <c r="BF91" s="116"/>
      <c r="BG91" s="193" t="str">
        <f t="shared" si="248"/>
        <v/>
      </c>
      <c r="BH91" s="193" t="str">
        <f t="shared" si="249"/>
        <v/>
      </c>
      <c r="BI91" s="193">
        <f t="shared" si="250"/>
        <v>0</v>
      </c>
      <c r="BJ91" s="193" t="str">
        <f t="shared" si="251"/>
        <v/>
      </c>
      <c r="BK91" s="193" t="str">
        <f t="shared" si="252"/>
        <v/>
      </c>
      <c r="BL91" s="193" t="str">
        <f t="shared" si="253"/>
        <v/>
      </c>
      <c r="BM91" s="193" t="str">
        <f t="shared" si="254"/>
        <v/>
      </c>
      <c r="BN91" s="193">
        <f t="shared" si="255"/>
        <v>0</v>
      </c>
      <c r="BO91" s="193" t="str">
        <f t="shared" si="256"/>
        <v/>
      </c>
      <c r="BP91" s="193" t="str">
        <f t="shared" si="257"/>
        <v/>
      </c>
      <c r="BQ91" s="193" t="str">
        <f t="shared" si="258"/>
        <v/>
      </c>
      <c r="BR91" s="193" t="str">
        <f t="shared" si="259"/>
        <v/>
      </c>
      <c r="BS91" s="193" t="str">
        <f t="shared" si="260"/>
        <v/>
      </c>
      <c r="BT91" s="193" t="str">
        <f t="shared" si="261"/>
        <v/>
      </c>
      <c r="BU91" s="193" t="str">
        <f t="shared" si="262"/>
        <v/>
      </c>
      <c r="BV91" s="193" t="str">
        <f t="shared" si="263"/>
        <v/>
      </c>
      <c r="BW91" s="193" t="str">
        <f t="shared" si="264"/>
        <v/>
      </c>
      <c r="BX91" s="193" t="str">
        <f t="shared" si="265"/>
        <v/>
      </c>
      <c r="BY91" s="193" t="str">
        <f t="shared" si="266"/>
        <v/>
      </c>
      <c r="BZ91" s="193" t="str">
        <f t="shared" si="267"/>
        <v/>
      </c>
      <c r="CA91" s="193" t="str">
        <f t="shared" si="268"/>
        <v/>
      </c>
      <c r="CB91" s="193" t="str">
        <f t="shared" si="269"/>
        <v/>
      </c>
      <c r="CC91" s="193" t="str">
        <f t="shared" si="270"/>
        <v/>
      </c>
      <c r="CD91" s="193" t="str">
        <f t="shared" si="271"/>
        <v/>
      </c>
      <c r="CE91" s="193" t="str">
        <f t="shared" si="272"/>
        <v/>
      </c>
      <c r="CF91" s="193" t="str">
        <f t="shared" si="273"/>
        <v/>
      </c>
      <c r="CG91" s="116"/>
      <c r="CH91" s="199" t="str">
        <f t="shared" si="274"/>
        <v/>
      </c>
      <c r="CI91" s="199" t="str">
        <f t="shared" si="275"/>
        <v/>
      </c>
      <c r="CJ91" s="199" t="str">
        <f t="shared" si="276"/>
        <v/>
      </c>
      <c r="CK91" s="199" t="str">
        <f t="shared" si="277"/>
        <v/>
      </c>
      <c r="CL91" s="199" t="str">
        <f t="shared" si="278"/>
        <v/>
      </c>
      <c r="CM91" s="199" t="str">
        <f t="shared" si="279"/>
        <v/>
      </c>
      <c r="CN91" s="199" t="str">
        <f t="shared" si="280"/>
        <v/>
      </c>
      <c r="CO91" s="199" t="str">
        <f t="shared" si="281"/>
        <v/>
      </c>
      <c r="CP91" s="199" t="str">
        <f t="shared" si="282"/>
        <v/>
      </c>
      <c r="CQ91" s="199" t="str">
        <f t="shared" si="283"/>
        <v/>
      </c>
      <c r="CR91" s="199" t="str">
        <f t="shared" si="284"/>
        <v/>
      </c>
      <c r="CS91" s="199" t="str">
        <f t="shared" si="285"/>
        <v/>
      </c>
      <c r="CT91" s="199" t="str">
        <f t="shared" si="286"/>
        <v/>
      </c>
      <c r="CU91" s="199" t="str">
        <f t="shared" si="287"/>
        <v/>
      </c>
      <c r="CV91" s="199" t="str">
        <f t="shared" si="288"/>
        <v/>
      </c>
      <c r="CW91" s="199" t="str">
        <f t="shared" si="289"/>
        <v/>
      </c>
      <c r="CX91" s="199" t="str">
        <f t="shared" si="290"/>
        <v/>
      </c>
      <c r="CY91" s="199" t="str">
        <f t="shared" si="291"/>
        <v/>
      </c>
      <c r="CZ91" s="199" t="str">
        <f t="shared" si="292"/>
        <v/>
      </c>
      <c r="DA91" s="199" t="str">
        <f t="shared" si="293"/>
        <v/>
      </c>
      <c r="DB91" s="199" t="str">
        <f t="shared" si="294"/>
        <v/>
      </c>
      <c r="DC91" s="199" t="str">
        <f t="shared" si="295"/>
        <v/>
      </c>
      <c r="DD91" s="199" t="str">
        <f t="shared" si="296"/>
        <v/>
      </c>
      <c r="DE91" s="199" t="str">
        <f t="shared" si="297"/>
        <v/>
      </c>
      <c r="DF91" s="199" t="str">
        <f t="shared" si="298"/>
        <v/>
      </c>
      <c r="DG91" s="199" t="str">
        <f t="shared" si="299"/>
        <v/>
      </c>
      <c r="DH91" s="116"/>
      <c r="DI91" s="147" t="str">
        <f t="shared" si="325"/>
        <v/>
      </c>
      <c r="DJ91" s="147" t="str">
        <f t="shared" si="300"/>
        <v/>
      </c>
      <c r="DK91" s="147">
        <f t="shared" si="301"/>
        <v>0</v>
      </c>
      <c r="DL91" s="147" t="str">
        <f t="shared" si="302"/>
        <v/>
      </c>
      <c r="DM91" s="147" t="str">
        <f t="shared" si="303"/>
        <v/>
      </c>
      <c r="DN91" s="147" t="str">
        <f t="shared" si="304"/>
        <v/>
      </c>
      <c r="DO91" s="147" t="str">
        <f t="shared" si="305"/>
        <v/>
      </c>
      <c r="DP91" s="147">
        <f t="shared" si="306"/>
        <v>0</v>
      </c>
      <c r="DQ91" s="147" t="str">
        <f t="shared" si="307"/>
        <v/>
      </c>
      <c r="DR91" s="147" t="str">
        <f t="shared" si="308"/>
        <v/>
      </c>
      <c r="DS91" s="147" t="str">
        <f t="shared" si="309"/>
        <v/>
      </c>
      <c r="DT91" s="147" t="str">
        <f t="shared" si="310"/>
        <v/>
      </c>
      <c r="DU91" s="147" t="str">
        <f t="shared" si="311"/>
        <v/>
      </c>
      <c r="DV91" s="147" t="str">
        <f t="shared" si="312"/>
        <v/>
      </c>
      <c r="DW91" s="147" t="str">
        <f t="shared" si="313"/>
        <v/>
      </c>
      <c r="DX91" s="147" t="str">
        <f t="shared" si="314"/>
        <v/>
      </c>
      <c r="DY91" s="147" t="str">
        <f t="shared" si="315"/>
        <v/>
      </c>
      <c r="DZ91" s="147" t="str">
        <f t="shared" si="316"/>
        <v/>
      </c>
      <c r="EA91" s="147" t="str">
        <f t="shared" si="317"/>
        <v/>
      </c>
      <c r="EB91" s="147" t="str">
        <f t="shared" si="318"/>
        <v/>
      </c>
      <c r="EC91" s="147" t="str">
        <f t="shared" si="319"/>
        <v/>
      </c>
      <c r="ED91" s="147" t="str">
        <f t="shared" si="320"/>
        <v/>
      </c>
      <c r="EE91" s="147" t="str">
        <f t="shared" si="321"/>
        <v/>
      </c>
      <c r="EF91" s="147" t="str">
        <f t="shared" si="322"/>
        <v/>
      </c>
      <c r="EG91" s="147" t="str">
        <f t="shared" si="323"/>
        <v/>
      </c>
      <c r="EH91" s="147" t="str">
        <f t="shared" si="324"/>
        <v/>
      </c>
      <c r="EI91" s="116"/>
      <c r="EJ91" s="28" t="str">
        <f>'1.4-ATT&amp;CK Overlay'!D88</f>
        <v>No</v>
      </c>
      <c r="EK91" s="24" t="str">
        <f>'1.4-ATT&amp;CK Overlay'!E88</f>
        <v>No</v>
      </c>
      <c r="EL91" s="24" t="str">
        <f>'1.4-ATT&amp;CK Overlay'!F88</f>
        <v>No</v>
      </c>
      <c r="EM91" s="24" t="str">
        <f>'1.4-ATT&amp;CK Overlay'!G88</f>
        <v>No</v>
      </c>
      <c r="EN91" s="29" t="str">
        <f>'1.4-ATT&amp;CK Overlay'!H88</f>
        <v>No</v>
      </c>
      <c r="EO91" s="28" t="str">
        <f>'1.4-ATT&amp;CK Overlay'!I88</f>
        <v>Yes</v>
      </c>
      <c r="EP91" s="24" t="str">
        <f>'1.4-ATT&amp;CK Overlay'!J88</f>
        <v>No</v>
      </c>
      <c r="EQ91" s="24" t="str">
        <f>'1.4-ATT&amp;CK Overlay'!K88</f>
        <v>No</v>
      </c>
      <c r="ER91" s="24" t="str">
        <f>'1.4-ATT&amp;CK Overlay'!L88</f>
        <v>No</v>
      </c>
      <c r="ES91" s="24" t="str">
        <f>'1.4-ATT&amp;CK Overlay'!M88</f>
        <v>No</v>
      </c>
      <c r="ET91" s="24" t="str">
        <f>'1.4-ATT&amp;CK Overlay'!N88</f>
        <v>No</v>
      </c>
      <c r="EU91" s="24" t="str">
        <f>'1.4-ATT&amp;CK Overlay'!O88</f>
        <v>No</v>
      </c>
      <c r="EV91" s="24" t="str">
        <f>'1.4-ATT&amp;CK Overlay'!P88</f>
        <v>No</v>
      </c>
      <c r="EW91" s="24" t="str">
        <f>'1.4-ATT&amp;CK Overlay'!Q88</f>
        <v>No</v>
      </c>
      <c r="EX91" s="24" t="str">
        <f>'1.4-ATT&amp;CK Overlay'!R88</f>
        <v>No</v>
      </c>
      <c r="EY91" s="24" t="str">
        <f>'1.4-ATT&amp;CK Overlay'!S88</f>
        <v>No</v>
      </c>
      <c r="EZ91" s="24" t="str">
        <f>'1.4-ATT&amp;CK Overlay'!T88</f>
        <v>No</v>
      </c>
      <c r="FA91" s="24" t="str">
        <f>'1.4-ATT&amp;CK Overlay'!U88</f>
        <v>No</v>
      </c>
      <c r="FB91" s="24" t="str">
        <f>'1.4-ATT&amp;CK Overlay'!V88</f>
        <v>No</v>
      </c>
      <c r="FC91" s="29" t="str">
        <f>'1.4-ATT&amp;CK Overlay'!W88</f>
        <v>No</v>
      </c>
      <c r="FD91" s="28" t="str">
        <f>'1.4-ATT&amp;CK Overlay'!X88</f>
        <v>No</v>
      </c>
      <c r="FE91" s="24" t="str">
        <f>'1.4-ATT&amp;CK Overlay'!Y88</f>
        <v>No</v>
      </c>
      <c r="FF91" s="29" t="str">
        <f>'1.4-ATT&amp;CK Overlay'!Z88</f>
        <v>No</v>
      </c>
      <c r="FG91" s="28" t="str">
        <f>'1.4-ATT&amp;CK Overlay'!AA88</f>
        <v>Yes</v>
      </c>
      <c r="FH91" s="24" t="str">
        <f>'1.4-ATT&amp;CK Overlay'!AB88</f>
        <v>No</v>
      </c>
      <c r="FI91" s="24" t="str">
        <f>'1.4-ATT&amp;CK Overlay'!AC88</f>
        <v>No</v>
      </c>
      <c r="FJ91" s="24" t="str">
        <f>'1.4-ATT&amp;CK Overlay'!AD88</f>
        <v>No</v>
      </c>
      <c r="FK91" s="24" t="str">
        <f>'1.4-ATT&amp;CK Overlay'!AE88</f>
        <v>No</v>
      </c>
      <c r="FL91" s="24" t="str">
        <f>'1.4-ATT&amp;CK Overlay'!AF88</f>
        <v>No</v>
      </c>
      <c r="FM91" s="29" t="str">
        <f>'1.4-ATT&amp;CK Overlay'!AG88</f>
        <v>No</v>
      </c>
      <c r="FN91" s="61" t="str">
        <f>'1.4-ATT&amp;CK Overlay'!AH88</f>
        <v>No</v>
      </c>
      <c r="FO91" s="24" t="str">
        <f>'1.4-ATT&amp;CK Overlay'!AI88</f>
        <v>No</v>
      </c>
      <c r="FP91" s="24" t="str">
        <f>'1.4-ATT&amp;CK Overlay'!AJ88</f>
        <v>No</v>
      </c>
      <c r="FQ91" s="24" t="str">
        <f>'1.4-ATT&amp;CK Overlay'!AK88</f>
        <v>No</v>
      </c>
      <c r="FR91" s="24" t="str">
        <f>'1.4-ATT&amp;CK Overlay'!AL88</f>
        <v>No</v>
      </c>
      <c r="FS91" s="24" t="str">
        <f>'1.4-ATT&amp;CK Overlay'!AM88</f>
        <v>No</v>
      </c>
      <c r="FT91" s="24" t="str">
        <f>'1.4-ATT&amp;CK Overlay'!AN88</f>
        <v>No</v>
      </c>
      <c r="FU91" s="24" t="str">
        <f>'1.4-ATT&amp;CK Overlay'!AO88</f>
        <v>No</v>
      </c>
      <c r="FV91" s="24" t="str">
        <f>'1.4-ATT&amp;CK Overlay'!AP88</f>
        <v>No</v>
      </c>
      <c r="FW91" s="71" t="str">
        <f>'1.4-ATT&amp;CK Overlay'!AQ88</f>
        <v>No</v>
      </c>
      <c r="FX91" s="28" t="str">
        <f>'1.4-ATT&amp;CK Overlay'!AR88</f>
        <v>No</v>
      </c>
      <c r="FY91" s="24" t="str">
        <f>'1.4-ATT&amp;CK Overlay'!AS88</f>
        <v>No</v>
      </c>
      <c r="FZ91" s="24" t="str">
        <f>'1.4-ATT&amp;CK Overlay'!AT88</f>
        <v>No</v>
      </c>
      <c r="GA91" s="24" t="str">
        <f>'1.4-ATT&amp;CK Overlay'!AU88</f>
        <v>No</v>
      </c>
      <c r="GB91" s="24" t="str">
        <f>'1.4-ATT&amp;CK Overlay'!AV88</f>
        <v>No</v>
      </c>
      <c r="GC91" s="24" t="str">
        <f>'1.4-ATT&amp;CK Overlay'!AW88</f>
        <v>No</v>
      </c>
      <c r="GD91" s="24" t="str">
        <f>'1.4-ATT&amp;CK Overlay'!AX88</f>
        <v>No</v>
      </c>
      <c r="GE91" s="24" t="str">
        <f>'1.4-ATT&amp;CK Overlay'!AY88</f>
        <v>No</v>
      </c>
      <c r="GF91" s="29" t="str">
        <f>'1.4-ATT&amp;CK Overlay'!AZ88</f>
        <v>No</v>
      </c>
      <c r="GG91" s="28" t="str">
        <f>'1.4-ATT&amp;CK Overlay'!BA88</f>
        <v>No</v>
      </c>
      <c r="GH91" s="24" t="str">
        <f>'1.4-ATT&amp;CK Overlay'!BB88</f>
        <v>No</v>
      </c>
      <c r="GI91" s="24" t="str">
        <f>'1.4-ATT&amp;CK Overlay'!BC88</f>
        <v>No</v>
      </c>
      <c r="GJ91" s="29" t="str">
        <f>'1.4-ATT&amp;CK Overlay'!BD88</f>
        <v>No</v>
      </c>
      <c r="GK91" s="28" t="str">
        <f>'1.4-ATT&amp;CK Overlay'!BE88</f>
        <v>No</v>
      </c>
      <c r="GL91" s="24" t="str">
        <f>'1.4-ATT&amp;CK Overlay'!BF88</f>
        <v>No</v>
      </c>
      <c r="GM91" s="24" t="str">
        <f>'1.4-ATT&amp;CK Overlay'!BG88</f>
        <v>No</v>
      </c>
      <c r="GN91" s="24" t="str">
        <f>'1.4-ATT&amp;CK Overlay'!BH88</f>
        <v>No</v>
      </c>
      <c r="GO91" s="29" t="str">
        <f>'1.4-ATT&amp;CK Overlay'!BI88</f>
        <v>No</v>
      </c>
      <c r="GP91" s="28" t="str">
        <f>'1.4-ATT&amp;CK Overlay'!BJ88</f>
        <v>No</v>
      </c>
      <c r="GQ91" s="24" t="str">
        <f>'1.4-ATT&amp;CK Overlay'!BK88</f>
        <v>No</v>
      </c>
      <c r="GR91" s="24" t="str">
        <f>'1.4-ATT&amp;CK Overlay'!BL88</f>
        <v>No</v>
      </c>
      <c r="GS91" s="24" t="str">
        <f>'1.4-ATT&amp;CK Overlay'!BM88</f>
        <v>No</v>
      </c>
      <c r="GT91" s="24" t="str">
        <f>'1.4-ATT&amp;CK Overlay'!BN88</f>
        <v>No</v>
      </c>
      <c r="GU91" s="24" t="str">
        <f>'1.4-ATT&amp;CK Overlay'!BO88</f>
        <v>No</v>
      </c>
      <c r="GV91" s="29" t="str">
        <f>'1.4-ATT&amp;CK Overlay'!BP88</f>
        <v>No</v>
      </c>
      <c r="GX91" s="152">
        <f>'2.1b-OriginalProduct Visibility'!D87</f>
        <v>0</v>
      </c>
      <c r="GY91" s="153" t="str">
        <f>'2.1b-OriginalProduct Visibility'!E87</f>
        <v>Yes</v>
      </c>
      <c r="GZ91" s="140">
        <f>'2.1b-OriginalProduct Visibility'!F87</f>
        <v>0</v>
      </c>
      <c r="HA91" s="140">
        <f>'2.1b-OriginalProduct Visibility'!G87</f>
        <v>0</v>
      </c>
      <c r="HB91" s="140">
        <f>'2.1b-OriginalProduct Visibility'!H87</f>
        <v>0</v>
      </c>
      <c r="HC91" s="140">
        <f>'2.1b-OriginalProduct Visibility'!I87</f>
        <v>0</v>
      </c>
      <c r="HD91" s="140">
        <f>'2.1b-OriginalProduct Visibility'!J87</f>
        <v>0</v>
      </c>
      <c r="HE91" s="140">
        <f>'2.1b-OriginalProduct Visibility'!K87</f>
        <v>0</v>
      </c>
      <c r="HF91" s="140">
        <f>'2.1b-OriginalProduct Visibility'!L87</f>
        <v>0</v>
      </c>
      <c r="HG91" s="140">
        <f>'2.1b-OriginalProduct Visibility'!M87</f>
        <v>0</v>
      </c>
      <c r="HH91" s="140">
        <f>'2.1b-OriginalProduct Visibility'!N87</f>
        <v>0</v>
      </c>
      <c r="HI91" s="154">
        <f>'2.1b-OriginalProduct Visibility'!O87</f>
        <v>0</v>
      </c>
      <c r="HK91" s="171">
        <f>'2.1a-Agency Visibility'!D87</f>
        <v>0</v>
      </c>
      <c r="HL91" s="172">
        <f>'2.1a-Agency Visibility'!E87</f>
        <v>0</v>
      </c>
      <c r="HM91" s="145">
        <f>'2.1a-Agency Visibility'!F87</f>
        <v>0</v>
      </c>
      <c r="HN91" s="145">
        <f>'2.1a-Agency Visibility'!G87</f>
        <v>0</v>
      </c>
      <c r="HO91" s="145">
        <f>'2.1a-Agency Visibility'!H87</f>
        <v>0</v>
      </c>
      <c r="HP91" s="145">
        <f>'2.1a-Agency Visibility'!I87</f>
        <v>0</v>
      </c>
      <c r="HQ91" s="145">
        <f>'2.1a-Agency Visibility'!J87</f>
        <v>0</v>
      </c>
      <c r="HR91" s="145">
        <f>'2.1a-Agency Visibility'!K87</f>
        <v>0</v>
      </c>
      <c r="HS91" s="145">
        <f>'2.1a-Agency Visibility'!L87</f>
        <v>0</v>
      </c>
      <c r="HT91" s="145">
        <f>'2.1a-Agency Visibility'!M87</f>
        <v>0</v>
      </c>
      <c r="HU91" s="145">
        <f>'2.1a-Agency Visibility'!N87</f>
        <v>0</v>
      </c>
      <c r="HV91" s="173">
        <f>'2.1a-Agency Visibility'!O87</f>
        <v>0</v>
      </c>
      <c r="HY91" s="116"/>
      <c r="HZ91" s="116"/>
      <c r="IA91" s="116"/>
    </row>
    <row r="92" spans="1:235" ht="15" customHeight="1" x14ac:dyDescent="0.4">
      <c r="A92" s="595">
        <f>'1.2-Visibility Data'!A86</f>
        <v>0</v>
      </c>
      <c r="B92" s="66" t="str">
        <f>'1.2-Visibility Data'!B86</f>
        <v>Channel Modifications</v>
      </c>
      <c r="C92" s="37" t="str">
        <f>'1.2-Visibility Data'!C86</f>
        <v>All</v>
      </c>
      <c r="D92" s="116"/>
      <c r="E92" s="137">
        <f t="shared" si="329"/>
        <v>0</v>
      </c>
      <c r="F92" s="137">
        <f t="shared" si="329"/>
        <v>0</v>
      </c>
      <c r="G92" s="137">
        <f t="shared" si="329"/>
        <v>1</v>
      </c>
      <c r="H92" s="137">
        <f t="shared" si="329"/>
        <v>0</v>
      </c>
      <c r="I92" s="137">
        <f t="shared" si="329"/>
        <v>0</v>
      </c>
      <c r="J92" s="137">
        <f t="shared" si="329"/>
        <v>0</v>
      </c>
      <c r="K92" s="137">
        <f t="shared" si="329"/>
        <v>0</v>
      </c>
      <c r="L92" s="137">
        <f t="shared" si="329"/>
        <v>1</v>
      </c>
      <c r="M92" s="137">
        <f t="shared" si="329"/>
        <v>0</v>
      </c>
      <c r="N92" s="137">
        <f t="shared" si="329"/>
        <v>0</v>
      </c>
      <c r="O92" s="137">
        <f t="shared" si="330"/>
        <v>0</v>
      </c>
      <c r="P92" s="137">
        <f t="shared" si="330"/>
        <v>0</v>
      </c>
      <c r="Q92" s="137">
        <f t="shared" si="330"/>
        <v>0</v>
      </c>
      <c r="R92" s="137">
        <f t="shared" si="330"/>
        <v>0</v>
      </c>
      <c r="S92" s="137">
        <f t="shared" si="330"/>
        <v>0</v>
      </c>
      <c r="T92" s="137">
        <f t="shared" si="330"/>
        <v>0</v>
      </c>
      <c r="U92" s="137">
        <f t="shared" si="330"/>
        <v>0</v>
      </c>
      <c r="V92" s="137">
        <f t="shared" si="330"/>
        <v>0</v>
      </c>
      <c r="W92" s="137">
        <f t="shared" si="330"/>
        <v>0</v>
      </c>
      <c r="X92" s="137">
        <f t="shared" si="330"/>
        <v>0</v>
      </c>
      <c r="Y92" s="137">
        <f t="shared" si="331"/>
        <v>0</v>
      </c>
      <c r="Z92" s="137">
        <f t="shared" si="331"/>
        <v>0</v>
      </c>
      <c r="AA92" s="137">
        <f t="shared" si="331"/>
        <v>0</v>
      </c>
      <c r="AB92" s="137">
        <f t="shared" si="331"/>
        <v>0</v>
      </c>
      <c r="AC92" s="137">
        <f t="shared" si="331"/>
        <v>0</v>
      </c>
      <c r="AD92" s="137">
        <f t="shared" si="331"/>
        <v>0</v>
      </c>
      <c r="AE92" s="116"/>
      <c r="AF92" s="142" t="str">
        <f t="shared" si="222"/>
        <v/>
      </c>
      <c r="AG92" s="142" t="str">
        <f t="shared" si="223"/>
        <v/>
      </c>
      <c r="AH92" s="142">
        <f t="shared" si="224"/>
        <v>0</v>
      </c>
      <c r="AI92" s="142" t="str">
        <f t="shared" si="225"/>
        <v/>
      </c>
      <c r="AJ92" s="142" t="str">
        <f t="shared" si="226"/>
        <v/>
      </c>
      <c r="AK92" s="142" t="str">
        <f t="shared" si="227"/>
        <v/>
      </c>
      <c r="AL92" s="142" t="str">
        <f t="shared" si="228"/>
        <v/>
      </c>
      <c r="AM92" s="142">
        <f t="shared" si="229"/>
        <v>0</v>
      </c>
      <c r="AN92" s="142" t="str">
        <f t="shared" si="230"/>
        <v/>
      </c>
      <c r="AO92" s="142" t="str">
        <f t="shared" si="231"/>
        <v/>
      </c>
      <c r="AP92" s="142" t="str">
        <f t="shared" si="232"/>
        <v/>
      </c>
      <c r="AQ92" s="142" t="str">
        <f t="shared" si="233"/>
        <v/>
      </c>
      <c r="AR92" s="142" t="str">
        <f t="shared" si="234"/>
        <v/>
      </c>
      <c r="AS92" s="142" t="str">
        <f t="shared" si="235"/>
        <v/>
      </c>
      <c r="AT92" s="142" t="str">
        <f t="shared" si="236"/>
        <v/>
      </c>
      <c r="AU92" s="142" t="str">
        <f t="shared" si="237"/>
        <v/>
      </c>
      <c r="AV92" s="142" t="str">
        <f t="shared" si="238"/>
        <v/>
      </c>
      <c r="AW92" s="142" t="str">
        <f t="shared" si="239"/>
        <v/>
      </c>
      <c r="AX92" s="142" t="str">
        <f t="shared" si="240"/>
        <v/>
      </c>
      <c r="AY92" s="142" t="str">
        <f t="shared" si="241"/>
        <v/>
      </c>
      <c r="AZ92" s="142" t="str">
        <f t="shared" si="242"/>
        <v/>
      </c>
      <c r="BA92" s="142" t="str">
        <f t="shared" si="243"/>
        <v/>
      </c>
      <c r="BB92" s="142" t="str">
        <f t="shared" si="244"/>
        <v/>
      </c>
      <c r="BC92" s="142" t="str">
        <f t="shared" si="245"/>
        <v/>
      </c>
      <c r="BD92" s="142" t="str">
        <f t="shared" si="246"/>
        <v/>
      </c>
      <c r="BE92" s="142" t="str">
        <f t="shared" si="247"/>
        <v/>
      </c>
      <c r="BF92" s="116"/>
      <c r="BG92" s="193" t="str">
        <f t="shared" si="248"/>
        <v/>
      </c>
      <c r="BH92" s="193" t="str">
        <f t="shared" si="249"/>
        <v/>
      </c>
      <c r="BI92" s="193" t="str">
        <f t="shared" si="250"/>
        <v/>
      </c>
      <c r="BJ92" s="193" t="str">
        <f t="shared" si="251"/>
        <v/>
      </c>
      <c r="BK92" s="193" t="str">
        <f t="shared" si="252"/>
        <v/>
      </c>
      <c r="BL92" s="193" t="str">
        <f t="shared" si="253"/>
        <v/>
      </c>
      <c r="BM92" s="193" t="str">
        <f t="shared" si="254"/>
        <v/>
      </c>
      <c r="BN92" s="193" t="str">
        <f t="shared" si="255"/>
        <v/>
      </c>
      <c r="BO92" s="193" t="str">
        <f t="shared" si="256"/>
        <v/>
      </c>
      <c r="BP92" s="193" t="str">
        <f t="shared" si="257"/>
        <v/>
      </c>
      <c r="BQ92" s="193" t="str">
        <f t="shared" si="258"/>
        <v/>
      </c>
      <c r="BR92" s="193" t="str">
        <f t="shared" si="259"/>
        <v/>
      </c>
      <c r="BS92" s="193" t="str">
        <f t="shared" si="260"/>
        <v/>
      </c>
      <c r="BT92" s="193" t="str">
        <f t="shared" si="261"/>
        <v/>
      </c>
      <c r="BU92" s="193" t="str">
        <f t="shared" si="262"/>
        <v/>
      </c>
      <c r="BV92" s="193" t="str">
        <f t="shared" si="263"/>
        <v/>
      </c>
      <c r="BW92" s="193" t="str">
        <f t="shared" si="264"/>
        <v/>
      </c>
      <c r="BX92" s="193" t="str">
        <f t="shared" si="265"/>
        <v/>
      </c>
      <c r="BY92" s="193" t="str">
        <f t="shared" si="266"/>
        <v/>
      </c>
      <c r="BZ92" s="193" t="str">
        <f t="shared" si="267"/>
        <v/>
      </c>
      <c r="CA92" s="193" t="str">
        <f t="shared" si="268"/>
        <v/>
      </c>
      <c r="CB92" s="193" t="str">
        <f t="shared" si="269"/>
        <v/>
      </c>
      <c r="CC92" s="193" t="str">
        <f t="shared" si="270"/>
        <v/>
      </c>
      <c r="CD92" s="193" t="str">
        <f t="shared" si="271"/>
        <v/>
      </c>
      <c r="CE92" s="193" t="str">
        <f t="shared" si="272"/>
        <v/>
      </c>
      <c r="CF92" s="193" t="str">
        <f t="shared" si="273"/>
        <v/>
      </c>
      <c r="CG92" s="116"/>
      <c r="CH92" s="199" t="str">
        <f t="shared" si="274"/>
        <v/>
      </c>
      <c r="CI92" s="199" t="str">
        <f t="shared" si="275"/>
        <v/>
      </c>
      <c r="CJ92" s="199" t="str">
        <f t="shared" si="276"/>
        <v/>
      </c>
      <c r="CK92" s="199" t="str">
        <f t="shared" si="277"/>
        <v/>
      </c>
      <c r="CL92" s="199" t="str">
        <f t="shared" si="278"/>
        <v/>
      </c>
      <c r="CM92" s="199" t="str">
        <f t="shared" si="279"/>
        <v/>
      </c>
      <c r="CN92" s="199" t="str">
        <f t="shared" si="280"/>
        <v/>
      </c>
      <c r="CO92" s="199" t="str">
        <f t="shared" si="281"/>
        <v/>
      </c>
      <c r="CP92" s="199" t="str">
        <f t="shared" si="282"/>
        <v/>
      </c>
      <c r="CQ92" s="199" t="str">
        <f t="shared" si="283"/>
        <v/>
      </c>
      <c r="CR92" s="199" t="str">
        <f t="shared" si="284"/>
        <v/>
      </c>
      <c r="CS92" s="199" t="str">
        <f t="shared" si="285"/>
        <v/>
      </c>
      <c r="CT92" s="199" t="str">
        <f t="shared" si="286"/>
        <v/>
      </c>
      <c r="CU92" s="199" t="str">
        <f t="shared" si="287"/>
        <v/>
      </c>
      <c r="CV92" s="199" t="str">
        <f t="shared" si="288"/>
        <v/>
      </c>
      <c r="CW92" s="199" t="str">
        <f t="shared" si="289"/>
        <v/>
      </c>
      <c r="CX92" s="199" t="str">
        <f t="shared" si="290"/>
        <v/>
      </c>
      <c r="CY92" s="199" t="str">
        <f t="shared" si="291"/>
        <v/>
      </c>
      <c r="CZ92" s="199" t="str">
        <f t="shared" si="292"/>
        <v/>
      </c>
      <c r="DA92" s="199" t="str">
        <f t="shared" si="293"/>
        <v/>
      </c>
      <c r="DB92" s="199" t="str">
        <f t="shared" si="294"/>
        <v/>
      </c>
      <c r="DC92" s="199" t="str">
        <f t="shared" si="295"/>
        <v/>
      </c>
      <c r="DD92" s="199" t="str">
        <f t="shared" si="296"/>
        <v/>
      </c>
      <c r="DE92" s="199" t="str">
        <f t="shared" si="297"/>
        <v/>
      </c>
      <c r="DF92" s="199" t="str">
        <f t="shared" si="298"/>
        <v/>
      </c>
      <c r="DG92" s="199" t="str">
        <f t="shared" si="299"/>
        <v/>
      </c>
      <c r="DH92" s="116"/>
      <c r="DI92" s="147" t="str">
        <f t="shared" si="325"/>
        <v/>
      </c>
      <c r="DJ92" s="147" t="str">
        <f t="shared" si="300"/>
        <v/>
      </c>
      <c r="DK92" s="147">
        <f t="shared" si="301"/>
        <v>0</v>
      </c>
      <c r="DL92" s="147" t="str">
        <f t="shared" si="302"/>
        <v/>
      </c>
      <c r="DM92" s="147" t="str">
        <f t="shared" si="303"/>
        <v/>
      </c>
      <c r="DN92" s="147" t="str">
        <f t="shared" si="304"/>
        <v/>
      </c>
      <c r="DO92" s="147" t="str">
        <f t="shared" si="305"/>
        <v/>
      </c>
      <c r="DP92" s="147">
        <f t="shared" si="306"/>
        <v>0</v>
      </c>
      <c r="DQ92" s="147" t="str">
        <f t="shared" si="307"/>
        <v/>
      </c>
      <c r="DR92" s="147" t="str">
        <f t="shared" si="308"/>
        <v/>
      </c>
      <c r="DS92" s="147" t="str">
        <f t="shared" si="309"/>
        <v/>
      </c>
      <c r="DT92" s="147" t="str">
        <f t="shared" si="310"/>
        <v/>
      </c>
      <c r="DU92" s="147" t="str">
        <f t="shared" si="311"/>
        <v/>
      </c>
      <c r="DV92" s="147" t="str">
        <f t="shared" si="312"/>
        <v/>
      </c>
      <c r="DW92" s="147" t="str">
        <f t="shared" si="313"/>
        <v/>
      </c>
      <c r="DX92" s="147" t="str">
        <f t="shared" si="314"/>
        <v/>
      </c>
      <c r="DY92" s="147" t="str">
        <f t="shared" si="315"/>
        <v/>
      </c>
      <c r="DZ92" s="147" t="str">
        <f t="shared" si="316"/>
        <v/>
      </c>
      <c r="EA92" s="147" t="str">
        <f t="shared" si="317"/>
        <v/>
      </c>
      <c r="EB92" s="147" t="str">
        <f t="shared" si="318"/>
        <v/>
      </c>
      <c r="EC92" s="147" t="str">
        <f t="shared" si="319"/>
        <v/>
      </c>
      <c r="ED92" s="147" t="str">
        <f t="shared" si="320"/>
        <v/>
      </c>
      <c r="EE92" s="147" t="str">
        <f t="shared" si="321"/>
        <v/>
      </c>
      <c r="EF92" s="147" t="str">
        <f t="shared" si="322"/>
        <v/>
      </c>
      <c r="EG92" s="147" t="str">
        <f t="shared" si="323"/>
        <v/>
      </c>
      <c r="EH92" s="147" t="str">
        <f t="shared" si="324"/>
        <v/>
      </c>
      <c r="EI92" s="116"/>
      <c r="EJ92" s="28" t="str">
        <f>'1.4-ATT&amp;CK Overlay'!D89</f>
        <v>No</v>
      </c>
      <c r="EK92" s="24" t="str">
        <f>'1.4-ATT&amp;CK Overlay'!E89</f>
        <v>No</v>
      </c>
      <c r="EL92" s="24" t="str">
        <f>'1.4-ATT&amp;CK Overlay'!F89</f>
        <v>No</v>
      </c>
      <c r="EM92" s="24" t="str">
        <f>'1.4-ATT&amp;CK Overlay'!G89</f>
        <v>No</v>
      </c>
      <c r="EN92" s="29" t="str">
        <f>'1.4-ATT&amp;CK Overlay'!H89</f>
        <v>No</v>
      </c>
      <c r="EO92" s="28" t="str">
        <f>'1.4-ATT&amp;CK Overlay'!I89</f>
        <v>Yes</v>
      </c>
      <c r="EP92" s="24" t="str">
        <f>'1.4-ATT&amp;CK Overlay'!J89</f>
        <v>No</v>
      </c>
      <c r="EQ92" s="24" t="str">
        <f>'1.4-ATT&amp;CK Overlay'!K89</f>
        <v>No</v>
      </c>
      <c r="ER92" s="24" t="str">
        <f>'1.4-ATT&amp;CK Overlay'!L89</f>
        <v>No</v>
      </c>
      <c r="ES92" s="24" t="str">
        <f>'1.4-ATT&amp;CK Overlay'!M89</f>
        <v>No</v>
      </c>
      <c r="ET92" s="24" t="str">
        <f>'1.4-ATT&amp;CK Overlay'!N89</f>
        <v>No</v>
      </c>
      <c r="EU92" s="24" t="str">
        <f>'1.4-ATT&amp;CK Overlay'!O89</f>
        <v>No</v>
      </c>
      <c r="EV92" s="24" t="str">
        <f>'1.4-ATT&amp;CK Overlay'!P89</f>
        <v>No</v>
      </c>
      <c r="EW92" s="24" t="str">
        <f>'1.4-ATT&amp;CK Overlay'!Q89</f>
        <v>No</v>
      </c>
      <c r="EX92" s="24" t="str">
        <f>'1.4-ATT&amp;CK Overlay'!R89</f>
        <v>No</v>
      </c>
      <c r="EY92" s="24" t="str">
        <f>'1.4-ATT&amp;CK Overlay'!S89</f>
        <v>No</v>
      </c>
      <c r="EZ92" s="24" t="str">
        <f>'1.4-ATT&amp;CK Overlay'!T89</f>
        <v>No</v>
      </c>
      <c r="FA92" s="24" t="str">
        <f>'1.4-ATT&amp;CK Overlay'!U89</f>
        <v>No</v>
      </c>
      <c r="FB92" s="24" t="str">
        <f>'1.4-ATT&amp;CK Overlay'!V89</f>
        <v>No</v>
      </c>
      <c r="FC92" s="29" t="str">
        <f>'1.4-ATT&amp;CK Overlay'!W89</f>
        <v>No</v>
      </c>
      <c r="FD92" s="28" t="str">
        <f>'1.4-ATT&amp;CK Overlay'!X89</f>
        <v>No</v>
      </c>
      <c r="FE92" s="24" t="str">
        <f>'1.4-ATT&amp;CK Overlay'!Y89</f>
        <v>No</v>
      </c>
      <c r="FF92" s="29" t="str">
        <f>'1.4-ATT&amp;CK Overlay'!Z89</f>
        <v>No</v>
      </c>
      <c r="FG92" s="28" t="str">
        <f>'1.4-ATT&amp;CK Overlay'!AA89</f>
        <v>Yes</v>
      </c>
      <c r="FH92" s="24" t="str">
        <f>'1.4-ATT&amp;CK Overlay'!AB89</f>
        <v>No</v>
      </c>
      <c r="FI92" s="24" t="str">
        <f>'1.4-ATT&amp;CK Overlay'!AC89</f>
        <v>No</v>
      </c>
      <c r="FJ92" s="24" t="str">
        <f>'1.4-ATT&amp;CK Overlay'!AD89</f>
        <v>No</v>
      </c>
      <c r="FK92" s="24" t="str">
        <f>'1.4-ATT&amp;CK Overlay'!AE89</f>
        <v>No</v>
      </c>
      <c r="FL92" s="24" t="str">
        <f>'1.4-ATT&amp;CK Overlay'!AF89</f>
        <v>No</v>
      </c>
      <c r="FM92" s="29" t="str">
        <f>'1.4-ATT&amp;CK Overlay'!AG89</f>
        <v>No</v>
      </c>
      <c r="FN92" s="61" t="str">
        <f>'1.4-ATT&amp;CK Overlay'!AH89</f>
        <v>No</v>
      </c>
      <c r="FO92" s="24" t="str">
        <f>'1.4-ATT&amp;CK Overlay'!AI89</f>
        <v>No</v>
      </c>
      <c r="FP92" s="24" t="str">
        <f>'1.4-ATT&amp;CK Overlay'!AJ89</f>
        <v>No</v>
      </c>
      <c r="FQ92" s="24" t="str">
        <f>'1.4-ATT&amp;CK Overlay'!AK89</f>
        <v>No</v>
      </c>
      <c r="FR92" s="24" t="str">
        <f>'1.4-ATT&amp;CK Overlay'!AL89</f>
        <v>No</v>
      </c>
      <c r="FS92" s="24" t="str">
        <f>'1.4-ATT&amp;CK Overlay'!AM89</f>
        <v>No</v>
      </c>
      <c r="FT92" s="24" t="str">
        <f>'1.4-ATT&amp;CK Overlay'!AN89</f>
        <v>No</v>
      </c>
      <c r="FU92" s="24" t="str">
        <f>'1.4-ATT&amp;CK Overlay'!AO89</f>
        <v>No</v>
      </c>
      <c r="FV92" s="24" t="str">
        <f>'1.4-ATT&amp;CK Overlay'!AP89</f>
        <v>No</v>
      </c>
      <c r="FW92" s="71" t="str">
        <f>'1.4-ATT&amp;CK Overlay'!AQ89</f>
        <v>No</v>
      </c>
      <c r="FX92" s="28" t="str">
        <f>'1.4-ATT&amp;CK Overlay'!AR89</f>
        <v>No</v>
      </c>
      <c r="FY92" s="24" t="str">
        <f>'1.4-ATT&amp;CK Overlay'!AS89</f>
        <v>No</v>
      </c>
      <c r="FZ92" s="24" t="str">
        <f>'1.4-ATT&amp;CK Overlay'!AT89</f>
        <v>No</v>
      </c>
      <c r="GA92" s="24" t="str">
        <f>'1.4-ATT&amp;CK Overlay'!AU89</f>
        <v>No</v>
      </c>
      <c r="GB92" s="24" t="str">
        <f>'1.4-ATT&amp;CK Overlay'!AV89</f>
        <v>No</v>
      </c>
      <c r="GC92" s="24" t="str">
        <f>'1.4-ATT&amp;CK Overlay'!AW89</f>
        <v>No</v>
      </c>
      <c r="GD92" s="24" t="str">
        <f>'1.4-ATT&amp;CK Overlay'!AX89</f>
        <v>No</v>
      </c>
      <c r="GE92" s="24" t="str">
        <f>'1.4-ATT&amp;CK Overlay'!AY89</f>
        <v>No</v>
      </c>
      <c r="GF92" s="29" t="str">
        <f>'1.4-ATT&amp;CK Overlay'!AZ89</f>
        <v>No</v>
      </c>
      <c r="GG92" s="28" t="str">
        <f>'1.4-ATT&amp;CK Overlay'!BA89</f>
        <v>No</v>
      </c>
      <c r="GH92" s="24" t="str">
        <f>'1.4-ATT&amp;CK Overlay'!BB89</f>
        <v>No</v>
      </c>
      <c r="GI92" s="24" t="str">
        <f>'1.4-ATT&amp;CK Overlay'!BC89</f>
        <v>No</v>
      </c>
      <c r="GJ92" s="29" t="str">
        <f>'1.4-ATT&amp;CK Overlay'!BD89</f>
        <v>No</v>
      </c>
      <c r="GK92" s="28" t="str">
        <f>'1.4-ATT&amp;CK Overlay'!BE89</f>
        <v>No</v>
      </c>
      <c r="GL92" s="24" t="str">
        <f>'1.4-ATT&amp;CK Overlay'!BF89</f>
        <v>No</v>
      </c>
      <c r="GM92" s="24" t="str">
        <f>'1.4-ATT&amp;CK Overlay'!BG89</f>
        <v>No</v>
      </c>
      <c r="GN92" s="24" t="str">
        <f>'1.4-ATT&amp;CK Overlay'!BH89</f>
        <v>No</v>
      </c>
      <c r="GO92" s="29" t="str">
        <f>'1.4-ATT&amp;CK Overlay'!BI89</f>
        <v>No</v>
      </c>
      <c r="GP92" s="28" t="str">
        <f>'1.4-ATT&amp;CK Overlay'!BJ89</f>
        <v>No</v>
      </c>
      <c r="GQ92" s="24" t="str">
        <f>'1.4-ATT&amp;CK Overlay'!BK89</f>
        <v>No</v>
      </c>
      <c r="GR92" s="24" t="str">
        <f>'1.4-ATT&amp;CK Overlay'!BL89</f>
        <v>No</v>
      </c>
      <c r="GS92" s="24" t="str">
        <f>'1.4-ATT&amp;CK Overlay'!BM89</f>
        <v>No</v>
      </c>
      <c r="GT92" s="24" t="str">
        <f>'1.4-ATT&amp;CK Overlay'!BN89</f>
        <v>No</v>
      </c>
      <c r="GU92" s="24" t="str">
        <f>'1.4-ATT&amp;CK Overlay'!BO89</f>
        <v>No</v>
      </c>
      <c r="GV92" s="29" t="str">
        <f>'1.4-ATT&amp;CK Overlay'!BP89</f>
        <v>No</v>
      </c>
      <c r="GX92" s="152">
        <f>'2.1b-OriginalProduct Visibility'!D88</f>
        <v>0</v>
      </c>
      <c r="GY92" s="153">
        <f>'2.1b-OriginalProduct Visibility'!E88</f>
        <v>0</v>
      </c>
      <c r="GZ92" s="140">
        <f>'2.1b-OriginalProduct Visibility'!F88</f>
        <v>0</v>
      </c>
      <c r="HA92" s="140">
        <f>'2.1b-OriginalProduct Visibility'!G88</f>
        <v>0</v>
      </c>
      <c r="HB92" s="140">
        <f>'2.1b-OriginalProduct Visibility'!H88</f>
        <v>0</v>
      </c>
      <c r="HC92" s="140">
        <f>'2.1b-OriginalProduct Visibility'!I88</f>
        <v>0</v>
      </c>
      <c r="HD92" s="140">
        <f>'2.1b-OriginalProduct Visibility'!J88</f>
        <v>0</v>
      </c>
      <c r="HE92" s="140">
        <f>'2.1b-OriginalProduct Visibility'!K88</f>
        <v>0</v>
      </c>
      <c r="HF92" s="140">
        <f>'2.1b-OriginalProduct Visibility'!L88</f>
        <v>0</v>
      </c>
      <c r="HG92" s="140">
        <f>'2.1b-OriginalProduct Visibility'!M88</f>
        <v>0</v>
      </c>
      <c r="HH92" s="140">
        <f>'2.1b-OriginalProduct Visibility'!N88</f>
        <v>0</v>
      </c>
      <c r="HI92" s="154">
        <f>'2.1b-OriginalProduct Visibility'!O88</f>
        <v>0</v>
      </c>
      <c r="HK92" s="171">
        <f>'2.1a-Agency Visibility'!D88</f>
        <v>0</v>
      </c>
      <c r="HL92" s="172">
        <f>'2.1a-Agency Visibility'!E88</f>
        <v>0</v>
      </c>
      <c r="HM92" s="145">
        <f>'2.1a-Agency Visibility'!F88</f>
        <v>0</v>
      </c>
      <c r="HN92" s="145">
        <f>'2.1a-Agency Visibility'!G88</f>
        <v>0</v>
      </c>
      <c r="HO92" s="145">
        <f>'2.1a-Agency Visibility'!H88</f>
        <v>0</v>
      </c>
      <c r="HP92" s="145">
        <f>'2.1a-Agency Visibility'!I88</f>
        <v>0</v>
      </c>
      <c r="HQ92" s="145">
        <f>'2.1a-Agency Visibility'!J88</f>
        <v>0</v>
      </c>
      <c r="HR92" s="145">
        <f>'2.1a-Agency Visibility'!K88</f>
        <v>0</v>
      </c>
      <c r="HS92" s="145">
        <f>'2.1a-Agency Visibility'!L88</f>
        <v>0</v>
      </c>
      <c r="HT92" s="145">
        <f>'2.1a-Agency Visibility'!M88</f>
        <v>0</v>
      </c>
      <c r="HU92" s="145">
        <f>'2.1a-Agency Visibility'!N88</f>
        <v>0</v>
      </c>
      <c r="HV92" s="173">
        <f>'2.1a-Agency Visibility'!O88</f>
        <v>0</v>
      </c>
      <c r="HY92" s="116"/>
      <c r="HZ92" s="116"/>
      <c r="IA92" s="116"/>
    </row>
    <row r="93" spans="1:235" ht="15" customHeight="1" x14ac:dyDescent="0.4">
      <c r="A93" s="595">
        <f>'1.2-Visibility Data'!A87</f>
        <v>0</v>
      </c>
      <c r="B93" s="66" t="str">
        <f>'1.2-Visibility Data'!B87</f>
        <v>Chat Modifications</v>
      </c>
      <c r="C93" s="37" t="str">
        <f>'1.2-Visibility Data'!C87</f>
        <v>All</v>
      </c>
      <c r="D93" s="116"/>
      <c r="E93" s="137">
        <f t="shared" si="329"/>
        <v>0</v>
      </c>
      <c r="F93" s="137">
        <f t="shared" si="329"/>
        <v>0</v>
      </c>
      <c r="G93" s="137">
        <f t="shared" si="329"/>
        <v>1</v>
      </c>
      <c r="H93" s="137">
        <f t="shared" si="329"/>
        <v>0</v>
      </c>
      <c r="I93" s="137">
        <f t="shared" si="329"/>
        <v>0</v>
      </c>
      <c r="J93" s="137">
        <f t="shared" si="329"/>
        <v>0</v>
      </c>
      <c r="K93" s="137">
        <f t="shared" si="329"/>
        <v>0</v>
      </c>
      <c r="L93" s="137">
        <f t="shared" si="329"/>
        <v>1</v>
      </c>
      <c r="M93" s="137">
        <f t="shared" si="329"/>
        <v>0</v>
      </c>
      <c r="N93" s="137">
        <f t="shared" si="329"/>
        <v>0</v>
      </c>
      <c r="O93" s="137">
        <f t="shared" si="330"/>
        <v>0</v>
      </c>
      <c r="P93" s="137">
        <f t="shared" si="330"/>
        <v>0</v>
      </c>
      <c r="Q93" s="137">
        <f t="shared" si="330"/>
        <v>0</v>
      </c>
      <c r="R93" s="137">
        <f t="shared" si="330"/>
        <v>0</v>
      </c>
      <c r="S93" s="137">
        <f t="shared" si="330"/>
        <v>0</v>
      </c>
      <c r="T93" s="137">
        <f t="shared" si="330"/>
        <v>0</v>
      </c>
      <c r="U93" s="137">
        <f t="shared" si="330"/>
        <v>0</v>
      </c>
      <c r="V93" s="137">
        <f t="shared" si="330"/>
        <v>0</v>
      </c>
      <c r="W93" s="137">
        <f t="shared" si="330"/>
        <v>0</v>
      </c>
      <c r="X93" s="137">
        <f t="shared" si="330"/>
        <v>0</v>
      </c>
      <c r="Y93" s="137">
        <f t="shared" si="331"/>
        <v>0</v>
      </c>
      <c r="Z93" s="137">
        <f t="shared" si="331"/>
        <v>0</v>
      </c>
      <c r="AA93" s="137">
        <f t="shared" si="331"/>
        <v>0</v>
      </c>
      <c r="AB93" s="137">
        <f t="shared" si="331"/>
        <v>0</v>
      </c>
      <c r="AC93" s="137">
        <f t="shared" si="331"/>
        <v>0</v>
      </c>
      <c r="AD93" s="137">
        <f t="shared" si="331"/>
        <v>0</v>
      </c>
      <c r="AE93" s="116"/>
      <c r="AF93" s="142" t="str">
        <f t="shared" si="222"/>
        <v/>
      </c>
      <c r="AG93" s="142" t="str">
        <f t="shared" si="223"/>
        <v/>
      </c>
      <c r="AH93" s="142">
        <f t="shared" si="224"/>
        <v>2</v>
      </c>
      <c r="AI93" s="142" t="str">
        <f t="shared" si="225"/>
        <v/>
      </c>
      <c r="AJ93" s="142" t="str">
        <f t="shared" si="226"/>
        <v/>
      </c>
      <c r="AK93" s="142" t="str">
        <f t="shared" si="227"/>
        <v/>
      </c>
      <c r="AL93" s="142" t="str">
        <f t="shared" si="228"/>
        <v/>
      </c>
      <c r="AM93" s="142">
        <f t="shared" si="229"/>
        <v>2</v>
      </c>
      <c r="AN93" s="142" t="str">
        <f t="shared" si="230"/>
        <v/>
      </c>
      <c r="AO93" s="142" t="str">
        <f t="shared" si="231"/>
        <v/>
      </c>
      <c r="AP93" s="142" t="str">
        <f t="shared" si="232"/>
        <v/>
      </c>
      <c r="AQ93" s="142" t="str">
        <f t="shared" si="233"/>
        <v/>
      </c>
      <c r="AR93" s="142" t="str">
        <f t="shared" si="234"/>
        <v/>
      </c>
      <c r="AS93" s="142" t="str">
        <f t="shared" si="235"/>
        <v/>
      </c>
      <c r="AT93" s="142" t="str">
        <f t="shared" si="236"/>
        <v/>
      </c>
      <c r="AU93" s="142" t="str">
        <f t="shared" si="237"/>
        <v/>
      </c>
      <c r="AV93" s="142" t="str">
        <f t="shared" si="238"/>
        <v/>
      </c>
      <c r="AW93" s="142" t="str">
        <f t="shared" si="239"/>
        <v/>
      </c>
      <c r="AX93" s="142" t="str">
        <f t="shared" si="240"/>
        <v/>
      </c>
      <c r="AY93" s="142" t="str">
        <f t="shared" si="241"/>
        <v/>
      </c>
      <c r="AZ93" s="142" t="str">
        <f t="shared" si="242"/>
        <v/>
      </c>
      <c r="BA93" s="142" t="str">
        <f t="shared" si="243"/>
        <v/>
      </c>
      <c r="BB93" s="142" t="str">
        <f t="shared" si="244"/>
        <v/>
      </c>
      <c r="BC93" s="142" t="str">
        <f t="shared" si="245"/>
        <v/>
      </c>
      <c r="BD93" s="142" t="str">
        <f t="shared" si="246"/>
        <v/>
      </c>
      <c r="BE93" s="142" t="str">
        <f t="shared" si="247"/>
        <v/>
      </c>
      <c r="BF93" s="116"/>
      <c r="BG93" s="193" t="str">
        <f t="shared" si="248"/>
        <v/>
      </c>
      <c r="BH93" s="193" t="str">
        <f t="shared" si="249"/>
        <v/>
      </c>
      <c r="BI93" s="193">
        <f t="shared" si="250"/>
        <v>1</v>
      </c>
      <c r="BJ93" s="193" t="str">
        <f t="shared" si="251"/>
        <v/>
      </c>
      <c r="BK93" s="193" t="str">
        <f t="shared" si="252"/>
        <v/>
      </c>
      <c r="BL93" s="193" t="str">
        <f t="shared" si="253"/>
        <v/>
      </c>
      <c r="BM93" s="193" t="str">
        <f t="shared" si="254"/>
        <v/>
      </c>
      <c r="BN93" s="193">
        <f t="shared" si="255"/>
        <v>1</v>
      </c>
      <c r="BO93" s="193" t="str">
        <f t="shared" si="256"/>
        <v/>
      </c>
      <c r="BP93" s="193" t="str">
        <f t="shared" si="257"/>
        <v/>
      </c>
      <c r="BQ93" s="193" t="str">
        <f t="shared" si="258"/>
        <v/>
      </c>
      <c r="BR93" s="193" t="str">
        <f t="shared" si="259"/>
        <v/>
      </c>
      <c r="BS93" s="193" t="str">
        <f t="shared" si="260"/>
        <v/>
      </c>
      <c r="BT93" s="193" t="str">
        <f t="shared" si="261"/>
        <v/>
      </c>
      <c r="BU93" s="193" t="str">
        <f t="shared" si="262"/>
        <v/>
      </c>
      <c r="BV93" s="193" t="str">
        <f t="shared" si="263"/>
        <v/>
      </c>
      <c r="BW93" s="193" t="str">
        <f t="shared" si="264"/>
        <v/>
      </c>
      <c r="BX93" s="193" t="str">
        <f t="shared" si="265"/>
        <v/>
      </c>
      <c r="BY93" s="193" t="str">
        <f t="shared" si="266"/>
        <v/>
      </c>
      <c r="BZ93" s="193" t="str">
        <f t="shared" si="267"/>
        <v/>
      </c>
      <c r="CA93" s="193" t="str">
        <f t="shared" si="268"/>
        <v/>
      </c>
      <c r="CB93" s="193" t="str">
        <f t="shared" si="269"/>
        <v/>
      </c>
      <c r="CC93" s="193" t="str">
        <f t="shared" si="270"/>
        <v/>
      </c>
      <c r="CD93" s="193" t="str">
        <f t="shared" si="271"/>
        <v/>
      </c>
      <c r="CE93" s="193" t="str">
        <f t="shared" si="272"/>
        <v/>
      </c>
      <c r="CF93" s="193" t="str">
        <f t="shared" si="273"/>
        <v/>
      </c>
      <c r="CG93" s="116"/>
      <c r="CH93" s="199" t="str">
        <f t="shared" si="274"/>
        <v/>
      </c>
      <c r="CI93" s="199" t="str">
        <f t="shared" si="275"/>
        <v/>
      </c>
      <c r="CJ93" s="199">
        <f t="shared" si="276"/>
        <v>1</v>
      </c>
      <c r="CK93" s="199" t="str">
        <f t="shared" si="277"/>
        <v/>
      </c>
      <c r="CL93" s="199" t="str">
        <f t="shared" si="278"/>
        <v/>
      </c>
      <c r="CM93" s="199" t="str">
        <f t="shared" si="279"/>
        <v/>
      </c>
      <c r="CN93" s="199" t="str">
        <f t="shared" si="280"/>
        <v/>
      </c>
      <c r="CO93" s="199">
        <f t="shared" si="281"/>
        <v>1</v>
      </c>
      <c r="CP93" s="199" t="str">
        <f t="shared" si="282"/>
        <v/>
      </c>
      <c r="CQ93" s="199" t="str">
        <f t="shared" si="283"/>
        <v/>
      </c>
      <c r="CR93" s="199" t="str">
        <f t="shared" si="284"/>
        <v/>
      </c>
      <c r="CS93" s="199" t="str">
        <f t="shared" si="285"/>
        <v/>
      </c>
      <c r="CT93" s="199" t="str">
        <f t="shared" si="286"/>
        <v/>
      </c>
      <c r="CU93" s="199" t="str">
        <f t="shared" si="287"/>
        <v/>
      </c>
      <c r="CV93" s="199" t="str">
        <f t="shared" si="288"/>
        <v/>
      </c>
      <c r="CW93" s="199" t="str">
        <f t="shared" si="289"/>
        <v/>
      </c>
      <c r="CX93" s="199" t="str">
        <f t="shared" si="290"/>
        <v/>
      </c>
      <c r="CY93" s="199" t="str">
        <f t="shared" si="291"/>
        <v/>
      </c>
      <c r="CZ93" s="199" t="str">
        <f t="shared" si="292"/>
        <v/>
      </c>
      <c r="DA93" s="199" t="str">
        <f t="shared" si="293"/>
        <v/>
      </c>
      <c r="DB93" s="199" t="str">
        <f t="shared" si="294"/>
        <v/>
      </c>
      <c r="DC93" s="199" t="str">
        <f t="shared" si="295"/>
        <v/>
      </c>
      <c r="DD93" s="199" t="str">
        <f t="shared" si="296"/>
        <v/>
      </c>
      <c r="DE93" s="199" t="str">
        <f t="shared" si="297"/>
        <v/>
      </c>
      <c r="DF93" s="199" t="str">
        <f t="shared" si="298"/>
        <v/>
      </c>
      <c r="DG93" s="199" t="str">
        <f t="shared" si="299"/>
        <v/>
      </c>
      <c r="DH93" s="116"/>
      <c r="DI93" s="147" t="str">
        <f t="shared" si="325"/>
        <v/>
      </c>
      <c r="DJ93" s="147" t="str">
        <f t="shared" si="300"/>
        <v/>
      </c>
      <c r="DK93" s="147">
        <f t="shared" si="301"/>
        <v>1</v>
      </c>
      <c r="DL93" s="147" t="str">
        <f t="shared" si="302"/>
        <v/>
      </c>
      <c r="DM93" s="147" t="str">
        <f t="shared" si="303"/>
        <v/>
      </c>
      <c r="DN93" s="147" t="str">
        <f t="shared" si="304"/>
        <v/>
      </c>
      <c r="DO93" s="147" t="str">
        <f t="shared" si="305"/>
        <v/>
      </c>
      <c r="DP93" s="147">
        <f t="shared" si="306"/>
        <v>1</v>
      </c>
      <c r="DQ93" s="147" t="str">
        <f t="shared" si="307"/>
        <v/>
      </c>
      <c r="DR93" s="147" t="str">
        <f t="shared" si="308"/>
        <v/>
      </c>
      <c r="DS93" s="147" t="str">
        <f t="shared" si="309"/>
        <v/>
      </c>
      <c r="DT93" s="147" t="str">
        <f t="shared" si="310"/>
        <v/>
      </c>
      <c r="DU93" s="147" t="str">
        <f t="shared" si="311"/>
        <v/>
      </c>
      <c r="DV93" s="147" t="str">
        <f t="shared" si="312"/>
        <v/>
      </c>
      <c r="DW93" s="147" t="str">
        <f t="shared" si="313"/>
        <v/>
      </c>
      <c r="DX93" s="147" t="str">
        <f t="shared" si="314"/>
        <v/>
      </c>
      <c r="DY93" s="147" t="str">
        <f t="shared" si="315"/>
        <v/>
      </c>
      <c r="DZ93" s="147" t="str">
        <f t="shared" si="316"/>
        <v/>
      </c>
      <c r="EA93" s="147" t="str">
        <f t="shared" si="317"/>
        <v/>
      </c>
      <c r="EB93" s="147" t="str">
        <f t="shared" si="318"/>
        <v/>
      </c>
      <c r="EC93" s="147" t="str">
        <f t="shared" si="319"/>
        <v/>
      </c>
      <c r="ED93" s="147" t="str">
        <f t="shared" si="320"/>
        <v/>
      </c>
      <c r="EE93" s="147" t="str">
        <f t="shared" si="321"/>
        <v/>
      </c>
      <c r="EF93" s="147" t="str">
        <f t="shared" si="322"/>
        <v/>
      </c>
      <c r="EG93" s="147" t="str">
        <f t="shared" si="323"/>
        <v/>
      </c>
      <c r="EH93" s="147" t="str">
        <f t="shared" si="324"/>
        <v/>
      </c>
      <c r="EI93" s="116"/>
      <c r="EJ93" s="28" t="str">
        <f>'1.4-ATT&amp;CK Overlay'!D90</f>
        <v>No</v>
      </c>
      <c r="EK93" s="24" t="str">
        <f>'1.4-ATT&amp;CK Overlay'!E90</f>
        <v>No</v>
      </c>
      <c r="EL93" s="24" t="str">
        <f>'1.4-ATT&amp;CK Overlay'!F90</f>
        <v>No</v>
      </c>
      <c r="EM93" s="24" t="str">
        <f>'1.4-ATT&amp;CK Overlay'!G90</f>
        <v>No</v>
      </c>
      <c r="EN93" s="29" t="str">
        <f>'1.4-ATT&amp;CK Overlay'!H90</f>
        <v>No</v>
      </c>
      <c r="EO93" s="28" t="str">
        <f>'1.4-ATT&amp;CK Overlay'!I90</f>
        <v>Yes</v>
      </c>
      <c r="EP93" s="24" t="str">
        <f>'1.4-ATT&amp;CK Overlay'!J90</f>
        <v>No</v>
      </c>
      <c r="EQ93" s="24" t="str">
        <f>'1.4-ATT&amp;CK Overlay'!K90</f>
        <v>No</v>
      </c>
      <c r="ER93" s="24" t="str">
        <f>'1.4-ATT&amp;CK Overlay'!L90</f>
        <v>No</v>
      </c>
      <c r="ES93" s="24" t="str">
        <f>'1.4-ATT&amp;CK Overlay'!M90</f>
        <v>No</v>
      </c>
      <c r="ET93" s="24" t="str">
        <f>'1.4-ATT&amp;CK Overlay'!N90</f>
        <v>No</v>
      </c>
      <c r="EU93" s="24" t="str">
        <f>'1.4-ATT&amp;CK Overlay'!O90</f>
        <v>No</v>
      </c>
      <c r="EV93" s="24" t="str">
        <f>'1.4-ATT&amp;CK Overlay'!P90</f>
        <v>No</v>
      </c>
      <c r="EW93" s="24" t="str">
        <f>'1.4-ATT&amp;CK Overlay'!Q90</f>
        <v>No</v>
      </c>
      <c r="EX93" s="24" t="str">
        <f>'1.4-ATT&amp;CK Overlay'!R90</f>
        <v>No</v>
      </c>
      <c r="EY93" s="24" t="str">
        <f>'1.4-ATT&amp;CK Overlay'!S90</f>
        <v>No</v>
      </c>
      <c r="EZ93" s="24" t="str">
        <f>'1.4-ATT&amp;CK Overlay'!T90</f>
        <v>No</v>
      </c>
      <c r="FA93" s="24" t="str">
        <f>'1.4-ATT&amp;CK Overlay'!U90</f>
        <v>No</v>
      </c>
      <c r="FB93" s="24" t="str">
        <f>'1.4-ATT&amp;CK Overlay'!V90</f>
        <v>No</v>
      </c>
      <c r="FC93" s="29" t="str">
        <f>'1.4-ATT&amp;CK Overlay'!W90</f>
        <v>No</v>
      </c>
      <c r="FD93" s="28" t="str">
        <f>'1.4-ATT&amp;CK Overlay'!X90</f>
        <v>No</v>
      </c>
      <c r="FE93" s="24" t="str">
        <f>'1.4-ATT&amp;CK Overlay'!Y90</f>
        <v>No</v>
      </c>
      <c r="FF93" s="29" t="str">
        <f>'1.4-ATT&amp;CK Overlay'!Z90</f>
        <v>No</v>
      </c>
      <c r="FG93" s="28" t="str">
        <f>'1.4-ATT&amp;CK Overlay'!AA90</f>
        <v>Yes</v>
      </c>
      <c r="FH93" s="24" t="str">
        <f>'1.4-ATT&amp;CK Overlay'!AB90</f>
        <v>No</v>
      </c>
      <c r="FI93" s="24" t="str">
        <f>'1.4-ATT&amp;CK Overlay'!AC90</f>
        <v>No</v>
      </c>
      <c r="FJ93" s="24" t="str">
        <f>'1.4-ATT&amp;CK Overlay'!AD90</f>
        <v>No</v>
      </c>
      <c r="FK93" s="24" t="str">
        <f>'1.4-ATT&amp;CK Overlay'!AE90</f>
        <v>No</v>
      </c>
      <c r="FL93" s="24" t="str">
        <f>'1.4-ATT&amp;CK Overlay'!AF90</f>
        <v>No</v>
      </c>
      <c r="FM93" s="29" t="str">
        <f>'1.4-ATT&amp;CK Overlay'!AG90</f>
        <v>No</v>
      </c>
      <c r="FN93" s="61" t="str">
        <f>'1.4-ATT&amp;CK Overlay'!AH90</f>
        <v>No</v>
      </c>
      <c r="FO93" s="24" t="str">
        <f>'1.4-ATT&amp;CK Overlay'!AI90</f>
        <v>No</v>
      </c>
      <c r="FP93" s="24" t="str">
        <f>'1.4-ATT&amp;CK Overlay'!AJ90</f>
        <v>No</v>
      </c>
      <c r="FQ93" s="24" t="str">
        <f>'1.4-ATT&amp;CK Overlay'!AK90</f>
        <v>No</v>
      </c>
      <c r="FR93" s="24" t="str">
        <f>'1.4-ATT&amp;CK Overlay'!AL90</f>
        <v>No</v>
      </c>
      <c r="FS93" s="24" t="str">
        <f>'1.4-ATT&amp;CK Overlay'!AM90</f>
        <v>No</v>
      </c>
      <c r="FT93" s="24" t="str">
        <f>'1.4-ATT&amp;CK Overlay'!AN90</f>
        <v>No</v>
      </c>
      <c r="FU93" s="24" t="str">
        <f>'1.4-ATT&amp;CK Overlay'!AO90</f>
        <v>No</v>
      </c>
      <c r="FV93" s="24" t="str">
        <f>'1.4-ATT&amp;CK Overlay'!AP90</f>
        <v>No</v>
      </c>
      <c r="FW93" s="71" t="str">
        <f>'1.4-ATT&amp;CK Overlay'!AQ90</f>
        <v>No</v>
      </c>
      <c r="FX93" s="28" t="str">
        <f>'1.4-ATT&amp;CK Overlay'!AR90</f>
        <v>No</v>
      </c>
      <c r="FY93" s="24" t="str">
        <f>'1.4-ATT&amp;CK Overlay'!AS90</f>
        <v>No</v>
      </c>
      <c r="FZ93" s="24" t="str">
        <f>'1.4-ATT&amp;CK Overlay'!AT90</f>
        <v>No</v>
      </c>
      <c r="GA93" s="24" t="str">
        <f>'1.4-ATT&amp;CK Overlay'!AU90</f>
        <v>No</v>
      </c>
      <c r="GB93" s="24" t="str">
        <f>'1.4-ATT&amp;CK Overlay'!AV90</f>
        <v>No</v>
      </c>
      <c r="GC93" s="24" t="str">
        <f>'1.4-ATT&amp;CK Overlay'!AW90</f>
        <v>No</v>
      </c>
      <c r="GD93" s="24" t="str">
        <f>'1.4-ATT&amp;CK Overlay'!AX90</f>
        <v>No</v>
      </c>
      <c r="GE93" s="24" t="str">
        <f>'1.4-ATT&amp;CK Overlay'!AY90</f>
        <v>No</v>
      </c>
      <c r="GF93" s="29" t="str">
        <f>'1.4-ATT&amp;CK Overlay'!AZ90</f>
        <v>No</v>
      </c>
      <c r="GG93" s="28" t="str">
        <f>'1.4-ATT&amp;CK Overlay'!BA90</f>
        <v>No</v>
      </c>
      <c r="GH93" s="24" t="str">
        <f>'1.4-ATT&amp;CK Overlay'!BB90</f>
        <v>No</v>
      </c>
      <c r="GI93" s="24" t="str">
        <f>'1.4-ATT&amp;CK Overlay'!BC90</f>
        <v>No</v>
      </c>
      <c r="GJ93" s="29" t="str">
        <f>'1.4-ATT&amp;CK Overlay'!BD90</f>
        <v>No</v>
      </c>
      <c r="GK93" s="28" t="str">
        <f>'1.4-ATT&amp;CK Overlay'!BE90</f>
        <v>No</v>
      </c>
      <c r="GL93" s="24" t="str">
        <f>'1.4-ATT&amp;CK Overlay'!BF90</f>
        <v>No</v>
      </c>
      <c r="GM93" s="24" t="str">
        <f>'1.4-ATT&amp;CK Overlay'!BG90</f>
        <v>No</v>
      </c>
      <c r="GN93" s="24" t="str">
        <f>'1.4-ATT&amp;CK Overlay'!BH90</f>
        <v>No</v>
      </c>
      <c r="GO93" s="29" t="str">
        <f>'1.4-ATT&amp;CK Overlay'!BI90</f>
        <v>No</v>
      </c>
      <c r="GP93" s="28" t="str">
        <f>'1.4-ATT&amp;CK Overlay'!BJ90</f>
        <v>No</v>
      </c>
      <c r="GQ93" s="24" t="str">
        <f>'1.4-ATT&amp;CK Overlay'!BK90</f>
        <v>No</v>
      </c>
      <c r="GR93" s="24" t="str">
        <f>'1.4-ATT&amp;CK Overlay'!BL90</f>
        <v>No</v>
      </c>
      <c r="GS93" s="24" t="str">
        <f>'1.4-ATT&amp;CK Overlay'!BM90</f>
        <v>No</v>
      </c>
      <c r="GT93" s="24" t="str">
        <f>'1.4-ATT&amp;CK Overlay'!BN90</f>
        <v>No</v>
      </c>
      <c r="GU93" s="24" t="str">
        <f>'1.4-ATT&amp;CK Overlay'!BO90</f>
        <v>No</v>
      </c>
      <c r="GV93" s="29" t="str">
        <f>'1.4-ATT&amp;CK Overlay'!BP90</f>
        <v>No</v>
      </c>
      <c r="GX93" s="152">
        <f>'2.1b-OriginalProduct Visibility'!D89</f>
        <v>0</v>
      </c>
      <c r="GY93" s="153" t="str">
        <f>'2.1b-OriginalProduct Visibility'!E89</f>
        <v>Yes</v>
      </c>
      <c r="GZ93" s="140">
        <f>'2.1b-OriginalProduct Visibility'!F89</f>
        <v>0</v>
      </c>
      <c r="HA93" s="140">
        <f>'2.1b-OriginalProduct Visibility'!G89</f>
        <v>0</v>
      </c>
      <c r="HB93" s="140" t="str">
        <f>'2.1b-OriginalProduct Visibility'!H89</f>
        <v>Yes</v>
      </c>
      <c r="HC93" s="140">
        <f>'2.1b-OriginalProduct Visibility'!I89</f>
        <v>0</v>
      </c>
      <c r="HD93" s="140">
        <f>'2.1b-OriginalProduct Visibility'!J89</f>
        <v>0</v>
      </c>
      <c r="HE93" s="140">
        <f>'2.1b-OriginalProduct Visibility'!K89</f>
        <v>0</v>
      </c>
      <c r="HF93" s="140">
        <f>'2.1b-OriginalProduct Visibility'!L89</f>
        <v>0</v>
      </c>
      <c r="HG93" s="140">
        <f>'2.1b-OriginalProduct Visibility'!M89</f>
        <v>0</v>
      </c>
      <c r="HH93" s="140">
        <f>'2.1b-OriginalProduct Visibility'!N89</f>
        <v>0</v>
      </c>
      <c r="HI93" s="154">
        <f>'2.1b-OriginalProduct Visibility'!O89</f>
        <v>0</v>
      </c>
      <c r="HK93" s="171">
        <f>'2.1a-Agency Visibility'!D89</f>
        <v>0</v>
      </c>
      <c r="HL93" s="172">
        <f>'2.1a-Agency Visibility'!E89</f>
        <v>0</v>
      </c>
      <c r="HM93" s="145">
        <f>'2.1a-Agency Visibility'!F89</f>
        <v>0</v>
      </c>
      <c r="HN93" s="145">
        <f>'2.1a-Agency Visibility'!G89</f>
        <v>0</v>
      </c>
      <c r="HO93" s="145" t="str">
        <f>'2.1a-Agency Visibility'!H89</f>
        <v>Yes</v>
      </c>
      <c r="HP93" s="145">
        <f>'2.1a-Agency Visibility'!I89</f>
        <v>0</v>
      </c>
      <c r="HQ93" s="145">
        <f>'2.1a-Agency Visibility'!J89</f>
        <v>0</v>
      </c>
      <c r="HR93" s="145">
        <f>'2.1a-Agency Visibility'!K89</f>
        <v>0</v>
      </c>
      <c r="HS93" s="145">
        <f>'2.1a-Agency Visibility'!L89</f>
        <v>0</v>
      </c>
      <c r="HT93" s="145">
        <f>'2.1a-Agency Visibility'!M89</f>
        <v>0</v>
      </c>
      <c r="HU93" s="145">
        <f>'2.1a-Agency Visibility'!N89</f>
        <v>0</v>
      </c>
      <c r="HV93" s="173">
        <f>'2.1a-Agency Visibility'!O89</f>
        <v>0</v>
      </c>
      <c r="HY93" s="116"/>
      <c r="HZ93" s="116"/>
      <c r="IA93" s="116"/>
    </row>
    <row r="94" spans="1:235" ht="15" customHeight="1" x14ac:dyDescent="0.4">
      <c r="A94" s="595">
        <f>'1.2-Visibility Data'!A88</f>
        <v>0</v>
      </c>
      <c r="B94" s="66" t="str">
        <f>'1.2-Visibility Data'!B88</f>
        <v>Message Activity</v>
      </c>
      <c r="C94" s="37" t="str">
        <f>'1.2-Visibility Data'!C88</f>
        <v>All</v>
      </c>
      <c r="D94" s="116"/>
      <c r="E94" s="137">
        <f t="shared" si="329"/>
        <v>0</v>
      </c>
      <c r="F94" s="137">
        <f t="shared" si="329"/>
        <v>2</v>
      </c>
      <c r="G94" s="137">
        <f t="shared" si="329"/>
        <v>0</v>
      </c>
      <c r="H94" s="137">
        <f t="shared" si="329"/>
        <v>0</v>
      </c>
      <c r="I94" s="137">
        <f t="shared" si="329"/>
        <v>0</v>
      </c>
      <c r="J94" s="137">
        <f t="shared" si="329"/>
        <v>2</v>
      </c>
      <c r="K94" s="137">
        <f t="shared" si="329"/>
        <v>2</v>
      </c>
      <c r="L94" s="137">
        <f t="shared" si="329"/>
        <v>0</v>
      </c>
      <c r="M94" s="137">
        <f t="shared" si="329"/>
        <v>2</v>
      </c>
      <c r="N94" s="137">
        <f t="shared" si="329"/>
        <v>2</v>
      </c>
      <c r="O94" s="137">
        <f t="shared" si="330"/>
        <v>0</v>
      </c>
      <c r="P94" s="137">
        <f t="shared" si="330"/>
        <v>0</v>
      </c>
      <c r="Q94" s="137">
        <f t="shared" si="330"/>
        <v>0</v>
      </c>
      <c r="R94" s="137">
        <f t="shared" si="330"/>
        <v>0</v>
      </c>
      <c r="S94" s="137">
        <f t="shared" si="330"/>
        <v>0</v>
      </c>
      <c r="T94" s="137">
        <f t="shared" si="330"/>
        <v>0</v>
      </c>
      <c r="U94" s="137">
        <f t="shared" si="330"/>
        <v>0</v>
      </c>
      <c r="V94" s="137">
        <f t="shared" si="330"/>
        <v>0</v>
      </c>
      <c r="W94" s="137">
        <f t="shared" si="330"/>
        <v>0</v>
      </c>
      <c r="X94" s="137">
        <f t="shared" si="330"/>
        <v>0</v>
      </c>
      <c r="Y94" s="137">
        <f t="shared" si="331"/>
        <v>0</v>
      </c>
      <c r="Z94" s="137">
        <f t="shared" si="331"/>
        <v>0</v>
      </c>
      <c r="AA94" s="137">
        <f t="shared" si="331"/>
        <v>1</v>
      </c>
      <c r="AB94" s="137">
        <f t="shared" si="331"/>
        <v>0</v>
      </c>
      <c r="AC94" s="137">
        <f t="shared" si="331"/>
        <v>0</v>
      </c>
      <c r="AD94" s="137">
        <f t="shared" si="331"/>
        <v>0</v>
      </c>
      <c r="AE94" s="116"/>
      <c r="AF94" s="142" t="str">
        <f t="shared" si="222"/>
        <v/>
      </c>
      <c r="AG94" s="142">
        <f t="shared" si="223"/>
        <v>1</v>
      </c>
      <c r="AH94" s="142" t="str">
        <f t="shared" si="224"/>
        <v/>
      </c>
      <c r="AI94" s="142" t="str">
        <f t="shared" si="225"/>
        <v/>
      </c>
      <c r="AJ94" s="142" t="str">
        <f t="shared" si="226"/>
        <v/>
      </c>
      <c r="AK94" s="142">
        <f t="shared" si="227"/>
        <v>1</v>
      </c>
      <c r="AL94" s="142">
        <f t="shared" si="228"/>
        <v>1</v>
      </c>
      <c r="AM94" s="142" t="str">
        <f t="shared" si="229"/>
        <v/>
      </c>
      <c r="AN94" s="142">
        <f t="shared" si="230"/>
        <v>1</v>
      </c>
      <c r="AO94" s="142">
        <f t="shared" si="231"/>
        <v>1</v>
      </c>
      <c r="AP94" s="142" t="str">
        <f t="shared" si="232"/>
        <v/>
      </c>
      <c r="AQ94" s="142" t="str">
        <f t="shared" si="233"/>
        <v/>
      </c>
      <c r="AR94" s="142" t="str">
        <f t="shared" si="234"/>
        <v/>
      </c>
      <c r="AS94" s="142" t="str">
        <f t="shared" si="235"/>
        <v/>
      </c>
      <c r="AT94" s="142" t="str">
        <f t="shared" si="236"/>
        <v/>
      </c>
      <c r="AU94" s="142" t="str">
        <f t="shared" si="237"/>
        <v/>
      </c>
      <c r="AV94" s="142" t="str">
        <f t="shared" si="238"/>
        <v/>
      </c>
      <c r="AW94" s="142" t="str">
        <f t="shared" si="239"/>
        <v/>
      </c>
      <c r="AX94" s="142" t="str">
        <f t="shared" si="240"/>
        <v/>
      </c>
      <c r="AY94" s="142" t="str">
        <f t="shared" si="241"/>
        <v/>
      </c>
      <c r="AZ94" s="142" t="str">
        <f t="shared" si="242"/>
        <v/>
      </c>
      <c r="BA94" s="142" t="str">
        <f t="shared" si="243"/>
        <v/>
      </c>
      <c r="BB94" s="142">
        <f t="shared" si="244"/>
        <v>1</v>
      </c>
      <c r="BC94" s="142" t="str">
        <f t="shared" si="245"/>
        <v/>
      </c>
      <c r="BD94" s="142" t="str">
        <f t="shared" si="246"/>
        <v/>
      </c>
      <c r="BE94" s="142" t="str">
        <f t="shared" si="247"/>
        <v/>
      </c>
      <c r="BF94" s="116"/>
      <c r="BG94" s="193" t="str">
        <f t="shared" si="248"/>
        <v/>
      </c>
      <c r="BH94" s="193">
        <f t="shared" si="249"/>
        <v>1</v>
      </c>
      <c r="BI94" s="193" t="str">
        <f t="shared" si="250"/>
        <v/>
      </c>
      <c r="BJ94" s="193" t="str">
        <f t="shared" si="251"/>
        <v/>
      </c>
      <c r="BK94" s="193" t="str">
        <f t="shared" si="252"/>
        <v/>
      </c>
      <c r="BL94" s="193">
        <f t="shared" si="253"/>
        <v>1</v>
      </c>
      <c r="BM94" s="193">
        <f t="shared" si="254"/>
        <v>1</v>
      </c>
      <c r="BN94" s="193" t="str">
        <f t="shared" si="255"/>
        <v/>
      </c>
      <c r="BO94" s="193">
        <f t="shared" si="256"/>
        <v>1</v>
      </c>
      <c r="BP94" s="193">
        <f t="shared" si="257"/>
        <v>1</v>
      </c>
      <c r="BQ94" s="193" t="str">
        <f t="shared" si="258"/>
        <v/>
      </c>
      <c r="BR94" s="193" t="str">
        <f t="shared" si="259"/>
        <v/>
      </c>
      <c r="BS94" s="193" t="str">
        <f t="shared" si="260"/>
        <v/>
      </c>
      <c r="BT94" s="193" t="str">
        <f t="shared" si="261"/>
        <v/>
      </c>
      <c r="BU94" s="193" t="str">
        <f t="shared" si="262"/>
        <v/>
      </c>
      <c r="BV94" s="193" t="str">
        <f t="shared" si="263"/>
        <v/>
      </c>
      <c r="BW94" s="193" t="str">
        <f t="shared" si="264"/>
        <v/>
      </c>
      <c r="BX94" s="193" t="str">
        <f t="shared" si="265"/>
        <v/>
      </c>
      <c r="BY94" s="193" t="str">
        <f t="shared" si="266"/>
        <v/>
      </c>
      <c r="BZ94" s="193" t="str">
        <f t="shared" si="267"/>
        <v/>
      </c>
      <c r="CA94" s="193" t="str">
        <f t="shared" si="268"/>
        <v/>
      </c>
      <c r="CB94" s="193" t="str">
        <f t="shared" si="269"/>
        <v/>
      </c>
      <c r="CC94" s="193">
        <f t="shared" si="270"/>
        <v>1</v>
      </c>
      <c r="CD94" s="193" t="str">
        <f t="shared" si="271"/>
        <v/>
      </c>
      <c r="CE94" s="193" t="str">
        <f t="shared" si="272"/>
        <v/>
      </c>
      <c r="CF94" s="193" t="str">
        <f t="shared" si="273"/>
        <v/>
      </c>
      <c r="CG94" s="116"/>
      <c r="CH94" s="199" t="str">
        <f t="shared" si="274"/>
        <v/>
      </c>
      <c r="CI94" s="199">
        <f t="shared" si="275"/>
        <v>1</v>
      </c>
      <c r="CJ94" s="199" t="str">
        <f t="shared" si="276"/>
        <v/>
      </c>
      <c r="CK94" s="199" t="str">
        <f t="shared" si="277"/>
        <v/>
      </c>
      <c r="CL94" s="199" t="str">
        <f t="shared" si="278"/>
        <v/>
      </c>
      <c r="CM94" s="199">
        <f t="shared" si="279"/>
        <v>1</v>
      </c>
      <c r="CN94" s="199">
        <f t="shared" si="280"/>
        <v>1</v>
      </c>
      <c r="CO94" s="199" t="str">
        <f t="shared" si="281"/>
        <v/>
      </c>
      <c r="CP94" s="199">
        <f t="shared" si="282"/>
        <v>1</v>
      </c>
      <c r="CQ94" s="199">
        <f t="shared" si="283"/>
        <v>1</v>
      </c>
      <c r="CR94" s="199" t="str">
        <f t="shared" si="284"/>
        <v/>
      </c>
      <c r="CS94" s="199" t="str">
        <f t="shared" si="285"/>
        <v/>
      </c>
      <c r="CT94" s="199" t="str">
        <f t="shared" si="286"/>
        <v/>
      </c>
      <c r="CU94" s="199" t="str">
        <f t="shared" si="287"/>
        <v/>
      </c>
      <c r="CV94" s="199" t="str">
        <f t="shared" si="288"/>
        <v/>
      </c>
      <c r="CW94" s="199" t="str">
        <f t="shared" si="289"/>
        <v/>
      </c>
      <c r="CX94" s="199" t="str">
        <f t="shared" si="290"/>
        <v/>
      </c>
      <c r="CY94" s="199" t="str">
        <f t="shared" si="291"/>
        <v/>
      </c>
      <c r="CZ94" s="199" t="str">
        <f t="shared" si="292"/>
        <v/>
      </c>
      <c r="DA94" s="199" t="str">
        <f t="shared" si="293"/>
        <v/>
      </c>
      <c r="DB94" s="199" t="str">
        <f t="shared" si="294"/>
        <v/>
      </c>
      <c r="DC94" s="199" t="str">
        <f t="shared" si="295"/>
        <v/>
      </c>
      <c r="DD94" s="199">
        <f t="shared" si="296"/>
        <v>1</v>
      </c>
      <c r="DE94" s="199" t="str">
        <f t="shared" si="297"/>
        <v/>
      </c>
      <c r="DF94" s="199" t="str">
        <f t="shared" si="298"/>
        <v/>
      </c>
      <c r="DG94" s="199" t="str">
        <f t="shared" si="299"/>
        <v/>
      </c>
      <c r="DH94" s="116"/>
      <c r="DI94" s="147" t="str">
        <f t="shared" si="325"/>
        <v/>
      </c>
      <c r="DJ94" s="147">
        <f t="shared" si="300"/>
        <v>1</v>
      </c>
      <c r="DK94" s="147" t="str">
        <f t="shared" si="301"/>
        <v/>
      </c>
      <c r="DL94" s="147" t="str">
        <f t="shared" si="302"/>
        <v/>
      </c>
      <c r="DM94" s="147" t="str">
        <f t="shared" si="303"/>
        <v/>
      </c>
      <c r="DN94" s="147">
        <f t="shared" si="304"/>
        <v>1</v>
      </c>
      <c r="DO94" s="147">
        <f t="shared" si="305"/>
        <v>1</v>
      </c>
      <c r="DP94" s="147" t="str">
        <f t="shared" si="306"/>
        <v/>
      </c>
      <c r="DQ94" s="147">
        <f t="shared" si="307"/>
        <v>1</v>
      </c>
      <c r="DR94" s="147">
        <f t="shared" si="308"/>
        <v>1</v>
      </c>
      <c r="DS94" s="147" t="str">
        <f t="shared" si="309"/>
        <v/>
      </c>
      <c r="DT94" s="147" t="str">
        <f t="shared" si="310"/>
        <v/>
      </c>
      <c r="DU94" s="147" t="str">
        <f t="shared" si="311"/>
        <v/>
      </c>
      <c r="DV94" s="147" t="str">
        <f t="shared" si="312"/>
        <v/>
      </c>
      <c r="DW94" s="147" t="str">
        <f t="shared" si="313"/>
        <v/>
      </c>
      <c r="DX94" s="147" t="str">
        <f t="shared" si="314"/>
        <v/>
      </c>
      <c r="DY94" s="147" t="str">
        <f t="shared" si="315"/>
        <v/>
      </c>
      <c r="DZ94" s="147" t="str">
        <f t="shared" si="316"/>
        <v/>
      </c>
      <c r="EA94" s="147" t="str">
        <f t="shared" si="317"/>
        <v/>
      </c>
      <c r="EB94" s="147" t="str">
        <f t="shared" si="318"/>
        <v/>
      </c>
      <c r="EC94" s="147" t="str">
        <f t="shared" si="319"/>
        <v/>
      </c>
      <c r="ED94" s="147" t="str">
        <f t="shared" si="320"/>
        <v/>
      </c>
      <c r="EE94" s="147">
        <f t="shared" si="321"/>
        <v>1</v>
      </c>
      <c r="EF94" s="147" t="str">
        <f t="shared" si="322"/>
        <v/>
      </c>
      <c r="EG94" s="147" t="str">
        <f t="shared" si="323"/>
        <v/>
      </c>
      <c r="EH94" s="147" t="str">
        <f t="shared" si="324"/>
        <v/>
      </c>
      <c r="EI94" s="116"/>
      <c r="EJ94" s="28" t="str">
        <f>'1.4-ATT&amp;CK Overlay'!D91</f>
        <v>No</v>
      </c>
      <c r="EK94" s="24" t="str">
        <f>'1.4-ATT&amp;CK Overlay'!E91</f>
        <v>No</v>
      </c>
      <c r="EL94" s="24" t="str">
        <f>'1.4-ATT&amp;CK Overlay'!F91</f>
        <v>No</v>
      </c>
      <c r="EM94" s="24" t="str">
        <f>'1.4-ATT&amp;CK Overlay'!G91</f>
        <v>Yes</v>
      </c>
      <c r="EN94" s="29" t="str">
        <f>'1.4-ATT&amp;CK Overlay'!H91</f>
        <v>Yes</v>
      </c>
      <c r="EO94" s="28" t="str">
        <f>'1.4-ATT&amp;CK Overlay'!I91</f>
        <v>No</v>
      </c>
      <c r="EP94" s="24" t="str">
        <f>'1.4-ATT&amp;CK Overlay'!J91</f>
        <v>No</v>
      </c>
      <c r="EQ94" s="24" t="str">
        <f>'1.4-ATT&amp;CK Overlay'!K91</f>
        <v>No</v>
      </c>
      <c r="ER94" s="24" t="str">
        <f>'1.4-ATT&amp;CK Overlay'!L91</f>
        <v>No</v>
      </c>
      <c r="ES94" s="24" t="str">
        <f>'1.4-ATT&amp;CK Overlay'!M91</f>
        <v>No</v>
      </c>
      <c r="ET94" s="24" t="str">
        <f>'1.4-ATT&amp;CK Overlay'!N91</f>
        <v>No</v>
      </c>
      <c r="EU94" s="24" t="str">
        <f>'1.4-ATT&amp;CK Overlay'!O91</f>
        <v>No</v>
      </c>
      <c r="EV94" s="24" t="str">
        <f>'1.4-ATT&amp;CK Overlay'!P91</f>
        <v>No</v>
      </c>
      <c r="EW94" s="24" t="str">
        <f>'1.4-ATT&amp;CK Overlay'!Q91</f>
        <v>No</v>
      </c>
      <c r="EX94" s="24" t="str">
        <f>'1.4-ATT&amp;CK Overlay'!R91</f>
        <v>No</v>
      </c>
      <c r="EY94" s="24" t="str">
        <f>'1.4-ATT&amp;CK Overlay'!S91</f>
        <v>No</v>
      </c>
      <c r="EZ94" s="24" t="str">
        <f>'1.4-ATT&amp;CK Overlay'!T91</f>
        <v>No</v>
      </c>
      <c r="FA94" s="24" t="str">
        <f>'1.4-ATT&amp;CK Overlay'!U91</f>
        <v>No</v>
      </c>
      <c r="FB94" s="24" t="str">
        <f>'1.4-ATT&amp;CK Overlay'!V91</f>
        <v>Yes</v>
      </c>
      <c r="FC94" s="29" t="str">
        <f>'1.4-ATT&amp;CK Overlay'!W91</f>
        <v>Yes</v>
      </c>
      <c r="FD94" s="28" t="str">
        <f>'1.4-ATT&amp;CK Overlay'!X91</f>
        <v>No</v>
      </c>
      <c r="FE94" s="24" t="str">
        <f>'1.4-ATT&amp;CK Overlay'!Y91</f>
        <v>Yes</v>
      </c>
      <c r="FF94" s="29" t="str">
        <f>'1.4-ATT&amp;CK Overlay'!Z91</f>
        <v>Yes</v>
      </c>
      <c r="FG94" s="28" t="str">
        <f>'1.4-ATT&amp;CK Overlay'!AA91</f>
        <v>No</v>
      </c>
      <c r="FH94" s="24" t="str">
        <f>'1.4-ATT&amp;CK Overlay'!AB91</f>
        <v>No</v>
      </c>
      <c r="FI94" s="24" t="str">
        <f>'1.4-ATT&amp;CK Overlay'!AC91</f>
        <v>Yes</v>
      </c>
      <c r="FJ94" s="24" t="str">
        <f>'1.4-ATT&amp;CK Overlay'!AD91</f>
        <v>Yes</v>
      </c>
      <c r="FK94" s="24" t="str">
        <f>'1.4-ATT&amp;CK Overlay'!AE91</f>
        <v>No</v>
      </c>
      <c r="FL94" s="24" t="str">
        <f>'1.4-ATT&amp;CK Overlay'!AF91</f>
        <v>Yes</v>
      </c>
      <c r="FM94" s="29" t="str">
        <f>'1.4-ATT&amp;CK Overlay'!AG91</f>
        <v>Yes</v>
      </c>
      <c r="FN94" s="61" t="str">
        <f>'1.4-ATT&amp;CK Overlay'!AH91</f>
        <v>No</v>
      </c>
      <c r="FO94" s="24" t="str">
        <f>'1.4-ATT&amp;CK Overlay'!AI91</f>
        <v>No</v>
      </c>
      <c r="FP94" s="24" t="str">
        <f>'1.4-ATT&amp;CK Overlay'!AJ91</f>
        <v>No</v>
      </c>
      <c r="FQ94" s="24" t="str">
        <f>'1.4-ATT&amp;CK Overlay'!AK91</f>
        <v>No</v>
      </c>
      <c r="FR94" s="24" t="str">
        <f>'1.4-ATT&amp;CK Overlay'!AL91</f>
        <v>No</v>
      </c>
      <c r="FS94" s="24" t="str">
        <f>'1.4-ATT&amp;CK Overlay'!AM91</f>
        <v>No</v>
      </c>
      <c r="FT94" s="24" t="str">
        <f>'1.4-ATT&amp;CK Overlay'!AN91</f>
        <v>No</v>
      </c>
      <c r="FU94" s="24" t="str">
        <f>'1.4-ATT&amp;CK Overlay'!AO91</f>
        <v>No</v>
      </c>
      <c r="FV94" s="24" t="str">
        <f>'1.4-ATT&amp;CK Overlay'!AP91</f>
        <v>No</v>
      </c>
      <c r="FW94" s="71" t="str">
        <f>'1.4-ATT&amp;CK Overlay'!AQ91</f>
        <v>No</v>
      </c>
      <c r="FX94" s="28" t="str">
        <f>'1.4-ATT&amp;CK Overlay'!AR91</f>
        <v>No</v>
      </c>
      <c r="FY94" s="24" t="str">
        <f>'1.4-ATT&amp;CK Overlay'!AS91</f>
        <v>No</v>
      </c>
      <c r="FZ94" s="24" t="str">
        <f>'1.4-ATT&amp;CK Overlay'!AT91</f>
        <v>No</v>
      </c>
      <c r="GA94" s="24" t="str">
        <f>'1.4-ATT&amp;CK Overlay'!AU91</f>
        <v>No</v>
      </c>
      <c r="GB94" s="24" t="str">
        <f>'1.4-ATT&amp;CK Overlay'!AV91</f>
        <v>No</v>
      </c>
      <c r="GC94" s="24" t="str">
        <f>'1.4-ATT&amp;CK Overlay'!AW91</f>
        <v>No</v>
      </c>
      <c r="GD94" s="24" t="str">
        <f>'1.4-ATT&amp;CK Overlay'!AX91</f>
        <v>No</v>
      </c>
      <c r="GE94" s="24" t="str">
        <f>'1.4-ATT&amp;CK Overlay'!AY91</f>
        <v>No</v>
      </c>
      <c r="GF94" s="29" t="str">
        <f>'1.4-ATT&amp;CK Overlay'!AZ91</f>
        <v>No</v>
      </c>
      <c r="GG94" s="28" t="str">
        <f>'1.4-ATT&amp;CK Overlay'!BA91</f>
        <v>No</v>
      </c>
      <c r="GH94" s="24" t="str">
        <f>'1.4-ATT&amp;CK Overlay'!BB91</f>
        <v>No</v>
      </c>
      <c r="GI94" s="24" t="str">
        <f>'1.4-ATT&amp;CK Overlay'!BC91</f>
        <v>No</v>
      </c>
      <c r="GJ94" s="29" t="str">
        <f>'1.4-ATT&amp;CK Overlay'!BD91</f>
        <v>No</v>
      </c>
      <c r="GK94" s="28" t="str">
        <f>'1.4-ATT&amp;CK Overlay'!BE91</f>
        <v>Yes</v>
      </c>
      <c r="GL94" s="24" t="str">
        <f>'1.4-ATT&amp;CK Overlay'!BF91</f>
        <v>No</v>
      </c>
      <c r="GM94" s="24" t="str">
        <f>'1.4-ATT&amp;CK Overlay'!BG91</f>
        <v>No</v>
      </c>
      <c r="GN94" s="24" t="str">
        <f>'1.4-ATT&amp;CK Overlay'!BH91</f>
        <v>No</v>
      </c>
      <c r="GO94" s="29" t="str">
        <f>'1.4-ATT&amp;CK Overlay'!BI91</f>
        <v>No</v>
      </c>
      <c r="GP94" s="28" t="str">
        <f>'1.4-ATT&amp;CK Overlay'!BJ91</f>
        <v>No</v>
      </c>
      <c r="GQ94" s="24" t="str">
        <f>'1.4-ATT&amp;CK Overlay'!BK91</f>
        <v>No</v>
      </c>
      <c r="GR94" s="24" t="str">
        <f>'1.4-ATT&amp;CK Overlay'!BL91</f>
        <v>No</v>
      </c>
      <c r="GS94" s="24" t="str">
        <f>'1.4-ATT&amp;CK Overlay'!BM91</f>
        <v>No</v>
      </c>
      <c r="GT94" s="24" t="str">
        <f>'1.4-ATT&amp;CK Overlay'!BN91</f>
        <v>No</v>
      </c>
      <c r="GU94" s="24" t="str">
        <f>'1.4-ATT&amp;CK Overlay'!BO91</f>
        <v>No</v>
      </c>
      <c r="GV94" s="29" t="str">
        <f>'1.4-ATT&amp;CK Overlay'!BP91</f>
        <v>No</v>
      </c>
      <c r="GX94" s="152" t="str">
        <f>'2.1b-OriginalProduct Visibility'!D90</f>
        <v>Yes</v>
      </c>
      <c r="GY94" s="153">
        <f>'2.1b-OriginalProduct Visibility'!E90</f>
        <v>0</v>
      </c>
      <c r="GZ94" s="140">
        <f>'2.1b-OriginalProduct Visibility'!F90</f>
        <v>0</v>
      </c>
      <c r="HA94" s="140">
        <f>'2.1b-OriginalProduct Visibility'!G90</f>
        <v>0</v>
      </c>
      <c r="HB94" s="140">
        <f>'2.1b-OriginalProduct Visibility'!H90</f>
        <v>0</v>
      </c>
      <c r="HC94" s="140">
        <f>'2.1b-OriginalProduct Visibility'!I90</f>
        <v>0</v>
      </c>
      <c r="HD94" s="140">
        <f>'2.1b-OriginalProduct Visibility'!J90</f>
        <v>0</v>
      </c>
      <c r="HE94" s="140">
        <f>'2.1b-OriginalProduct Visibility'!K90</f>
        <v>0</v>
      </c>
      <c r="HF94" s="140">
        <f>'2.1b-OriginalProduct Visibility'!L90</f>
        <v>0</v>
      </c>
      <c r="HG94" s="140">
        <f>'2.1b-OriginalProduct Visibility'!M90</f>
        <v>0</v>
      </c>
      <c r="HH94" s="140">
        <f>'2.1b-OriginalProduct Visibility'!N90</f>
        <v>0</v>
      </c>
      <c r="HI94" s="154">
        <f>'2.1b-OriginalProduct Visibility'!O90</f>
        <v>0</v>
      </c>
      <c r="HK94" s="171" t="str">
        <f>'2.1a-Agency Visibility'!D90</f>
        <v>Yes</v>
      </c>
      <c r="HL94" s="172">
        <f>'2.1a-Agency Visibility'!E90</f>
        <v>0</v>
      </c>
      <c r="HM94" s="145">
        <f>'2.1a-Agency Visibility'!F90</f>
        <v>0</v>
      </c>
      <c r="HN94" s="145">
        <f>'2.1a-Agency Visibility'!G90</f>
        <v>0</v>
      </c>
      <c r="HO94" s="145">
        <f>'2.1a-Agency Visibility'!H90</f>
        <v>0</v>
      </c>
      <c r="HP94" s="145">
        <f>'2.1a-Agency Visibility'!I90</f>
        <v>0</v>
      </c>
      <c r="HQ94" s="145">
        <f>'2.1a-Agency Visibility'!J90</f>
        <v>0</v>
      </c>
      <c r="HR94" s="145">
        <f>'2.1a-Agency Visibility'!K90</f>
        <v>0</v>
      </c>
      <c r="HS94" s="145">
        <f>'2.1a-Agency Visibility'!L90</f>
        <v>0</v>
      </c>
      <c r="HT94" s="145">
        <f>'2.1a-Agency Visibility'!M90</f>
        <v>0</v>
      </c>
      <c r="HU94" s="145">
        <f>'2.1a-Agency Visibility'!N90</f>
        <v>0</v>
      </c>
      <c r="HV94" s="173">
        <f>'2.1a-Agency Visibility'!O90</f>
        <v>0</v>
      </c>
      <c r="HY94" s="116"/>
      <c r="HZ94" s="116"/>
      <c r="IA94" s="116"/>
    </row>
    <row r="95" spans="1:235" ht="15" customHeight="1" x14ac:dyDescent="0.4">
      <c r="A95" s="595">
        <f>'1.2-Visibility Data'!A89</f>
        <v>0</v>
      </c>
      <c r="B95" s="66" t="str">
        <f>'1.2-Visibility Data'!B89</f>
        <v>Messages Read</v>
      </c>
      <c r="C95" s="37" t="str">
        <f>'1.2-Visibility Data'!C89</f>
        <v>All</v>
      </c>
      <c r="D95" s="116"/>
      <c r="E95" s="137">
        <f t="shared" si="329"/>
        <v>0</v>
      </c>
      <c r="F95" s="137">
        <f t="shared" si="329"/>
        <v>2</v>
      </c>
      <c r="G95" s="137">
        <f t="shared" si="329"/>
        <v>0</v>
      </c>
      <c r="H95" s="137">
        <f t="shared" si="329"/>
        <v>0</v>
      </c>
      <c r="I95" s="137">
        <f t="shared" si="329"/>
        <v>0</v>
      </c>
      <c r="J95" s="137">
        <f t="shared" si="329"/>
        <v>2</v>
      </c>
      <c r="K95" s="137">
        <f t="shared" si="329"/>
        <v>2</v>
      </c>
      <c r="L95" s="137">
        <f t="shared" si="329"/>
        <v>0</v>
      </c>
      <c r="M95" s="137">
        <f t="shared" si="329"/>
        <v>2</v>
      </c>
      <c r="N95" s="137">
        <f t="shared" si="329"/>
        <v>2</v>
      </c>
      <c r="O95" s="137">
        <f t="shared" si="330"/>
        <v>0</v>
      </c>
      <c r="P95" s="137">
        <f t="shared" si="330"/>
        <v>0</v>
      </c>
      <c r="Q95" s="137">
        <f t="shared" si="330"/>
        <v>0</v>
      </c>
      <c r="R95" s="137">
        <f t="shared" si="330"/>
        <v>0</v>
      </c>
      <c r="S95" s="137">
        <f t="shared" si="330"/>
        <v>0</v>
      </c>
      <c r="T95" s="137">
        <f t="shared" si="330"/>
        <v>0</v>
      </c>
      <c r="U95" s="137">
        <f t="shared" si="330"/>
        <v>0</v>
      </c>
      <c r="V95" s="137">
        <f t="shared" si="330"/>
        <v>0</v>
      </c>
      <c r="W95" s="137">
        <f t="shared" si="330"/>
        <v>0</v>
      </c>
      <c r="X95" s="137">
        <f t="shared" si="330"/>
        <v>0</v>
      </c>
      <c r="Y95" s="137">
        <f t="shared" si="331"/>
        <v>0</v>
      </c>
      <c r="Z95" s="137">
        <f t="shared" si="331"/>
        <v>0</v>
      </c>
      <c r="AA95" s="137">
        <f t="shared" si="331"/>
        <v>1</v>
      </c>
      <c r="AB95" s="137">
        <f t="shared" si="331"/>
        <v>0</v>
      </c>
      <c r="AC95" s="137">
        <f t="shared" si="331"/>
        <v>0</v>
      </c>
      <c r="AD95" s="137">
        <f t="shared" si="331"/>
        <v>0</v>
      </c>
      <c r="AE95" s="116"/>
      <c r="AF95" s="142" t="str">
        <f t="shared" si="222"/>
        <v/>
      </c>
      <c r="AG95" s="142">
        <f t="shared" si="223"/>
        <v>2</v>
      </c>
      <c r="AH95" s="142" t="str">
        <f t="shared" si="224"/>
        <v/>
      </c>
      <c r="AI95" s="142" t="str">
        <f t="shared" si="225"/>
        <v/>
      </c>
      <c r="AJ95" s="142" t="str">
        <f t="shared" si="226"/>
        <v/>
      </c>
      <c r="AK95" s="142">
        <f t="shared" si="227"/>
        <v>2</v>
      </c>
      <c r="AL95" s="142">
        <f t="shared" si="228"/>
        <v>2</v>
      </c>
      <c r="AM95" s="142" t="str">
        <f t="shared" si="229"/>
        <v/>
      </c>
      <c r="AN95" s="142">
        <f t="shared" si="230"/>
        <v>2</v>
      </c>
      <c r="AO95" s="142">
        <f t="shared" si="231"/>
        <v>2</v>
      </c>
      <c r="AP95" s="142" t="str">
        <f t="shared" si="232"/>
        <v/>
      </c>
      <c r="AQ95" s="142" t="str">
        <f t="shared" si="233"/>
        <v/>
      </c>
      <c r="AR95" s="142" t="str">
        <f t="shared" si="234"/>
        <v/>
      </c>
      <c r="AS95" s="142" t="str">
        <f t="shared" si="235"/>
        <v/>
      </c>
      <c r="AT95" s="142" t="str">
        <f t="shared" si="236"/>
        <v/>
      </c>
      <c r="AU95" s="142" t="str">
        <f t="shared" si="237"/>
        <v/>
      </c>
      <c r="AV95" s="142" t="str">
        <f t="shared" si="238"/>
        <v/>
      </c>
      <c r="AW95" s="142" t="str">
        <f t="shared" si="239"/>
        <v/>
      </c>
      <c r="AX95" s="142" t="str">
        <f t="shared" si="240"/>
        <v/>
      </c>
      <c r="AY95" s="142" t="str">
        <f t="shared" si="241"/>
        <v/>
      </c>
      <c r="AZ95" s="142" t="str">
        <f t="shared" si="242"/>
        <v/>
      </c>
      <c r="BA95" s="142" t="str">
        <f t="shared" si="243"/>
        <v/>
      </c>
      <c r="BB95" s="142">
        <f t="shared" si="244"/>
        <v>2</v>
      </c>
      <c r="BC95" s="142" t="str">
        <f t="shared" si="245"/>
        <v/>
      </c>
      <c r="BD95" s="142" t="str">
        <f t="shared" si="246"/>
        <v/>
      </c>
      <c r="BE95" s="142" t="str">
        <f t="shared" si="247"/>
        <v/>
      </c>
      <c r="BF95" s="116"/>
      <c r="BG95" s="193" t="str">
        <f t="shared" si="248"/>
        <v/>
      </c>
      <c r="BH95" s="193">
        <f t="shared" si="249"/>
        <v>0</v>
      </c>
      <c r="BI95" s="193" t="str">
        <f t="shared" si="250"/>
        <v/>
      </c>
      <c r="BJ95" s="193" t="str">
        <f t="shared" si="251"/>
        <v/>
      </c>
      <c r="BK95" s="193" t="str">
        <f t="shared" si="252"/>
        <v/>
      </c>
      <c r="BL95" s="193">
        <f t="shared" si="253"/>
        <v>0</v>
      </c>
      <c r="BM95" s="193">
        <f t="shared" si="254"/>
        <v>0</v>
      </c>
      <c r="BN95" s="193" t="str">
        <f t="shared" si="255"/>
        <v/>
      </c>
      <c r="BO95" s="193">
        <f t="shared" si="256"/>
        <v>0</v>
      </c>
      <c r="BP95" s="193">
        <f t="shared" si="257"/>
        <v>0</v>
      </c>
      <c r="BQ95" s="193" t="str">
        <f t="shared" si="258"/>
        <v/>
      </c>
      <c r="BR95" s="193" t="str">
        <f t="shared" si="259"/>
        <v/>
      </c>
      <c r="BS95" s="193" t="str">
        <f t="shared" si="260"/>
        <v/>
      </c>
      <c r="BT95" s="193" t="str">
        <f t="shared" si="261"/>
        <v/>
      </c>
      <c r="BU95" s="193" t="str">
        <f t="shared" si="262"/>
        <v/>
      </c>
      <c r="BV95" s="193" t="str">
        <f t="shared" si="263"/>
        <v/>
      </c>
      <c r="BW95" s="193" t="str">
        <f t="shared" si="264"/>
        <v/>
      </c>
      <c r="BX95" s="193" t="str">
        <f t="shared" si="265"/>
        <v/>
      </c>
      <c r="BY95" s="193" t="str">
        <f t="shared" si="266"/>
        <v/>
      </c>
      <c r="BZ95" s="193" t="str">
        <f t="shared" si="267"/>
        <v/>
      </c>
      <c r="CA95" s="193" t="str">
        <f t="shared" si="268"/>
        <v/>
      </c>
      <c r="CB95" s="193" t="str">
        <f t="shared" si="269"/>
        <v/>
      </c>
      <c r="CC95" s="193">
        <f t="shared" si="270"/>
        <v>0</v>
      </c>
      <c r="CD95" s="193" t="str">
        <f t="shared" si="271"/>
        <v/>
      </c>
      <c r="CE95" s="193" t="str">
        <f t="shared" si="272"/>
        <v/>
      </c>
      <c r="CF95" s="193" t="str">
        <f t="shared" si="273"/>
        <v/>
      </c>
      <c r="CG95" s="116"/>
      <c r="CH95" s="199" t="str">
        <f t="shared" si="274"/>
        <v/>
      </c>
      <c r="CI95" s="199" t="str">
        <f t="shared" si="275"/>
        <v/>
      </c>
      <c r="CJ95" s="199" t="str">
        <f t="shared" si="276"/>
        <v/>
      </c>
      <c r="CK95" s="199" t="str">
        <f t="shared" si="277"/>
        <v/>
      </c>
      <c r="CL95" s="199" t="str">
        <f t="shared" si="278"/>
        <v/>
      </c>
      <c r="CM95" s="199" t="str">
        <f t="shared" si="279"/>
        <v/>
      </c>
      <c r="CN95" s="199" t="str">
        <f t="shared" si="280"/>
        <v/>
      </c>
      <c r="CO95" s="199" t="str">
        <f t="shared" si="281"/>
        <v/>
      </c>
      <c r="CP95" s="199" t="str">
        <f t="shared" si="282"/>
        <v/>
      </c>
      <c r="CQ95" s="199" t="str">
        <f t="shared" si="283"/>
        <v/>
      </c>
      <c r="CR95" s="199" t="str">
        <f t="shared" si="284"/>
        <v/>
      </c>
      <c r="CS95" s="199" t="str">
        <f t="shared" si="285"/>
        <v/>
      </c>
      <c r="CT95" s="199" t="str">
        <f t="shared" si="286"/>
        <v/>
      </c>
      <c r="CU95" s="199" t="str">
        <f t="shared" si="287"/>
        <v/>
      </c>
      <c r="CV95" s="199" t="str">
        <f t="shared" si="288"/>
        <v/>
      </c>
      <c r="CW95" s="199" t="str">
        <f t="shared" si="289"/>
        <v/>
      </c>
      <c r="CX95" s="199" t="str">
        <f t="shared" si="290"/>
        <v/>
      </c>
      <c r="CY95" s="199" t="str">
        <f t="shared" si="291"/>
        <v/>
      </c>
      <c r="CZ95" s="199" t="str">
        <f t="shared" si="292"/>
        <v/>
      </c>
      <c r="DA95" s="199" t="str">
        <f t="shared" si="293"/>
        <v/>
      </c>
      <c r="DB95" s="199" t="str">
        <f t="shared" si="294"/>
        <v/>
      </c>
      <c r="DC95" s="199" t="str">
        <f t="shared" si="295"/>
        <v/>
      </c>
      <c r="DD95" s="199" t="str">
        <f t="shared" si="296"/>
        <v/>
      </c>
      <c r="DE95" s="199" t="str">
        <f t="shared" si="297"/>
        <v/>
      </c>
      <c r="DF95" s="199" t="str">
        <f t="shared" si="298"/>
        <v/>
      </c>
      <c r="DG95" s="199" t="str">
        <f t="shared" si="299"/>
        <v/>
      </c>
      <c r="DH95" s="116"/>
      <c r="DI95" s="147" t="str">
        <f t="shared" si="325"/>
        <v/>
      </c>
      <c r="DJ95" s="147">
        <f t="shared" si="300"/>
        <v>0</v>
      </c>
      <c r="DK95" s="147" t="str">
        <f t="shared" si="301"/>
        <v/>
      </c>
      <c r="DL95" s="147" t="str">
        <f t="shared" si="302"/>
        <v/>
      </c>
      <c r="DM95" s="147" t="str">
        <f t="shared" si="303"/>
        <v/>
      </c>
      <c r="DN95" s="147">
        <f t="shared" si="304"/>
        <v>0</v>
      </c>
      <c r="DO95" s="147">
        <f t="shared" si="305"/>
        <v>0</v>
      </c>
      <c r="DP95" s="147" t="str">
        <f t="shared" si="306"/>
        <v/>
      </c>
      <c r="DQ95" s="147">
        <f t="shared" si="307"/>
        <v>0</v>
      </c>
      <c r="DR95" s="147">
        <f t="shared" si="308"/>
        <v>0</v>
      </c>
      <c r="DS95" s="147" t="str">
        <f t="shared" si="309"/>
        <v/>
      </c>
      <c r="DT95" s="147" t="str">
        <f t="shared" si="310"/>
        <v/>
      </c>
      <c r="DU95" s="147" t="str">
        <f t="shared" si="311"/>
        <v/>
      </c>
      <c r="DV95" s="147" t="str">
        <f t="shared" si="312"/>
        <v/>
      </c>
      <c r="DW95" s="147" t="str">
        <f t="shared" si="313"/>
        <v/>
      </c>
      <c r="DX95" s="147" t="str">
        <f t="shared" si="314"/>
        <v/>
      </c>
      <c r="DY95" s="147" t="str">
        <f t="shared" si="315"/>
        <v/>
      </c>
      <c r="DZ95" s="147" t="str">
        <f t="shared" si="316"/>
        <v/>
      </c>
      <c r="EA95" s="147" t="str">
        <f t="shared" si="317"/>
        <v/>
      </c>
      <c r="EB95" s="147" t="str">
        <f t="shared" si="318"/>
        <v/>
      </c>
      <c r="EC95" s="147" t="str">
        <f t="shared" si="319"/>
        <v/>
      </c>
      <c r="ED95" s="147" t="str">
        <f t="shared" si="320"/>
        <v/>
      </c>
      <c r="EE95" s="147">
        <f t="shared" si="321"/>
        <v>0</v>
      </c>
      <c r="EF95" s="147" t="str">
        <f t="shared" si="322"/>
        <v/>
      </c>
      <c r="EG95" s="147" t="str">
        <f t="shared" si="323"/>
        <v/>
      </c>
      <c r="EH95" s="147" t="str">
        <f t="shared" si="324"/>
        <v/>
      </c>
      <c r="EI95" s="116"/>
      <c r="EJ95" s="28" t="str">
        <f>'1.4-ATT&amp;CK Overlay'!D92</f>
        <v>No</v>
      </c>
      <c r="EK95" s="24" t="str">
        <f>'1.4-ATT&amp;CK Overlay'!E92</f>
        <v>No</v>
      </c>
      <c r="EL95" s="24" t="str">
        <f>'1.4-ATT&amp;CK Overlay'!F92</f>
        <v>No</v>
      </c>
      <c r="EM95" s="24" t="str">
        <f>'1.4-ATT&amp;CK Overlay'!G92</f>
        <v>Yes</v>
      </c>
      <c r="EN95" s="29" t="str">
        <f>'1.4-ATT&amp;CK Overlay'!H92</f>
        <v>Yes</v>
      </c>
      <c r="EO95" s="28" t="str">
        <f>'1.4-ATT&amp;CK Overlay'!I92</f>
        <v>No</v>
      </c>
      <c r="EP95" s="24" t="str">
        <f>'1.4-ATT&amp;CK Overlay'!J92</f>
        <v>No</v>
      </c>
      <c r="EQ95" s="24" t="str">
        <f>'1.4-ATT&amp;CK Overlay'!K92</f>
        <v>No</v>
      </c>
      <c r="ER95" s="24" t="str">
        <f>'1.4-ATT&amp;CK Overlay'!L92</f>
        <v>No</v>
      </c>
      <c r="ES95" s="24" t="str">
        <f>'1.4-ATT&amp;CK Overlay'!M92</f>
        <v>No</v>
      </c>
      <c r="ET95" s="24" t="str">
        <f>'1.4-ATT&amp;CK Overlay'!N92</f>
        <v>No</v>
      </c>
      <c r="EU95" s="24" t="str">
        <f>'1.4-ATT&amp;CK Overlay'!O92</f>
        <v>No</v>
      </c>
      <c r="EV95" s="24" t="str">
        <f>'1.4-ATT&amp;CK Overlay'!P92</f>
        <v>No</v>
      </c>
      <c r="EW95" s="24" t="str">
        <f>'1.4-ATT&amp;CK Overlay'!Q92</f>
        <v>No</v>
      </c>
      <c r="EX95" s="24" t="str">
        <f>'1.4-ATT&amp;CK Overlay'!R92</f>
        <v>No</v>
      </c>
      <c r="EY95" s="24" t="str">
        <f>'1.4-ATT&amp;CK Overlay'!S92</f>
        <v>No</v>
      </c>
      <c r="EZ95" s="24" t="str">
        <f>'1.4-ATT&amp;CK Overlay'!T92</f>
        <v>No</v>
      </c>
      <c r="FA95" s="24" t="str">
        <f>'1.4-ATT&amp;CK Overlay'!U92</f>
        <v>No</v>
      </c>
      <c r="FB95" s="24" t="str">
        <f>'1.4-ATT&amp;CK Overlay'!V92</f>
        <v>Yes</v>
      </c>
      <c r="FC95" s="29" t="str">
        <f>'1.4-ATT&amp;CK Overlay'!W92</f>
        <v>Yes</v>
      </c>
      <c r="FD95" s="28" t="str">
        <f>'1.4-ATT&amp;CK Overlay'!X92</f>
        <v>No</v>
      </c>
      <c r="FE95" s="24" t="str">
        <f>'1.4-ATT&amp;CK Overlay'!Y92</f>
        <v>Yes</v>
      </c>
      <c r="FF95" s="29" t="str">
        <f>'1.4-ATT&amp;CK Overlay'!Z92</f>
        <v>Yes</v>
      </c>
      <c r="FG95" s="28" t="str">
        <f>'1.4-ATT&amp;CK Overlay'!AA92</f>
        <v>No</v>
      </c>
      <c r="FH95" s="24" t="str">
        <f>'1.4-ATT&amp;CK Overlay'!AB92</f>
        <v>No</v>
      </c>
      <c r="FI95" s="24" t="str">
        <f>'1.4-ATT&amp;CK Overlay'!AC92</f>
        <v>Yes</v>
      </c>
      <c r="FJ95" s="24" t="str">
        <f>'1.4-ATT&amp;CK Overlay'!AD92</f>
        <v>Yes</v>
      </c>
      <c r="FK95" s="24" t="str">
        <f>'1.4-ATT&amp;CK Overlay'!AE92</f>
        <v>No</v>
      </c>
      <c r="FL95" s="24" t="str">
        <f>'1.4-ATT&amp;CK Overlay'!AF92</f>
        <v>Yes</v>
      </c>
      <c r="FM95" s="29" t="str">
        <f>'1.4-ATT&amp;CK Overlay'!AG92</f>
        <v>Yes</v>
      </c>
      <c r="FN95" s="61" t="str">
        <f>'1.4-ATT&amp;CK Overlay'!AH92</f>
        <v>No</v>
      </c>
      <c r="FO95" s="24" t="str">
        <f>'1.4-ATT&amp;CK Overlay'!AI92</f>
        <v>No</v>
      </c>
      <c r="FP95" s="24" t="str">
        <f>'1.4-ATT&amp;CK Overlay'!AJ92</f>
        <v>No</v>
      </c>
      <c r="FQ95" s="24" t="str">
        <f>'1.4-ATT&amp;CK Overlay'!AK92</f>
        <v>No</v>
      </c>
      <c r="FR95" s="24" t="str">
        <f>'1.4-ATT&amp;CK Overlay'!AL92</f>
        <v>No</v>
      </c>
      <c r="FS95" s="24" t="str">
        <f>'1.4-ATT&amp;CK Overlay'!AM92</f>
        <v>No</v>
      </c>
      <c r="FT95" s="24" t="str">
        <f>'1.4-ATT&amp;CK Overlay'!AN92</f>
        <v>No</v>
      </c>
      <c r="FU95" s="24" t="str">
        <f>'1.4-ATT&amp;CK Overlay'!AO92</f>
        <v>No</v>
      </c>
      <c r="FV95" s="24" t="str">
        <f>'1.4-ATT&amp;CK Overlay'!AP92</f>
        <v>No</v>
      </c>
      <c r="FW95" s="71" t="str">
        <f>'1.4-ATT&amp;CK Overlay'!AQ92</f>
        <v>No</v>
      </c>
      <c r="FX95" s="28" t="str">
        <f>'1.4-ATT&amp;CK Overlay'!AR92</f>
        <v>No</v>
      </c>
      <c r="FY95" s="24" t="str">
        <f>'1.4-ATT&amp;CK Overlay'!AS92</f>
        <v>No</v>
      </c>
      <c r="FZ95" s="24" t="str">
        <f>'1.4-ATT&amp;CK Overlay'!AT92</f>
        <v>No</v>
      </c>
      <c r="GA95" s="24" t="str">
        <f>'1.4-ATT&amp;CK Overlay'!AU92</f>
        <v>No</v>
      </c>
      <c r="GB95" s="24" t="str">
        <f>'1.4-ATT&amp;CK Overlay'!AV92</f>
        <v>No</v>
      </c>
      <c r="GC95" s="24" t="str">
        <f>'1.4-ATT&amp;CK Overlay'!AW92</f>
        <v>No</v>
      </c>
      <c r="GD95" s="24" t="str">
        <f>'1.4-ATT&amp;CK Overlay'!AX92</f>
        <v>No</v>
      </c>
      <c r="GE95" s="24" t="str">
        <f>'1.4-ATT&amp;CK Overlay'!AY92</f>
        <v>No</v>
      </c>
      <c r="GF95" s="29" t="str">
        <f>'1.4-ATT&amp;CK Overlay'!AZ92</f>
        <v>No</v>
      </c>
      <c r="GG95" s="28" t="str">
        <f>'1.4-ATT&amp;CK Overlay'!BA92</f>
        <v>No</v>
      </c>
      <c r="GH95" s="24" t="str">
        <f>'1.4-ATT&amp;CK Overlay'!BB92</f>
        <v>No</v>
      </c>
      <c r="GI95" s="24" t="str">
        <f>'1.4-ATT&amp;CK Overlay'!BC92</f>
        <v>No</v>
      </c>
      <c r="GJ95" s="29" t="str">
        <f>'1.4-ATT&amp;CK Overlay'!BD92</f>
        <v>No</v>
      </c>
      <c r="GK95" s="28" t="str">
        <f>'1.4-ATT&amp;CK Overlay'!BE92</f>
        <v>Yes</v>
      </c>
      <c r="GL95" s="24" t="str">
        <f>'1.4-ATT&amp;CK Overlay'!BF92</f>
        <v>No</v>
      </c>
      <c r="GM95" s="24" t="str">
        <f>'1.4-ATT&amp;CK Overlay'!BG92</f>
        <v>No</v>
      </c>
      <c r="GN95" s="24" t="str">
        <f>'1.4-ATT&amp;CK Overlay'!BH92</f>
        <v>No</v>
      </c>
      <c r="GO95" s="29" t="str">
        <f>'1.4-ATT&amp;CK Overlay'!BI92</f>
        <v>No</v>
      </c>
      <c r="GP95" s="28" t="str">
        <f>'1.4-ATT&amp;CK Overlay'!BJ92</f>
        <v>No</v>
      </c>
      <c r="GQ95" s="24" t="str">
        <f>'1.4-ATT&amp;CK Overlay'!BK92</f>
        <v>No</v>
      </c>
      <c r="GR95" s="24" t="str">
        <f>'1.4-ATT&amp;CK Overlay'!BL92</f>
        <v>No</v>
      </c>
      <c r="GS95" s="24" t="str">
        <f>'1.4-ATT&amp;CK Overlay'!BM92</f>
        <v>No</v>
      </c>
      <c r="GT95" s="24" t="str">
        <f>'1.4-ATT&amp;CK Overlay'!BN92</f>
        <v>No</v>
      </c>
      <c r="GU95" s="24" t="str">
        <f>'1.4-ATT&amp;CK Overlay'!BO92</f>
        <v>No</v>
      </c>
      <c r="GV95" s="29" t="str">
        <f>'1.4-ATT&amp;CK Overlay'!BP92</f>
        <v>No</v>
      </c>
      <c r="GX95" s="152">
        <f>'2.1b-OriginalProduct Visibility'!D91</f>
        <v>0</v>
      </c>
      <c r="GY95" s="153">
        <f>'2.1b-OriginalProduct Visibility'!E91</f>
        <v>0</v>
      </c>
      <c r="GZ95" s="140">
        <f>'2.1b-OriginalProduct Visibility'!F91</f>
        <v>0</v>
      </c>
      <c r="HA95" s="140">
        <f>'2.1b-OriginalProduct Visibility'!G91</f>
        <v>0</v>
      </c>
      <c r="HB95" s="140">
        <f>'2.1b-OriginalProduct Visibility'!H91</f>
        <v>0</v>
      </c>
      <c r="HC95" s="140">
        <f>'2.1b-OriginalProduct Visibility'!I91</f>
        <v>0</v>
      </c>
      <c r="HD95" s="140" t="str">
        <f>'2.1b-OriginalProduct Visibility'!J91</f>
        <v>Yes</v>
      </c>
      <c r="HE95" s="140" t="str">
        <f>'2.1b-OriginalProduct Visibility'!K91</f>
        <v>Yes</v>
      </c>
      <c r="HF95" s="140">
        <f>'2.1b-OriginalProduct Visibility'!L91</f>
        <v>0</v>
      </c>
      <c r="HG95" s="140">
        <f>'2.1b-OriginalProduct Visibility'!M91</f>
        <v>0</v>
      </c>
      <c r="HH95" s="140">
        <f>'2.1b-OriginalProduct Visibility'!N91</f>
        <v>0</v>
      </c>
      <c r="HI95" s="154">
        <f>'2.1b-OriginalProduct Visibility'!O91</f>
        <v>0</v>
      </c>
      <c r="HK95" s="171">
        <f>'2.1a-Agency Visibility'!D91</f>
        <v>0</v>
      </c>
      <c r="HL95" s="172">
        <f>'2.1a-Agency Visibility'!E91</f>
        <v>0</v>
      </c>
      <c r="HM95" s="145">
        <f>'2.1a-Agency Visibility'!F91</f>
        <v>0</v>
      </c>
      <c r="HN95" s="145">
        <f>'2.1a-Agency Visibility'!G91</f>
        <v>0</v>
      </c>
      <c r="HO95" s="145">
        <f>'2.1a-Agency Visibility'!H91</f>
        <v>0</v>
      </c>
      <c r="HP95" s="145">
        <f>'2.1a-Agency Visibility'!I91</f>
        <v>0</v>
      </c>
      <c r="HQ95" s="145">
        <f>'2.1a-Agency Visibility'!J91</f>
        <v>0</v>
      </c>
      <c r="HR95" s="145">
        <f>'2.1a-Agency Visibility'!K91</f>
        <v>0</v>
      </c>
      <c r="HS95" s="145">
        <f>'2.1a-Agency Visibility'!L91</f>
        <v>0</v>
      </c>
      <c r="HT95" s="145">
        <f>'2.1a-Agency Visibility'!M91</f>
        <v>0</v>
      </c>
      <c r="HU95" s="145">
        <f>'2.1a-Agency Visibility'!N91</f>
        <v>0</v>
      </c>
      <c r="HV95" s="173">
        <f>'2.1a-Agency Visibility'!O91</f>
        <v>0</v>
      </c>
      <c r="HY95" s="116"/>
      <c r="HZ95" s="116"/>
      <c r="IA95" s="116"/>
    </row>
    <row r="96" spans="1:235" ht="15" customHeight="1" x14ac:dyDescent="0.4">
      <c r="A96" s="595">
        <f>'1.2-Visibility Data'!A90</f>
        <v>0</v>
      </c>
      <c r="B96" s="66" t="str">
        <f>'1.2-Visibility Data'!B90</f>
        <v>Malicious URL Detected</v>
      </c>
      <c r="C96" s="37" t="str">
        <f>'1.2-Visibility Data'!C90</f>
        <v>All</v>
      </c>
      <c r="D96" s="116"/>
      <c r="E96" s="137">
        <f t="shared" si="329"/>
        <v>1</v>
      </c>
      <c r="F96" s="137">
        <f t="shared" si="329"/>
        <v>0</v>
      </c>
      <c r="G96" s="137">
        <f t="shared" si="329"/>
        <v>0</v>
      </c>
      <c r="H96" s="137">
        <f t="shared" si="329"/>
        <v>0</v>
      </c>
      <c r="I96" s="137">
        <f t="shared" si="329"/>
        <v>0</v>
      </c>
      <c r="J96" s="137">
        <f t="shared" si="329"/>
        <v>0</v>
      </c>
      <c r="K96" s="137">
        <f t="shared" si="329"/>
        <v>0</v>
      </c>
      <c r="L96" s="137">
        <f t="shared" si="329"/>
        <v>0</v>
      </c>
      <c r="M96" s="137">
        <f t="shared" si="329"/>
        <v>0</v>
      </c>
      <c r="N96" s="137">
        <f t="shared" si="329"/>
        <v>0</v>
      </c>
      <c r="O96" s="137">
        <f t="shared" si="330"/>
        <v>0</v>
      </c>
      <c r="P96" s="137">
        <f t="shared" si="330"/>
        <v>0</v>
      </c>
      <c r="Q96" s="137">
        <f t="shared" si="330"/>
        <v>0</v>
      </c>
      <c r="R96" s="137">
        <f t="shared" si="330"/>
        <v>0</v>
      </c>
      <c r="S96" s="137">
        <f t="shared" si="330"/>
        <v>0</v>
      </c>
      <c r="T96" s="137">
        <f t="shared" si="330"/>
        <v>0</v>
      </c>
      <c r="U96" s="137">
        <f t="shared" si="330"/>
        <v>0</v>
      </c>
      <c r="V96" s="137">
        <f t="shared" si="330"/>
        <v>0</v>
      </c>
      <c r="W96" s="137">
        <f t="shared" si="330"/>
        <v>0</v>
      </c>
      <c r="X96" s="137">
        <f t="shared" si="330"/>
        <v>0</v>
      </c>
      <c r="Y96" s="137">
        <f t="shared" si="331"/>
        <v>1</v>
      </c>
      <c r="Z96" s="137">
        <f t="shared" si="331"/>
        <v>0</v>
      </c>
      <c r="AA96" s="137">
        <f t="shared" si="331"/>
        <v>0</v>
      </c>
      <c r="AB96" s="137">
        <f t="shared" si="331"/>
        <v>0</v>
      </c>
      <c r="AC96" s="137">
        <f t="shared" si="331"/>
        <v>0</v>
      </c>
      <c r="AD96" s="137">
        <f t="shared" si="331"/>
        <v>0</v>
      </c>
      <c r="AE96" s="116"/>
      <c r="AF96" s="142">
        <f t="shared" si="222"/>
        <v>1</v>
      </c>
      <c r="AG96" s="142" t="str">
        <f t="shared" si="223"/>
        <v/>
      </c>
      <c r="AH96" s="142" t="str">
        <f t="shared" si="224"/>
        <v/>
      </c>
      <c r="AI96" s="142" t="str">
        <f t="shared" si="225"/>
        <v/>
      </c>
      <c r="AJ96" s="142" t="str">
        <f t="shared" si="226"/>
        <v/>
      </c>
      <c r="AK96" s="142" t="str">
        <f t="shared" si="227"/>
        <v/>
      </c>
      <c r="AL96" s="142" t="str">
        <f t="shared" si="228"/>
        <v/>
      </c>
      <c r="AM96" s="142" t="str">
        <f t="shared" si="229"/>
        <v/>
      </c>
      <c r="AN96" s="142" t="str">
        <f t="shared" si="230"/>
        <v/>
      </c>
      <c r="AO96" s="142" t="str">
        <f t="shared" si="231"/>
        <v/>
      </c>
      <c r="AP96" s="142" t="str">
        <f t="shared" si="232"/>
        <v/>
      </c>
      <c r="AQ96" s="142" t="str">
        <f t="shared" si="233"/>
        <v/>
      </c>
      <c r="AR96" s="142" t="str">
        <f t="shared" si="234"/>
        <v/>
      </c>
      <c r="AS96" s="142" t="str">
        <f t="shared" si="235"/>
        <v/>
      </c>
      <c r="AT96" s="142" t="str">
        <f t="shared" si="236"/>
        <v/>
      </c>
      <c r="AU96" s="142" t="str">
        <f t="shared" si="237"/>
        <v/>
      </c>
      <c r="AV96" s="142" t="str">
        <f t="shared" si="238"/>
        <v/>
      </c>
      <c r="AW96" s="142" t="str">
        <f t="shared" si="239"/>
        <v/>
      </c>
      <c r="AX96" s="142" t="str">
        <f t="shared" si="240"/>
        <v/>
      </c>
      <c r="AY96" s="142" t="str">
        <f t="shared" si="241"/>
        <v/>
      </c>
      <c r="AZ96" s="142">
        <f t="shared" si="242"/>
        <v>1</v>
      </c>
      <c r="BA96" s="142" t="str">
        <f t="shared" si="243"/>
        <v/>
      </c>
      <c r="BB96" s="142" t="str">
        <f t="shared" si="244"/>
        <v/>
      </c>
      <c r="BC96" s="142" t="str">
        <f t="shared" si="245"/>
        <v/>
      </c>
      <c r="BD96" s="142" t="str">
        <f t="shared" si="246"/>
        <v/>
      </c>
      <c r="BE96" s="142" t="str">
        <f t="shared" si="247"/>
        <v/>
      </c>
      <c r="BF96" s="116"/>
      <c r="BG96" s="193">
        <f t="shared" si="248"/>
        <v>0</v>
      </c>
      <c r="BH96" s="193" t="str">
        <f t="shared" si="249"/>
        <v/>
      </c>
      <c r="BI96" s="193" t="str">
        <f t="shared" si="250"/>
        <v/>
      </c>
      <c r="BJ96" s="193" t="str">
        <f t="shared" si="251"/>
        <v/>
      </c>
      <c r="BK96" s="193" t="str">
        <f t="shared" si="252"/>
        <v/>
      </c>
      <c r="BL96" s="193" t="str">
        <f t="shared" si="253"/>
        <v/>
      </c>
      <c r="BM96" s="193" t="str">
        <f t="shared" si="254"/>
        <v/>
      </c>
      <c r="BN96" s="193" t="str">
        <f t="shared" si="255"/>
        <v/>
      </c>
      <c r="BO96" s="193" t="str">
        <f t="shared" si="256"/>
        <v/>
      </c>
      <c r="BP96" s="193" t="str">
        <f t="shared" si="257"/>
        <v/>
      </c>
      <c r="BQ96" s="193" t="str">
        <f t="shared" si="258"/>
        <v/>
      </c>
      <c r="BR96" s="193" t="str">
        <f t="shared" si="259"/>
        <v/>
      </c>
      <c r="BS96" s="193" t="str">
        <f t="shared" si="260"/>
        <v/>
      </c>
      <c r="BT96" s="193" t="str">
        <f t="shared" si="261"/>
        <v/>
      </c>
      <c r="BU96" s="193" t="str">
        <f t="shared" si="262"/>
        <v/>
      </c>
      <c r="BV96" s="193" t="str">
        <f t="shared" si="263"/>
        <v/>
      </c>
      <c r="BW96" s="193" t="str">
        <f t="shared" si="264"/>
        <v/>
      </c>
      <c r="BX96" s="193" t="str">
        <f t="shared" si="265"/>
        <v/>
      </c>
      <c r="BY96" s="193" t="str">
        <f t="shared" si="266"/>
        <v/>
      </c>
      <c r="BZ96" s="193" t="str">
        <f t="shared" si="267"/>
        <v/>
      </c>
      <c r="CA96" s="193">
        <f t="shared" si="268"/>
        <v>0</v>
      </c>
      <c r="CB96" s="193" t="str">
        <f t="shared" si="269"/>
        <v/>
      </c>
      <c r="CC96" s="193" t="str">
        <f t="shared" si="270"/>
        <v/>
      </c>
      <c r="CD96" s="193" t="str">
        <f t="shared" si="271"/>
        <v/>
      </c>
      <c r="CE96" s="193" t="str">
        <f t="shared" si="272"/>
        <v/>
      </c>
      <c r="CF96" s="193" t="str">
        <f t="shared" si="273"/>
        <v/>
      </c>
      <c r="CG96" s="116"/>
      <c r="CH96" s="199" t="str">
        <f t="shared" si="274"/>
        <v/>
      </c>
      <c r="CI96" s="199" t="str">
        <f t="shared" si="275"/>
        <v/>
      </c>
      <c r="CJ96" s="199" t="str">
        <f t="shared" si="276"/>
        <v/>
      </c>
      <c r="CK96" s="199" t="str">
        <f t="shared" si="277"/>
        <v/>
      </c>
      <c r="CL96" s="199" t="str">
        <f t="shared" si="278"/>
        <v/>
      </c>
      <c r="CM96" s="199" t="str">
        <f t="shared" si="279"/>
        <v/>
      </c>
      <c r="CN96" s="199" t="str">
        <f t="shared" si="280"/>
        <v/>
      </c>
      <c r="CO96" s="199" t="str">
        <f t="shared" si="281"/>
        <v/>
      </c>
      <c r="CP96" s="199" t="str">
        <f t="shared" si="282"/>
        <v/>
      </c>
      <c r="CQ96" s="199" t="str">
        <f t="shared" si="283"/>
        <v/>
      </c>
      <c r="CR96" s="199" t="str">
        <f t="shared" si="284"/>
        <v/>
      </c>
      <c r="CS96" s="199" t="str">
        <f t="shared" si="285"/>
        <v/>
      </c>
      <c r="CT96" s="199" t="str">
        <f t="shared" si="286"/>
        <v/>
      </c>
      <c r="CU96" s="199" t="str">
        <f t="shared" si="287"/>
        <v/>
      </c>
      <c r="CV96" s="199" t="str">
        <f t="shared" si="288"/>
        <v/>
      </c>
      <c r="CW96" s="199" t="str">
        <f t="shared" si="289"/>
        <v/>
      </c>
      <c r="CX96" s="199" t="str">
        <f t="shared" si="290"/>
        <v/>
      </c>
      <c r="CY96" s="199" t="str">
        <f t="shared" si="291"/>
        <v/>
      </c>
      <c r="CZ96" s="199" t="str">
        <f t="shared" si="292"/>
        <v/>
      </c>
      <c r="DA96" s="199" t="str">
        <f t="shared" si="293"/>
        <v/>
      </c>
      <c r="DB96" s="199" t="str">
        <f t="shared" si="294"/>
        <v/>
      </c>
      <c r="DC96" s="199" t="str">
        <f t="shared" si="295"/>
        <v/>
      </c>
      <c r="DD96" s="199" t="str">
        <f t="shared" si="296"/>
        <v/>
      </c>
      <c r="DE96" s="199" t="str">
        <f t="shared" si="297"/>
        <v/>
      </c>
      <c r="DF96" s="199" t="str">
        <f t="shared" si="298"/>
        <v/>
      </c>
      <c r="DG96" s="199" t="str">
        <f t="shared" si="299"/>
        <v/>
      </c>
      <c r="DH96" s="116"/>
      <c r="DI96" s="147">
        <f t="shared" si="325"/>
        <v>0</v>
      </c>
      <c r="DJ96" s="147" t="str">
        <f t="shared" si="300"/>
        <v/>
      </c>
      <c r="DK96" s="147" t="str">
        <f t="shared" si="301"/>
        <v/>
      </c>
      <c r="DL96" s="147" t="str">
        <f t="shared" si="302"/>
        <v/>
      </c>
      <c r="DM96" s="147" t="str">
        <f t="shared" si="303"/>
        <v/>
      </c>
      <c r="DN96" s="147" t="str">
        <f t="shared" si="304"/>
        <v/>
      </c>
      <c r="DO96" s="147" t="str">
        <f t="shared" si="305"/>
        <v/>
      </c>
      <c r="DP96" s="147" t="str">
        <f t="shared" si="306"/>
        <v/>
      </c>
      <c r="DQ96" s="147" t="str">
        <f t="shared" si="307"/>
        <v/>
      </c>
      <c r="DR96" s="147" t="str">
        <f t="shared" si="308"/>
        <v/>
      </c>
      <c r="DS96" s="147" t="str">
        <f t="shared" si="309"/>
        <v/>
      </c>
      <c r="DT96" s="147" t="str">
        <f t="shared" si="310"/>
        <v/>
      </c>
      <c r="DU96" s="147" t="str">
        <f t="shared" si="311"/>
        <v/>
      </c>
      <c r="DV96" s="147" t="str">
        <f t="shared" si="312"/>
        <v/>
      </c>
      <c r="DW96" s="147" t="str">
        <f t="shared" si="313"/>
        <v/>
      </c>
      <c r="DX96" s="147" t="str">
        <f t="shared" si="314"/>
        <v/>
      </c>
      <c r="DY96" s="147" t="str">
        <f t="shared" si="315"/>
        <v/>
      </c>
      <c r="DZ96" s="147" t="str">
        <f t="shared" si="316"/>
        <v/>
      </c>
      <c r="EA96" s="147" t="str">
        <f t="shared" si="317"/>
        <v/>
      </c>
      <c r="EB96" s="147" t="str">
        <f t="shared" si="318"/>
        <v/>
      </c>
      <c r="EC96" s="147">
        <f t="shared" si="319"/>
        <v>0</v>
      </c>
      <c r="ED96" s="147" t="str">
        <f t="shared" si="320"/>
        <v/>
      </c>
      <c r="EE96" s="147" t="str">
        <f t="shared" si="321"/>
        <v/>
      </c>
      <c r="EF96" s="147" t="str">
        <f t="shared" si="322"/>
        <v/>
      </c>
      <c r="EG96" s="147" t="str">
        <f t="shared" si="323"/>
        <v/>
      </c>
      <c r="EH96" s="147" t="str">
        <f t="shared" si="324"/>
        <v/>
      </c>
      <c r="EI96" s="116"/>
      <c r="EJ96" s="28" t="str">
        <f>'1.4-ATT&amp;CK Overlay'!D93</f>
        <v>No</v>
      </c>
      <c r="EK96" s="24" t="str">
        <f>'1.4-ATT&amp;CK Overlay'!E93</f>
        <v>Yes</v>
      </c>
      <c r="EL96" s="24" t="str">
        <f>'1.4-ATT&amp;CK Overlay'!F93</f>
        <v>No</v>
      </c>
      <c r="EM96" s="24" t="str">
        <f>'1.4-ATT&amp;CK Overlay'!G93</f>
        <v>No</v>
      </c>
      <c r="EN96" s="29" t="str">
        <f>'1.4-ATT&amp;CK Overlay'!H93</f>
        <v>No</v>
      </c>
      <c r="EO96" s="28" t="str">
        <f>'1.4-ATT&amp;CK Overlay'!I93</f>
        <v>No</v>
      </c>
      <c r="EP96" s="24" t="str">
        <f>'1.4-ATT&amp;CK Overlay'!J93</f>
        <v>No</v>
      </c>
      <c r="EQ96" s="24" t="str">
        <f>'1.4-ATT&amp;CK Overlay'!K93</f>
        <v>No</v>
      </c>
      <c r="ER96" s="24" t="str">
        <f>'1.4-ATT&amp;CK Overlay'!L93</f>
        <v>No</v>
      </c>
      <c r="ES96" s="24" t="str">
        <f>'1.4-ATT&amp;CK Overlay'!M93</f>
        <v>No</v>
      </c>
      <c r="ET96" s="24" t="str">
        <f>'1.4-ATT&amp;CK Overlay'!N93</f>
        <v>No</v>
      </c>
      <c r="EU96" s="24" t="str">
        <f>'1.4-ATT&amp;CK Overlay'!O93</f>
        <v>No</v>
      </c>
      <c r="EV96" s="24" t="str">
        <f>'1.4-ATT&amp;CK Overlay'!P93</f>
        <v>No</v>
      </c>
      <c r="EW96" s="24" t="str">
        <f>'1.4-ATT&amp;CK Overlay'!Q93</f>
        <v>No</v>
      </c>
      <c r="EX96" s="24" t="str">
        <f>'1.4-ATT&amp;CK Overlay'!R93</f>
        <v>No</v>
      </c>
      <c r="EY96" s="24" t="str">
        <f>'1.4-ATT&amp;CK Overlay'!S93</f>
        <v>No</v>
      </c>
      <c r="EZ96" s="24" t="str">
        <f>'1.4-ATT&amp;CK Overlay'!T93</f>
        <v>No</v>
      </c>
      <c r="FA96" s="24" t="str">
        <f>'1.4-ATT&amp;CK Overlay'!U93</f>
        <v>No</v>
      </c>
      <c r="FB96" s="24" t="str">
        <f>'1.4-ATT&amp;CK Overlay'!V93</f>
        <v>No</v>
      </c>
      <c r="FC96" s="29" t="str">
        <f>'1.4-ATT&amp;CK Overlay'!W93</f>
        <v>No</v>
      </c>
      <c r="FD96" s="28" t="str">
        <f>'1.4-ATT&amp;CK Overlay'!X93</f>
        <v>No</v>
      </c>
      <c r="FE96" s="24" t="str">
        <f>'1.4-ATT&amp;CK Overlay'!Y93</f>
        <v>No</v>
      </c>
      <c r="FF96" s="29" t="str">
        <f>'1.4-ATT&amp;CK Overlay'!Z93</f>
        <v>No</v>
      </c>
      <c r="FG96" s="28" t="str">
        <f>'1.4-ATT&amp;CK Overlay'!AA93</f>
        <v>No</v>
      </c>
      <c r="FH96" s="24" t="str">
        <f>'1.4-ATT&amp;CK Overlay'!AB93</f>
        <v>No</v>
      </c>
      <c r="FI96" s="24" t="str">
        <f>'1.4-ATT&amp;CK Overlay'!AC93</f>
        <v>No</v>
      </c>
      <c r="FJ96" s="24" t="str">
        <f>'1.4-ATT&amp;CK Overlay'!AD93</f>
        <v>No</v>
      </c>
      <c r="FK96" s="24" t="str">
        <f>'1.4-ATT&amp;CK Overlay'!AE93</f>
        <v>No</v>
      </c>
      <c r="FL96" s="24" t="str">
        <f>'1.4-ATT&amp;CK Overlay'!AF93</f>
        <v>No</v>
      </c>
      <c r="FM96" s="29" t="str">
        <f>'1.4-ATT&amp;CK Overlay'!AG93</f>
        <v>No</v>
      </c>
      <c r="FN96" s="61" t="str">
        <f>'1.4-ATT&amp;CK Overlay'!AH93</f>
        <v>No</v>
      </c>
      <c r="FO96" s="24" t="str">
        <f>'1.4-ATT&amp;CK Overlay'!AI93</f>
        <v>No</v>
      </c>
      <c r="FP96" s="24" t="str">
        <f>'1.4-ATT&amp;CK Overlay'!AJ93</f>
        <v>No</v>
      </c>
      <c r="FQ96" s="24" t="str">
        <f>'1.4-ATT&amp;CK Overlay'!AK93</f>
        <v>No</v>
      </c>
      <c r="FR96" s="24" t="str">
        <f>'1.4-ATT&amp;CK Overlay'!AL93</f>
        <v>No</v>
      </c>
      <c r="FS96" s="24" t="str">
        <f>'1.4-ATT&amp;CK Overlay'!AM93</f>
        <v>No</v>
      </c>
      <c r="FT96" s="24" t="str">
        <f>'1.4-ATT&amp;CK Overlay'!AN93</f>
        <v>No</v>
      </c>
      <c r="FU96" s="24" t="str">
        <f>'1.4-ATT&amp;CK Overlay'!AO93</f>
        <v>No</v>
      </c>
      <c r="FV96" s="24" t="str">
        <f>'1.4-ATT&amp;CK Overlay'!AP93</f>
        <v>No</v>
      </c>
      <c r="FW96" s="71" t="str">
        <f>'1.4-ATT&amp;CK Overlay'!AQ93</f>
        <v>No</v>
      </c>
      <c r="FX96" s="28" t="str">
        <f>'1.4-ATT&amp;CK Overlay'!AR93</f>
        <v>No</v>
      </c>
      <c r="FY96" s="24" t="str">
        <f>'1.4-ATT&amp;CK Overlay'!AS93</f>
        <v>No</v>
      </c>
      <c r="FZ96" s="24" t="str">
        <f>'1.4-ATT&amp;CK Overlay'!AT93</f>
        <v>No</v>
      </c>
      <c r="GA96" s="24" t="str">
        <f>'1.4-ATT&amp;CK Overlay'!AU93</f>
        <v>No</v>
      </c>
      <c r="GB96" s="24" t="str">
        <f>'1.4-ATT&amp;CK Overlay'!AV93</f>
        <v>No</v>
      </c>
      <c r="GC96" s="24" t="str">
        <f>'1.4-ATT&amp;CK Overlay'!AW93</f>
        <v>No</v>
      </c>
      <c r="GD96" s="24" t="str">
        <f>'1.4-ATT&amp;CK Overlay'!AX93</f>
        <v>No</v>
      </c>
      <c r="GE96" s="24" t="str">
        <f>'1.4-ATT&amp;CK Overlay'!AY93</f>
        <v>No</v>
      </c>
      <c r="GF96" s="29" t="str">
        <f>'1.4-ATT&amp;CK Overlay'!AZ93</f>
        <v>No</v>
      </c>
      <c r="GG96" s="28" t="str">
        <f>'1.4-ATT&amp;CK Overlay'!BA93</f>
        <v>Yes</v>
      </c>
      <c r="GH96" s="24" t="str">
        <f>'1.4-ATT&amp;CK Overlay'!BB93</f>
        <v>No</v>
      </c>
      <c r="GI96" s="24" t="str">
        <f>'1.4-ATT&amp;CK Overlay'!BC93</f>
        <v>No</v>
      </c>
      <c r="GJ96" s="29" t="str">
        <f>'1.4-ATT&amp;CK Overlay'!BD93</f>
        <v>No</v>
      </c>
      <c r="GK96" s="28" t="str">
        <f>'1.4-ATT&amp;CK Overlay'!BE93</f>
        <v>No</v>
      </c>
      <c r="GL96" s="24" t="str">
        <f>'1.4-ATT&amp;CK Overlay'!BF93</f>
        <v>No</v>
      </c>
      <c r="GM96" s="24" t="str">
        <f>'1.4-ATT&amp;CK Overlay'!BG93</f>
        <v>No</v>
      </c>
      <c r="GN96" s="24" t="str">
        <f>'1.4-ATT&amp;CK Overlay'!BH93</f>
        <v>No</v>
      </c>
      <c r="GO96" s="29" t="str">
        <f>'1.4-ATT&amp;CK Overlay'!BI93</f>
        <v>No</v>
      </c>
      <c r="GP96" s="28" t="str">
        <f>'1.4-ATT&amp;CK Overlay'!BJ93</f>
        <v>No</v>
      </c>
      <c r="GQ96" s="24" t="str">
        <f>'1.4-ATT&amp;CK Overlay'!BK93</f>
        <v>No</v>
      </c>
      <c r="GR96" s="24" t="str">
        <f>'1.4-ATT&amp;CK Overlay'!BL93</f>
        <v>No</v>
      </c>
      <c r="GS96" s="24" t="str">
        <f>'1.4-ATT&amp;CK Overlay'!BM93</f>
        <v>No</v>
      </c>
      <c r="GT96" s="24" t="str">
        <f>'1.4-ATT&amp;CK Overlay'!BN93</f>
        <v>No</v>
      </c>
      <c r="GU96" s="24" t="str">
        <f>'1.4-ATT&amp;CK Overlay'!BO93</f>
        <v>No</v>
      </c>
      <c r="GV96" s="29" t="str">
        <f>'1.4-ATT&amp;CK Overlay'!BP93</f>
        <v>No</v>
      </c>
      <c r="GX96" s="152">
        <f>'2.1b-OriginalProduct Visibility'!D92</f>
        <v>0</v>
      </c>
      <c r="GY96" s="153">
        <f>'2.1b-OriginalProduct Visibility'!E92</f>
        <v>0</v>
      </c>
      <c r="GZ96" s="140">
        <f>'2.1b-OriginalProduct Visibility'!F92</f>
        <v>0</v>
      </c>
      <c r="HA96" s="140">
        <f>'2.1b-OriginalProduct Visibility'!G92</f>
        <v>0</v>
      </c>
      <c r="HB96" s="140">
        <f>'2.1b-OriginalProduct Visibility'!H92</f>
        <v>0</v>
      </c>
      <c r="HC96" s="140">
        <f>'2.1b-OriginalProduct Visibility'!I92</f>
        <v>0</v>
      </c>
      <c r="HD96" s="140">
        <f>'2.1b-OriginalProduct Visibility'!J92</f>
        <v>0</v>
      </c>
      <c r="HE96" s="140" t="str">
        <f>'2.1b-OriginalProduct Visibility'!K92</f>
        <v>Yes</v>
      </c>
      <c r="HF96" s="140">
        <f>'2.1b-OriginalProduct Visibility'!L92</f>
        <v>0</v>
      </c>
      <c r="HG96" s="140">
        <f>'2.1b-OriginalProduct Visibility'!M92</f>
        <v>0</v>
      </c>
      <c r="HH96" s="140">
        <f>'2.1b-OriginalProduct Visibility'!N92</f>
        <v>0</v>
      </c>
      <c r="HI96" s="154">
        <f>'2.1b-OriginalProduct Visibility'!O92</f>
        <v>0</v>
      </c>
      <c r="HK96" s="171">
        <f>'2.1a-Agency Visibility'!D92</f>
        <v>0</v>
      </c>
      <c r="HL96" s="172">
        <f>'2.1a-Agency Visibility'!E92</f>
        <v>0</v>
      </c>
      <c r="HM96" s="145">
        <f>'2.1a-Agency Visibility'!F92</f>
        <v>0</v>
      </c>
      <c r="HN96" s="145">
        <f>'2.1a-Agency Visibility'!G92</f>
        <v>0</v>
      </c>
      <c r="HO96" s="145">
        <f>'2.1a-Agency Visibility'!H92</f>
        <v>0</v>
      </c>
      <c r="HP96" s="145">
        <f>'2.1a-Agency Visibility'!I92</f>
        <v>0</v>
      </c>
      <c r="HQ96" s="145">
        <f>'2.1a-Agency Visibility'!J92</f>
        <v>0</v>
      </c>
      <c r="HR96" s="145">
        <f>'2.1a-Agency Visibility'!K92</f>
        <v>0</v>
      </c>
      <c r="HS96" s="145">
        <f>'2.1a-Agency Visibility'!L92</f>
        <v>0</v>
      </c>
      <c r="HT96" s="145">
        <f>'2.1a-Agency Visibility'!M92</f>
        <v>0</v>
      </c>
      <c r="HU96" s="145">
        <f>'2.1a-Agency Visibility'!N92</f>
        <v>0</v>
      </c>
      <c r="HV96" s="173">
        <f>'2.1a-Agency Visibility'!O92</f>
        <v>0</v>
      </c>
      <c r="HY96" s="116"/>
      <c r="HZ96" s="116"/>
      <c r="IA96" s="116"/>
    </row>
    <row r="97" spans="1:235" ht="15" customHeight="1" x14ac:dyDescent="0.4">
      <c r="A97" s="595">
        <f>'1.2-Visibility Data'!A91</f>
        <v>0</v>
      </c>
      <c r="B97" s="66" t="str">
        <f>'1.2-Visibility Data'!B91</f>
        <v>Malicious URL Clicked</v>
      </c>
      <c r="C97" s="37" t="str">
        <f>'1.2-Visibility Data'!C91</f>
        <v>All</v>
      </c>
      <c r="D97" s="116"/>
      <c r="E97" s="137">
        <f t="shared" si="329"/>
        <v>1</v>
      </c>
      <c r="F97" s="137">
        <f t="shared" si="329"/>
        <v>0</v>
      </c>
      <c r="G97" s="137">
        <f t="shared" si="329"/>
        <v>0</v>
      </c>
      <c r="H97" s="137">
        <f t="shared" si="329"/>
        <v>0</v>
      </c>
      <c r="I97" s="137">
        <f t="shared" si="329"/>
        <v>0</v>
      </c>
      <c r="J97" s="137">
        <f t="shared" si="329"/>
        <v>0</v>
      </c>
      <c r="K97" s="137">
        <f t="shared" si="329"/>
        <v>0</v>
      </c>
      <c r="L97" s="137">
        <f t="shared" si="329"/>
        <v>0</v>
      </c>
      <c r="M97" s="137">
        <f t="shared" si="329"/>
        <v>0</v>
      </c>
      <c r="N97" s="137">
        <f t="shared" si="329"/>
        <v>0</v>
      </c>
      <c r="O97" s="137">
        <f t="shared" si="330"/>
        <v>0</v>
      </c>
      <c r="P97" s="137">
        <f t="shared" si="330"/>
        <v>0</v>
      </c>
      <c r="Q97" s="137">
        <f t="shared" si="330"/>
        <v>0</v>
      </c>
      <c r="R97" s="137">
        <f t="shared" si="330"/>
        <v>0</v>
      </c>
      <c r="S97" s="137">
        <f t="shared" si="330"/>
        <v>0</v>
      </c>
      <c r="T97" s="137">
        <f t="shared" si="330"/>
        <v>0</v>
      </c>
      <c r="U97" s="137">
        <f t="shared" si="330"/>
        <v>0</v>
      </c>
      <c r="V97" s="137">
        <f t="shared" si="330"/>
        <v>0</v>
      </c>
      <c r="W97" s="137">
        <f t="shared" si="330"/>
        <v>0</v>
      </c>
      <c r="X97" s="137">
        <f t="shared" si="330"/>
        <v>0</v>
      </c>
      <c r="Y97" s="137">
        <f t="shared" si="331"/>
        <v>1</v>
      </c>
      <c r="Z97" s="137">
        <f t="shared" si="331"/>
        <v>0</v>
      </c>
      <c r="AA97" s="137">
        <f t="shared" si="331"/>
        <v>0</v>
      </c>
      <c r="AB97" s="137">
        <f t="shared" si="331"/>
        <v>0</v>
      </c>
      <c r="AC97" s="137">
        <f t="shared" si="331"/>
        <v>0</v>
      </c>
      <c r="AD97" s="137">
        <f t="shared" si="331"/>
        <v>0</v>
      </c>
      <c r="AE97" s="116"/>
      <c r="AF97" s="142">
        <f t="shared" si="222"/>
        <v>2</v>
      </c>
      <c r="AG97" s="142" t="str">
        <f t="shared" si="223"/>
        <v/>
      </c>
      <c r="AH97" s="142" t="str">
        <f t="shared" si="224"/>
        <v/>
      </c>
      <c r="AI97" s="142" t="str">
        <f t="shared" si="225"/>
        <v/>
      </c>
      <c r="AJ97" s="142" t="str">
        <f t="shared" si="226"/>
        <v/>
      </c>
      <c r="AK97" s="142" t="str">
        <f t="shared" si="227"/>
        <v/>
      </c>
      <c r="AL97" s="142" t="str">
        <f t="shared" si="228"/>
        <v/>
      </c>
      <c r="AM97" s="142" t="str">
        <f t="shared" si="229"/>
        <v/>
      </c>
      <c r="AN97" s="142" t="str">
        <f t="shared" si="230"/>
        <v/>
      </c>
      <c r="AO97" s="142" t="str">
        <f t="shared" si="231"/>
        <v/>
      </c>
      <c r="AP97" s="142" t="str">
        <f t="shared" si="232"/>
        <v/>
      </c>
      <c r="AQ97" s="142" t="str">
        <f t="shared" si="233"/>
        <v/>
      </c>
      <c r="AR97" s="142" t="str">
        <f t="shared" si="234"/>
        <v/>
      </c>
      <c r="AS97" s="142" t="str">
        <f t="shared" si="235"/>
        <v/>
      </c>
      <c r="AT97" s="142" t="str">
        <f t="shared" si="236"/>
        <v/>
      </c>
      <c r="AU97" s="142" t="str">
        <f t="shared" si="237"/>
        <v/>
      </c>
      <c r="AV97" s="142" t="str">
        <f t="shared" si="238"/>
        <v/>
      </c>
      <c r="AW97" s="142" t="str">
        <f t="shared" si="239"/>
        <v/>
      </c>
      <c r="AX97" s="142" t="str">
        <f t="shared" si="240"/>
        <v/>
      </c>
      <c r="AY97" s="142" t="str">
        <f t="shared" si="241"/>
        <v/>
      </c>
      <c r="AZ97" s="142">
        <f t="shared" si="242"/>
        <v>2</v>
      </c>
      <c r="BA97" s="142" t="str">
        <f t="shared" si="243"/>
        <v/>
      </c>
      <c r="BB97" s="142" t="str">
        <f t="shared" si="244"/>
        <v/>
      </c>
      <c r="BC97" s="142" t="str">
        <f t="shared" si="245"/>
        <v/>
      </c>
      <c r="BD97" s="142" t="str">
        <f t="shared" si="246"/>
        <v/>
      </c>
      <c r="BE97" s="142" t="str">
        <f t="shared" si="247"/>
        <v/>
      </c>
      <c r="BF97" s="116"/>
      <c r="BG97" s="193">
        <f t="shared" si="248"/>
        <v>1</v>
      </c>
      <c r="BH97" s="193" t="str">
        <f t="shared" si="249"/>
        <v/>
      </c>
      <c r="BI97" s="193" t="str">
        <f t="shared" si="250"/>
        <v/>
      </c>
      <c r="BJ97" s="193" t="str">
        <f t="shared" si="251"/>
        <v/>
      </c>
      <c r="BK97" s="193" t="str">
        <f t="shared" si="252"/>
        <v/>
      </c>
      <c r="BL97" s="193" t="str">
        <f t="shared" si="253"/>
        <v/>
      </c>
      <c r="BM97" s="193" t="str">
        <f t="shared" si="254"/>
        <v/>
      </c>
      <c r="BN97" s="193" t="str">
        <f t="shared" si="255"/>
        <v/>
      </c>
      <c r="BO97" s="193" t="str">
        <f t="shared" si="256"/>
        <v/>
      </c>
      <c r="BP97" s="193" t="str">
        <f t="shared" si="257"/>
        <v/>
      </c>
      <c r="BQ97" s="193" t="str">
        <f t="shared" si="258"/>
        <v/>
      </c>
      <c r="BR97" s="193" t="str">
        <f t="shared" si="259"/>
        <v/>
      </c>
      <c r="BS97" s="193" t="str">
        <f t="shared" si="260"/>
        <v/>
      </c>
      <c r="BT97" s="193" t="str">
        <f t="shared" si="261"/>
        <v/>
      </c>
      <c r="BU97" s="193" t="str">
        <f t="shared" si="262"/>
        <v/>
      </c>
      <c r="BV97" s="193" t="str">
        <f t="shared" si="263"/>
        <v/>
      </c>
      <c r="BW97" s="193" t="str">
        <f t="shared" si="264"/>
        <v/>
      </c>
      <c r="BX97" s="193" t="str">
        <f t="shared" si="265"/>
        <v/>
      </c>
      <c r="BY97" s="193" t="str">
        <f t="shared" si="266"/>
        <v/>
      </c>
      <c r="BZ97" s="193" t="str">
        <f t="shared" si="267"/>
        <v/>
      </c>
      <c r="CA97" s="193">
        <f t="shared" si="268"/>
        <v>1</v>
      </c>
      <c r="CB97" s="193" t="str">
        <f t="shared" si="269"/>
        <v/>
      </c>
      <c r="CC97" s="193" t="str">
        <f t="shared" si="270"/>
        <v/>
      </c>
      <c r="CD97" s="193" t="str">
        <f t="shared" si="271"/>
        <v/>
      </c>
      <c r="CE97" s="193" t="str">
        <f t="shared" si="272"/>
        <v/>
      </c>
      <c r="CF97" s="193" t="str">
        <f t="shared" si="273"/>
        <v/>
      </c>
      <c r="CG97" s="116"/>
      <c r="CH97" s="199">
        <f t="shared" si="274"/>
        <v>1</v>
      </c>
      <c r="CI97" s="199" t="str">
        <f t="shared" si="275"/>
        <v/>
      </c>
      <c r="CJ97" s="199" t="str">
        <f t="shared" si="276"/>
        <v/>
      </c>
      <c r="CK97" s="199" t="str">
        <f t="shared" si="277"/>
        <v/>
      </c>
      <c r="CL97" s="199" t="str">
        <f t="shared" si="278"/>
        <v/>
      </c>
      <c r="CM97" s="199" t="str">
        <f t="shared" si="279"/>
        <v/>
      </c>
      <c r="CN97" s="199" t="str">
        <f t="shared" si="280"/>
        <v/>
      </c>
      <c r="CO97" s="199" t="str">
        <f t="shared" si="281"/>
        <v/>
      </c>
      <c r="CP97" s="199" t="str">
        <f t="shared" si="282"/>
        <v/>
      </c>
      <c r="CQ97" s="199" t="str">
        <f t="shared" si="283"/>
        <v/>
      </c>
      <c r="CR97" s="199" t="str">
        <f t="shared" si="284"/>
        <v/>
      </c>
      <c r="CS97" s="199" t="str">
        <f t="shared" si="285"/>
        <v/>
      </c>
      <c r="CT97" s="199" t="str">
        <f t="shared" si="286"/>
        <v/>
      </c>
      <c r="CU97" s="199" t="str">
        <f t="shared" si="287"/>
        <v/>
      </c>
      <c r="CV97" s="199" t="str">
        <f t="shared" si="288"/>
        <v/>
      </c>
      <c r="CW97" s="199" t="str">
        <f t="shared" si="289"/>
        <v/>
      </c>
      <c r="CX97" s="199" t="str">
        <f t="shared" si="290"/>
        <v/>
      </c>
      <c r="CY97" s="199" t="str">
        <f t="shared" si="291"/>
        <v/>
      </c>
      <c r="CZ97" s="199" t="str">
        <f t="shared" si="292"/>
        <v/>
      </c>
      <c r="DA97" s="199" t="str">
        <f t="shared" si="293"/>
        <v/>
      </c>
      <c r="DB97" s="199">
        <f t="shared" si="294"/>
        <v>1</v>
      </c>
      <c r="DC97" s="199" t="str">
        <f t="shared" si="295"/>
        <v/>
      </c>
      <c r="DD97" s="199" t="str">
        <f t="shared" si="296"/>
        <v/>
      </c>
      <c r="DE97" s="199" t="str">
        <f t="shared" si="297"/>
        <v/>
      </c>
      <c r="DF97" s="199" t="str">
        <f t="shared" si="298"/>
        <v/>
      </c>
      <c r="DG97" s="199" t="str">
        <f t="shared" si="299"/>
        <v/>
      </c>
      <c r="DH97" s="116"/>
      <c r="DI97" s="147">
        <f t="shared" si="325"/>
        <v>1</v>
      </c>
      <c r="DJ97" s="147" t="str">
        <f t="shared" si="300"/>
        <v/>
      </c>
      <c r="DK97" s="147" t="str">
        <f t="shared" si="301"/>
        <v/>
      </c>
      <c r="DL97" s="147" t="str">
        <f t="shared" si="302"/>
        <v/>
      </c>
      <c r="DM97" s="147" t="str">
        <f t="shared" si="303"/>
        <v/>
      </c>
      <c r="DN97" s="147" t="str">
        <f t="shared" si="304"/>
        <v/>
      </c>
      <c r="DO97" s="147" t="str">
        <f t="shared" si="305"/>
        <v/>
      </c>
      <c r="DP97" s="147" t="str">
        <f t="shared" si="306"/>
        <v/>
      </c>
      <c r="DQ97" s="147" t="str">
        <f t="shared" si="307"/>
        <v/>
      </c>
      <c r="DR97" s="147" t="str">
        <f t="shared" si="308"/>
        <v/>
      </c>
      <c r="DS97" s="147" t="str">
        <f t="shared" si="309"/>
        <v/>
      </c>
      <c r="DT97" s="147" t="str">
        <f t="shared" si="310"/>
        <v/>
      </c>
      <c r="DU97" s="147" t="str">
        <f t="shared" si="311"/>
        <v/>
      </c>
      <c r="DV97" s="147" t="str">
        <f t="shared" si="312"/>
        <v/>
      </c>
      <c r="DW97" s="147" t="str">
        <f t="shared" si="313"/>
        <v/>
      </c>
      <c r="DX97" s="147" t="str">
        <f t="shared" si="314"/>
        <v/>
      </c>
      <c r="DY97" s="147" t="str">
        <f t="shared" si="315"/>
        <v/>
      </c>
      <c r="DZ97" s="147" t="str">
        <f t="shared" si="316"/>
        <v/>
      </c>
      <c r="EA97" s="147" t="str">
        <f t="shared" si="317"/>
        <v/>
      </c>
      <c r="EB97" s="147" t="str">
        <f t="shared" si="318"/>
        <v/>
      </c>
      <c r="EC97" s="147">
        <f t="shared" si="319"/>
        <v>1</v>
      </c>
      <c r="ED97" s="147" t="str">
        <f t="shared" si="320"/>
        <v/>
      </c>
      <c r="EE97" s="147" t="str">
        <f t="shared" si="321"/>
        <v/>
      </c>
      <c r="EF97" s="147" t="str">
        <f t="shared" si="322"/>
        <v/>
      </c>
      <c r="EG97" s="147" t="str">
        <f t="shared" si="323"/>
        <v/>
      </c>
      <c r="EH97" s="147" t="str">
        <f t="shared" si="324"/>
        <v/>
      </c>
      <c r="EI97" s="116"/>
      <c r="EJ97" s="28" t="str">
        <f>'1.4-ATT&amp;CK Overlay'!D94</f>
        <v>No</v>
      </c>
      <c r="EK97" s="24" t="str">
        <f>'1.4-ATT&amp;CK Overlay'!E94</f>
        <v>Yes</v>
      </c>
      <c r="EL97" s="24" t="str">
        <f>'1.4-ATT&amp;CK Overlay'!F94</f>
        <v>No</v>
      </c>
      <c r="EM97" s="24" t="str">
        <f>'1.4-ATT&amp;CK Overlay'!G94</f>
        <v>No</v>
      </c>
      <c r="EN97" s="29" t="str">
        <f>'1.4-ATT&amp;CK Overlay'!H94</f>
        <v>No</v>
      </c>
      <c r="EO97" s="28" t="str">
        <f>'1.4-ATT&amp;CK Overlay'!I94</f>
        <v>No</v>
      </c>
      <c r="EP97" s="24" t="str">
        <f>'1.4-ATT&amp;CK Overlay'!J94</f>
        <v>No</v>
      </c>
      <c r="EQ97" s="24" t="str">
        <f>'1.4-ATT&amp;CK Overlay'!K94</f>
        <v>No</v>
      </c>
      <c r="ER97" s="24" t="str">
        <f>'1.4-ATT&amp;CK Overlay'!L94</f>
        <v>No</v>
      </c>
      <c r="ES97" s="24" t="str">
        <f>'1.4-ATT&amp;CK Overlay'!M94</f>
        <v>No</v>
      </c>
      <c r="ET97" s="24" t="str">
        <f>'1.4-ATT&amp;CK Overlay'!N94</f>
        <v>No</v>
      </c>
      <c r="EU97" s="24" t="str">
        <f>'1.4-ATT&amp;CK Overlay'!O94</f>
        <v>No</v>
      </c>
      <c r="EV97" s="24" t="str">
        <f>'1.4-ATT&amp;CK Overlay'!P94</f>
        <v>No</v>
      </c>
      <c r="EW97" s="24" t="str">
        <f>'1.4-ATT&amp;CK Overlay'!Q94</f>
        <v>No</v>
      </c>
      <c r="EX97" s="24" t="str">
        <f>'1.4-ATT&amp;CK Overlay'!R94</f>
        <v>No</v>
      </c>
      <c r="EY97" s="24" t="str">
        <f>'1.4-ATT&amp;CK Overlay'!S94</f>
        <v>No</v>
      </c>
      <c r="EZ97" s="24" t="str">
        <f>'1.4-ATT&amp;CK Overlay'!T94</f>
        <v>No</v>
      </c>
      <c r="FA97" s="24" t="str">
        <f>'1.4-ATT&amp;CK Overlay'!U94</f>
        <v>No</v>
      </c>
      <c r="FB97" s="24" t="str">
        <f>'1.4-ATT&amp;CK Overlay'!V94</f>
        <v>No</v>
      </c>
      <c r="FC97" s="29" t="str">
        <f>'1.4-ATT&amp;CK Overlay'!W94</f>
        <v>No</v>
      </c>
      <c r="FD97" s="28" t="str">
        <f>'1.4-ATT&amp;CK Overlay'!X94</f>
        <v>No</v>
      </c>
      <c r="FE97" s="24" t="str">
        <f>'1.4-ATT&amp;CK Overlay'!Y94</f>
        <v>No</v>
      </c>
      <c r="FF97" s="29" t="str">
        <f>'1.4-ATT&amp;CK Overlay'!Z94</f>
        <v>No</v>
      </c>
      <c r="FG97" s="28" t="str">
        <f>'1.4-ATT&amp;CK Overlay'!AA94</f>
        <v>No</v>
      </c>
      <c r="FH97" s="24" t="str">
        <f>'1.4-ATT&amp;CK Overlay'!AB94</f>
        <v>No</v>
      </c>
      <c r="FI97" s="24" t="str">
        <f>'1.4-ATT&amp;CK Overlay'!AC94</f>
        <v>No</v>
      </c>
      <c r="FJ97" s="24" t="str">
        <f>'1.4-ATT&amp;CK Overlay'!AD94</f>
        <v>No</v>
      </c>
      <c r="FK97" s="24" t="str">
        <f>'1.4-ATT&amp;CK Overlay'!AE94</f>
        <v>No</v>
      </c>
      <c r="FL97" s="24" t="str">
        <f>'1.4-ATT&amp;CK Overlay'!AF94</f>
        <v>No</v>
      </c>
      <c r="FM97" s="29" t="str">
        <f>'1.4-ATT&amp;CK Overlay'!AG94</f>
        <v>No</v>
      </c>
      <c r="FN97" s="61" t="str">
        <f>'1.4-ATT&amp;CK Overlay'!AH94</f>
        <v>No</v>
      </c>
      <c r="FO97" s="24" t="str">
        <f>'1.4-ATT&amp;CK Overlay'!AI94</f>
        <v>No</v>
      </c>
      <c r="FP97" s="24" t="str">
        <f>'1.4-ATT&amp;CK Overlay'!AJ94</f>
        <v>No</v>
      </c>
      <c r="FQ97" s="24" t="str">
        <f>'1.4-ATT&amp;CK Overlay'!AK94</f>
        <v>No</v>
      </c>
      <c r="FR97" s="24" t="str">
        <f>'1.4-ATT&amp;CK Overlay'!AL94</f>
        <v>No</v>
      </c>
      <c r="FS97" s="24" t="str">
        <f>'1.4-ATT&amp;CK Overlay'!AM94</f>
        <v>No</v>
      </c>
      <c r="FT97" s="24" t="str">
        <f>'1.4-ATT&amp;CK Overlay'!AN94</f>
        <v>No</v>
      </c>
      <c r="FU97" s="24" t="str">
        <f>'1.4-ATT&amp;CK Overlay'!AO94</f>
        <v>No</v>
      </c>
      <c r="FV97" s="24" t="str">
        <f>'1.4-ATT&amp;CK Overlay'!AP94</f>
        <v>No</v>
      </c>
      <c r="FW97" s="71" t="str">
        <f>'1.4-ATT&amp;CK Overlay'!AQ94</f>
        <v>No</v>
      </c>
      <c r="FX97" s="28" t="str">
        <f>'1.4-ATT&amp;CK Overlay'!AR94</f>
        <v>No</v>
      </c>
      <c r="FY97" s="24" t="str">
        <f>'1.4-ATT&amp;CK Overlay'!AS94</f>
        <v>No</v>
      </c>
      <c r="FZ97" s="24" t="str">
        <f>'1.4-ATT&amp;CK Overlay'!AT94</f>
        <v>No</v>
      </c>
      <c r="GA97" s="24" t="str">
        <f>'1.4-ATT&amp;CK Overlay'!AU94</f>
        <v>No</v>
      </c>
      <c r="GB97" s="24" t="str">
        <f>'1.4-ATT&amp;CK Overlay'!AV94</f>
        <v>No</v>
      </c>
      <c r="GC97" s="24" t="str">
        <f>'1.4-ATT&amp;CK Overlay'!AW94</f>
        <v>No</v>
      </c>
      <c r="GD97" s="24" t="str">
        <f>'1.4-ATT&amp;CK Overlay'!AX94</f>
        <v>No</v>
      </c>
      <c r="GE97" s="24" t="str">
        <f>'1.4-ATT&amp;CK Overlay'!AY94</f>
        <v>No</v>
      </c>
      <c r="GF97" s="29" t="str">
        <f>'1.4-ATT&amp;CK Overlay'!AZ94</f>
        <v>No</v>
      </c>
      <c r="GG97" s="28" t="str">
        <f>'1.4-ATT&amp;CK Overlay'!BA94</f>
        <v>Yes</v>
      </c>
      <c r="GH97" s="24" t="str">
        <f>'1.4-ATT&amp;CK Overlay'!BB94</f>
        <v>No</v>
      </c>
      <c r="GI97" s="24" t="str">
        <f>'1.4-ATT&amp;CK Overlay'!BC94</f>
        <v>No</v>
      </c>
      <c r="GJ97" s="29" t="str">
        <f>'1.4-ATT&amp;CK Overlay'!BD94</f>
        <v>No</v>
      </c>
      <c r="GK97" s="28" t="str">
        <f>'1.4-ATT&amp;CK Overlay'!BE94</f>
        <v>No</v>
      </c>
      <c r="GL97" s="24" t="str">
        <f>'1.4-ATT&amp;CK Overlay'!BF94</f>
        <v>No</v>
      </c>
      <c r="GM97" s="24" t="str">
        <f>'1.4-ATT&amp;CK Overlay'!BG94</f>
        <v>No</v>
      </c>
      <c r="GN97" s="24" t="str">
        <f>'1.4-ATT&amp;CK Overlay'!BH94</f>
        <v>No</v>
      </c>
      <c r="GO97" s="29" t="str">
        <f>'1.4-ATT&amp;CK Overlay'!BI94</f>
        <v>No</v>
      </c>
      <c r="GP97" s="28" t="str">
        <f>'1.4-ATT&amp;CK Overlay'!BJ94</f>
        <v>No</v>
      </c>
      <c r="GQ97" s="24" t="str">
        <f>'1.4-ATT&amp;CK Overlay'!BK94</f>
        <v>No</v>
      </c>
      <c r="GR97" s="24" t="str">
        <f>'1.4-ATT&amp;CK Overlay'!BL94</f>
        <v>No</v>
      </c>
      <c r="GS97" s="24" t="str">
        <f>'1.4-ATT&amp;CK Overlay'!BM94</f>
        <v>No</v>
      </c>
      <c r="GT97" s="24" t="str">
        <f>'1.4-ATT&amp;CK Overlay'!BN94</f>
        <v>No</v>
      </c>
      <c r="GU97" s="24" t="str">
        <f>'1.4-ATT&amp;CK Overlay'!BO94</f>
        <v>No</v>
      </c>
      <c r="GV97" s="29" t="str">
        <f>'1.4-ATT&amp;CK Overlay'!BP94</f>
        <v>No</v>
      </c>
      <c r="GX97" s="152" t="str">
        <f>'2.1b-OriginalProduct Visibility'!D93</f>
        <v>Yes</v>
      </c>
      <c r="GY97" s="153" t="str">
        <f>'2.1b-OriginalProduct Visibility'!E93</f>
        <v>Yes</v>
      </c>
      <c r="GZ97" s="140">
        <f>'2.1b-OriginalProduct Visibility'!F93</f>
        <v>0</v>
      </c>
      <c r="HA97" s="140">
        <f>'2.1b-OriginalProduct Visibility'!G93</f>
        <v>0</v>
      </c>
      <c r="HB97" s="140">
        <f>'2.1b-OriginalProduct Visibility'!H93</f>
        <v>0</v>
      </c>
      <c r="HC97" s="140">
        <f>'2.1b-OriginalProduct Visibility'!I93</f>
        <v>0</v>
      </c>
      <c r="HD97" s="140">
        <f>'2.1b-OriginalProduct Visibility'!J93</f>
        <v>0</v>
      </c>
      <c r="HE97" s="140">
        <f>'2.1b-OriginalProduct Visibility'!K93</f>
        <v>0</v>
      </c>
      <c r="HF97" s="140">
        <f>'2.1b-OriginalProduct Visibility'!L93</f>
        <v>0</v>
      </c>
      <c r="HG97" s="140">
        <f>'2.1b-OriginalProduct Visibility'!M93</f>
        <v>0</v>
      </c>
      <c r="HH97" s="140">
        <f>'2.1b-OriginalProduct Visibility'!N93</f>
        <v>0</v>
      </c>
      <c r="HI97" s="154">
        <f>'2.1b-OriginalProduct Visibility'!O93</f>
        <v>0</v>
      </c>
      <c r="HK97" s="171" t="str">
        <f>'2.1a-Agency Visibility'!D93</f>
        <v>Yes</v>
      </c>
      <c r="HL97" s="172">
        <f>'2.1a-Agency Visibility'!E93</f>
        <v>0</v>
      </c>
      <c r="HM97" s="145">
        <f>'2.1a-Agency Visibility'!F93</f>
        <v>0</v>
      </c>
      <c r="HN97" s="145">
        <f>'2.1a-Agency Visibility'!G93</f>
        <v>0</v>
      </c>
      <c r="HO97" s="145">
        <f>'2.1a-Agency Visibility'!H93</f>
        <v>0</v>
      </c>
      <c r="HP97" s="145">
        <f>'2.1a-Agency Visibility'!I93</f>
        <v>0</v>
      </c>
      <c r="HQ97" s="145">
        <f>'2.1a-Agency Visibility'!J93</f>
        <v>0</v>
      </c>
      <c r="HR97" s="145">
        <f>'2.1a-Agency Visibility'!K93</f>
        <v>0</v>
      </c>
      <c r="HS97" s="145">
        <f>'2.1a-Agency Visibility'!L93</f>
        <v>0</v>
      </c>
      <c r="HT97" s="145">
        <f>'2.1a-Agency Visibility'!M93</f>
        <v>0</v>
      </c>
      <c r="HU97" s="145">
        <f>'2.1a-Agency Visibility'!N93</f>
        <v>0</v>
      </c>
      <c r="HV97" s="173">
        <f>'2.1a-Agency Visibility'!O93</f>
        <v>0</v>
      </c>
      <c r="HY97" s="116"/>
      <c r="HZ97" s="116"/>
      <c r="IA97" s="116"/>
    </row>
    <row r="98" spans="1:235" ht="15" customHeight="1" x14ac:dyDescent="0.4">
      <c r="A98" s="595">
        <f>'1.2-Visibility Data'!A92</f>
        <v>0</v>
      </c>
      <c r="B98" s="66" t="str">
        <f>'1.2-Visibility Data'!B92</f>
        <v>File Activity</v>
      </c>
      <c r="C98" s="37" t="str">
        <f>'1.2-Visibility Data'!C92</f>
        <v>All</v>
      </c>
      <c r="D98" s="116"/>
      <c r="E98" s="137">
        <f t="shared" si="329"/>
        <v>1</v>
      </c>
      <c r="F98" s="137">
        <f t="shared" si="329"/>
        <v>2</v>
      </c>
      <c r="G98" s="137">
        <f t="shared" si="329"/>
        <v>1</v>
      </c>
      <c r="H98" s="137">
        <f t="shared" si="329"/>
        <v>0</v>
      </c>
      <c r="I98" s="137">
        <f t="shared" si="329"/>
        <v>1</v>
      </c>
      <c r="J98" s="137">
        <f t="shared" si="329"/>
        <v>2</v>
      </c>
      <c r="K98" s="137">
        <f t="shared" si="329"/>
        <v>2</v>
      </c>
      <c r="L98" s="137">
        <f t="shared" si="329"/>
        <v>0</v>
      </c>
      <c r="M98" s="137">
        <f t="shared" si="329"/>
        <v>2</v>
      </c>
      <c r="N98" s="137">
        <f t="shared" si="329"/>
        <v>2</v>
      </c>
      <c r="O98" s="137">
        <f t="shared" si="330"/>
        <v>0</v>
      </c>
      <c r="P98" s="137">
        <f t="shared" si="330"/>
        <v>0</v>
      </c>
      <c r="Q98" s="137">
        <f t="shared" si="330"/>
        <v>0</v>
      </c>
      <c r="R98" s="137">
        <f t="shared" si="330"/>
        <v>0</v>
      </c>
      <c r="S98" s="137">
        <f t="shared" si="330"/>
        <v>0</v>
      </c>
      <c r="T98" s="137">
        <f t="shared" si="330"/>
        <v>0</v>
      </c>
      <c r="U98" s="137">
        <f t="shared" si="330"/>
        <v>0</v>
      </c>
      <c r="V98" s="137">
        <f t="shared" si="330"/>
        <v>0</v>
      </c>
      <c r="W98" s="137">
        <f t="shared" si="330"/>
        <v>0</v>
      </c>
      <c r="X98" s="137">
        <f t="shared" si="330"/>
        <v>0</v>
      </c>
      <c r="Y98" s="137">
        <f t="shared" si="331"/>
        <v>1</v>
      </c>
      <c r="Z98" s="137">
        <f t="shared" si="331"/>
        <v>0</v>
      </c>
      <c r="AA98" s="137">
        <f t="shared" si="331"/>
        <v>2</v>
      </c>
      <c r="AB98" s="137">
        <f t="shared" si="331"/>
        <v>0</v>
      </c>
      <c r="AC98" s="137">
        <f t="shared" si="331"/>
        <v>0</v>
      </c>
      <c r="AD98" s="137">
        <f t="shared" si="331"/>
        <v>0</v>
      </c>
      <c r="AE98" s="116"/>
      <c r="AF98" s="142">
        <f t="shared" si="222"/>
        <v>2</v>
      </c>
      <c r="AG98" s="142">
        <f t="shared" si="223"/>
        <v>2</v>
      </c>
      <c r="AH98" s="142">
        <f t="shared" si="224"/>
        <v>2</v>
      </c>
      <c r="AI98" s="142" t="str">
        <f t="shared" si="225"/>
        <v/>
      </c>
      <c r="AJ98" s="142">
        <f t="shared" si="226"/>
        <v>2</v>
      </c>
      <c r="AK98" s="142">
        <f t="shared" si="227"/>
        <v>2</v>
      </c>
      <c r="AL98" s="142">
        <f t="shared" si="228"/>
        <v>2</v>
      </c>
      <c r="AM98" s="142" t="str">
        <f t="shared" si="229"/>
        <v/>
      </c>
      <c r="AN98" s="142">
        <f t="shared" si="230"/>
        <v>2</v>
      </c>
      <c r="AO98" s="142">
        <f t="shared" si="231"/>
        <v>2</v>
      </c>
      <c r="AP98" s="142" t="str">
        <f t="shared" si="232"/>
        <v/>
      </c>
      <c r="AQ98" s="142" t="str">
        <f t="shared" si="233"/>
        <v/>
      </c>
      <c r="AR98" s="142" t="str">
        <f t="shared" si="234"/>
        <v/>
      </c>
      <c r="AS98" s="142" t="str">
        <f t="shared" si="235"/>
        <v/>
      </c>
      <c r="AT98" s="142" t="str">
        <f t="shared" si="236"/>
        <v/>
      </c>
      <c r="AU98" s="142" t="str">
        <f t="shared" si="237"/>
        <v/>
      </c>
      <c r="AV98" s="142" t="str">
        <f t="shared" si="238"/>
        <v/>
      </c>
      <c r="AW98" s="142" t="str">
        <f t="shared" si="239"/>
        <v/>
      </c>
      <c r="AX98" s="142" t="str">
        <f t="shared" si="240"/>
        <v/>
      </c>
      <c r="AY98" s="142" t="str">
        <f t="shared" si="241"/>
        <v/>
      </c>
      <c r="AZ98" s="142">
        <f t="shared" si="242"/>
        <v>2</v>
      </c>
      <c r="BA98" s="142" t="str">
        <f t="shared" si="243"/>
        <v/>
      </c>
      <c r="BB98" s="142">
        <f t="shared" si="244"/>
        <v>2</v>
      </c>
      <c r="BC98" s="142" t="str">
        <f t="shared" si="245"/>
        <v/>
      </c>
      <c r="BD98" s="142" t="str">
        <f t="shared" si="246"/>
        <v/>
      </c>
      <c r="BE98" s="142" t="str">
        <f t="shared" si="247"/>
        <v/>
      </c>
      <c r="BF98" s="116"/>
      <c r="BG98" s="193">
        <f t="shared" si="248"/>
        <v>1</v>
      </c>
      <c r="BH98" s="193">
        <f t="shared" si="249"/>
        <v>1</v>
      </c>
      <c r="BI98" s="193">
        <f t="shared" si="250"/>
        <v>1</v>
      </c>
      <c r="BJ98" s="193" t="str">
        <f t="shared" si="251"/>
        <v/>
      </c>
      <c r="BK98" s="193">
        <f t="shared" si="252"/>
        <v>1</v>
      </c>
      <c r="BL98" s="193">
        <f t="shared" si="253"/>
        <v>1</v>
      </c>
      <c r="BM98" s="193">
        <f t="shared" si="254"/>
        <v>1</v>
      </c>
      <c r="BN98" s="193" t="str">
        <f t="shared" si="255"/>
        <v/>
      </c>
      <c r="BO98" s="193">
        <f t="shared" si="256"/>
        <v>1</v>
      </c>
      <c r="BP98" s="193">
        <f t="shared" si="257"/>
        <v>1</v>
      </c>
      <c r="BQ98" s="193" t="str">
        <f t="shared" si="258"/>
        <v/>
      </c>
      <c r="BR98" s="193" t="str">
        <f t="shared" si="259"/>
        <v/>
      </c>
      <c r="BS98" s="193" t="str">
        <f t="shared" si="260"/>
        <v/>
      </c>
      <c r="BT98" s="193" t="str">
        <f t="shared" si="261"/>
        <v/>
      </c>
      <c r="BU98" s="193" t="str">
        <f t="shared" si="262"/>
        <v/>
      </c>
      <c r="BV98" s="193" t="str">
        <f t="shared" si="263"/>
        <v/>
      </c>
      <c r="BW98" s="193" t="str">
        <f t="shared" si="264"/>
        <v/>
      </c>
      <c r="BX98" s="193" t="str">
        <f t="shared" si="265"/>
        <v/>
      </c>
      <c r="BY98" s="193" t="str">
        <f t="shared" si="266"/>
        <v/>
      </c>
      <c r="BZ98" s="193" t="str">
        <f t="shared" si="267"/>
        <v/>
      </c>
      <c r="CA98" s="193">
        <f t="shared" si="268"/>
        <v>1</v>
      </c>
      <c r="CB98" s="193" t="str">
        <f t="shared" si="269"/>
        <v/>
      </c>
      <c r="CC98" s="193">
        <f t="shared" si="270"/>
        <v>1</v>
      </c>
      <c r="CD98" s="193" t="str">
        <f t="shared" si="271"/>
        <v/>
      </c>
      <c r="CE98" s="193" t="str">
        <f t="shared" si="272"/>
        <v/>
      </c>
      <c r="CF98" s="193" t="str">
        <f t="shared" si="273"/>
        <v/>
      </c>
      <c r="CG98" s="116"/>
      <c r="CH98" s="199">
        <f t="shared" si="274"/>
        <v>1</v>
      </c>
      <c r="CI98" s="199">
        <f t="shared" si="275"/>
        <v>1</v>
      </c>
      <c r="CJ98" s="199">
        <f t="shared" si="276"/>
        <v>1</v>
      </c>
      <c r="CK98" s="199" t="str">
        <f t="shared" si="277"/>
        <v/>
      </c>
      <c r="CL98" s="199">
        <f t="shared" si="278"/>
        <v>1</v>
      </c>
      <c r="CM98" s="199">
        <f t="shared" si="279"/>
        <v>1</v>
      </c>
      <c r="CN98" s="199">
        <f t="shared" si="280"/>
        <v>1</v>
      </c>
      <c r="CO98" s="199" t="str">
        <f t="shared" si="281"/>
        <v/>
      </c>
      <c r="CP98" s="199">
        <f t="shared" si="282"/>
        <v>1</v>
      </c>
      <c r="CQ98" s="199">
        <f t="shared" si="283"/>
        <v>1</v>
      </c>
      <c r="CR98" s="199" t="str">
        <f t="shared" si="284"/>
        <v/>
      </c>
      <c r="CS98" s="199" t="str">
        <f t="shared" si="285"/>
        <v/>
      </c>
      <c r="CT98" s="199" t="str">
        <f t="shared" si="286"/>
        <v/>
      </c>
      <c r="CU98" s="199" t="str">
        <f t="shared" si="287"/>
        <v/>
      </c>
      <c r="CV98" s="199" t="str">
        <f t="shared" si="288"/>
        <v/>
      </c>
      <c r="CW98" s="199" t="str">
        <f t="shared" si="289"/>
        <v/>
      </c>
      <c r="CX98" s="199" t="str">
        <f t="shared" si="290"/>
        <v/>
      </c>
      <c r="CY98" s="199" t="str">
        <f t="shared" si="291"/>
        <v/>
      </c>
      <c r="CZ98" s="199" t="str">
        <f t="shared" si="292"/>
        <v/>
      </c>
      <c r="DA98" s="199" t="str">
        <f t="shared" si="293"/>
        <v/>
      </c>
      <c r="DB98" s="199">
        <f t="shared" si="294"/>
        <v>1</v>
      </c>
      <c r="DC98" s="199" t="str">
        <f t="shared" si="295"/>
        <v/>
      </c>
      <c r="DD98" s="199">
        <f t="shared" si="296"/>
        <v>1</v>
      </c>
      <c r="DE98" s="199" t="str">
        <f t="shared" si="297"/>
        <v/>
      </c>
      <c r="DF98" s="199" t="str">
        <f t="shared" si="298"/>
        <v/>
      </c>
      <c r="DG98" s="199" t="str">
        <f t="shared" si="299"/>
        <v/>
      </c>
      <c r="DH98" s="116"/>
      <c r="DI98" s="147">
        <f t="shared" si="325"/>
        <v>1</v>
      </c>
      <c r="DJ98" s="147">
        <f t="shared" si="300"/>
        <v>1</v>
      </c>
      <c r="DK98" s="147">
        <f t="shared" si="301"/>
        <v>1</v>
      </c>
      <c r="DL98" s="147" t="str">
        <f t="shared" si="302"/>
        <v/>
      </c>
      <c r="DM98" s="147">
        <f t="shared" si="303"/>
        <v>1</v>
      </c>
      <c r="DN98" s="147">
        <f t="shared" si="304"/>
        <v>1</v>
      </c>
      <c r="DO98" s="147">
        <f t="shared" si="305"/>
        <v>1</v>
      </c>
      <c r="DP98" s="147" t="str">
        <f t="shared" si="306"/>
        <v/>
      </c>
      <c r="DQ98" s="147">
        <f t="shared" si="307"/>
        <v>1</v>
      </c>
      <c r="DR98" s="147">
        <f t="shared" si="308"/>
        <v>1</v>
      </c>
      <c r="DS98" s="147" t="str">
        <f t="shared" si="309"/>
        <v/>
      </c>
      <c r="DT98" s="147" t="str">
        <f t="shared" si="310"/>
        <v/>
      </c>
      <c r="DU98" s="147" t="str">
        <f t="shared" si="311"/>
        <v/>
      </c>
      <c r="DV98" s="147" t="str">
        <f t="shared" si="312"/>
        <v/>
      </c>
      <c r="DW98" s="147" t="str">
        <f t="shared" si="313"/>
        <v/>
      </c>
      <c r="DX98" s="147" t="str">
        <f t="shared" si="314"/>
        <v/>
      </c>
      <c r="DY98" s="147" t="str">
        <f t="shared" si="315"/>
        <v/>
      </c>
      <c r="DZ98" s="147" t="str">
        <f t="shared" si="316"/>
        <v/>
      </c>
      <c r="EA98" s="147" t="str">
        <f t="shared" si="317"/>
        <v/>
      </c>
      <c r="EB98" s="147" t="str">
        <f t="shared" si="318"/>
        <v/>
      </c>
      <c r="EC98" s="147">
        <f t="shared" si="319"/>
        <v>1</v>
      </c>
      <c r="ED98" s="147" t="str">
        <f t="shared" si="320"/>
        <v/>
      </c>
      <c r="EE98" s="147">
        <f t="shared" si="321"/>
        <v>1</v>
      </c>
      <c r="EF98" s="147" t="str">
        <f t="shared" si="322"/>
        <v/>
      </c>
      <c r="EG98" s="147" t="str">
        <f t="shared" si="323"/>
        <v/>
      </c>
      <c r="EH98" s="147" t="str">
        <f t="shared" si="324"/>
        <v/>
      </c>
      <c r="EI98" s="116"/>
      <c r="EJ98" s="28" t="str">
        <f>'1.4-ATT&amp;CK Overlay'!D95</f>
        <v>Yes</v>
      </c>
      <c r="EK98" s="24" t="str">
        <f>'1.4-ATT&amp;CK Overlay'!E95</f>
        <v>No</v>
      </c>
      <c r="EL98" s="24" t="str">
        <f>'1.4-ATT&amp;CK Overlay'!F95</f>
        <v>No</v>
      </c>
      <c r="EM98" s="24" t="str">
        <f>'1.4-ATT&amp;CK Overlay'!G95</f>
        <v>Yes</v>
      </c>
      <c r="EN98" s="29" t="str">
        <f>'1.4-ATT&amp;CK Overlay'!H95</f>
        <v>Yes</v>
      </c>
      <c r="EO98" s="28" t="str">
        <f>'1.4-ATT&amp;CK Overlay'!I95</f>
        <v>Yes</v>
      </c>
      <c r="EP98" s="24" t="str">
        <f>'1.4-ATT&amp;CK Overlay'!J95</f>
        <v>No</v>
      </c>
      <c r="EQ98" s="24" t="str">
        <f>'1.4-ATT&amp;CK Overlay'!K95</f>
        <v>No</v>
      </c>
      <c r="ER98" s="24" t="str">
        <f>'1.4-ATT&amp;CK Overlay'!L95</f>
        <v>No</v>
      </c>
      <c r="ES98" s="24" t="str">
        <f>'1.4-ATT&amp;CK Overlay'!M95</f>
        <v>No</v>
      </c>
      <c r="ET98" s="24" t="str">
        <f>'1.4-ATT&amp;CK Overlay'!N95</f>
        <v>No</v>
      </c>
      <c r="EU98" s="24" t="str">
        <f>'1.4-ATT&amp;CK Overlay'!O95</f>
        <v>No</v>
      </c>
      <c r="EV98" s="24" t="str">
        <f>'1.4-ATT&amp;CK Overlay'!P95</f>
        <v>Yes</v>
      </c>
      <c r="EW98" s="24" t="str">
        <f>'1.4-ATT&amp;CK Overlay'!Q95</f>
        <v>No</v>
      </c>
      <c r="EX98" s="24" t="str">
        <f>'1.4-ATT&amp;CK Overlay'!R95</f>
        <v>No</v>
      </c>
      <c r="EY98" s="24" t="str">
        <f>'1.4-ATT&amp;CK Overlay'!S95</f>
        <v>No</v>
      </c>
      <c r="EZ98" s="24" t="str">
        <f>'1.4-ATT&amp;CK Overlay'!T95</f>
        <v>No</v>
      </c>
      <c r="FA98" s="24" t="str">
        <f>'1.4-ATT&amp;CK Overlay'!U95</f>
        <v>No</v>
      </c>
      <c r="FB98" s="24" t="str">
        <f>'1.4-ATT&amp;CK Overlay'!V95</f>
        <v>Yes</v>
      </c>
      <c r="FC98" s="29" t="str">
        <f>'1.4-ATT&amp;CK Overlay'!W95</f>
        <v>Yes</v>
      </c>
      <c r="FD98" s="28" t="str">
        <f>'1.4-ATT&amp;CK Overlay'!X95</f>
        <v>No</v>
      </c>
      <c r="FE98" s="24" t="str">
        <f>'1.4-ATT&amp;CK Overlay'!Y95</f>
        <v>Yes</v>
      </c>
      <c r="FF98" s="29" t="str">
        <f>'1.4-ATT&amp;CK Overlay'!Z95</f>
        <v>Yes</v>
      </c>
      <c r="FG98" s="28" t="str">
        <f>'1.4-ATT&amp;CK Overlay'!AA95</f>
        <v>No</v>
      </c>
      <c r="FH98" s="24" t="str">
        <f>'1.4-ATT&amp;CK Overlay'!AB95</f>
        <v>No</v>
      </c>
      <c r="FI98" s="24" t="str">
        <f>'1.4-ATT&amp;CK Overlay'!AC95</f>
        <v>Yes</v>
      </c>
      <c r="FJ98" s="24" t="str">
        <f>'1.4-ATT&amp;CK Overlay'!AD95</f>
        <v>Yes</v>
      </c>
      <c r="FK98" s="24" t="str">
        <f>'1.4-ATT&amp;CK Overlay'!AE95</f>
        <v>No</v>
      </c>
      <c r="FL98" s="24" t="str">
        <f>'1.4-ATT&amp;CK Overlay'!AF95</f>
        <v>Yes</v>
      </c>
      <c r="FM98" s="29" t="str">
        <f>'1.4-ATT&amp;CK Overlay'!AG95</f>
        <v>Yes</v>
      </c>
      <c r="FN98" s="61" t="str">
        <f>'1.4-ATT&amp;CK Overlay'!AH95</f>
        <v>No</v>
      </c>
      <c r="FO98" s="24" t="str">
        <f>'1.4-ATT&amp;CK Overlay'!AI95</f>
        <v>No</v>
      </c>
      <c r="FP98" s="24" t="str">
        <f>'1.4-ATT&amp;CK Overlay'!AJ95</f>
        <v>No</v>
      </c>
      <c r="FQ98" s="24" t="str">
        <f>'1.4-ATT&amp;CK Overlay'!AK95</f>
        <v>No</v>
      </c>
      <c r="FR98" s="24" t="str">
        <f>'1.4-ATT&amp;CK Overlay'!AL95</f>
        <v>No</v>
      </c>
      <c r="FS98" s="24" t="str">
        <f>'1.4-ATT&amp;CK Overlay'!AM95</f>
        <v>No</v>
      </c>
      <c r="FT98" s="24" t="str">
        <f>'1.4-ATT&amp;CK Overlay'!AN95</f>
        <v>No</v>
      </c>
      <c r="FU98" s="24" t="str">
        <f>'1.4-ATT&amp;CK Overlay'!AO95</f>
        <v>No</v>
      </c>
      <c r="FV98" s="24" t="str">
        <f>'1.4-ATT&amp;CK Overlay'!AP95</f>
        <v>No</v>
      </c>
      <c r="FW98" s="71" t="str">
        <f>'1.4-ATT&amp;CK Overlay'!AQ95</f>
        <v>No</v>
      </c>
      <c r="FX98" s="28" t="str">
        <f>'1.4-ATT&amp;CK Overlay'!AR95</f>
        <v>No</v>
      </c>
      <c r="FY98" s="24" t="str">
        <f>'1.4-ATT&amp;CK Overlay'!AS95</f>
        <v>No</v>
      </c>
      <c r="FZ98" s="24" t="str">
        <f>'1.4-ATT&amp;CK Overlay'!AT95</f>
        <v>No</v>
      </c>
      <c r="GA98" s="24" t="str">
        <f>'1.4-ATT&amp;CK Overlay'!AU95</f>
        <v>No</v>
      </c>
      <c r="GB98" s="24" t="str">
        <f>'1.4-ATT&amp;CK Overlay'!AV95</f>
        <v>No</v>
      </c>
      <c r="GC98" s="24" t="str">
        <f>'1.4-ATT&amp;CK Overlay'!AW95</f>
        <v>No</v>
      </c>
      <c r="GD98" s="24" t="str">
        <f>'1.4-ATT&amp;CK Overlay'!AX95</f>
        <v>No</v>
      </c>
      <c r="GE98" s="24" t="str">
        <f>'1.4-ATT&amp;CK Overlay'!AY95</f>
        <v>No</v>
      </c>
      <c r="GF98" s="29" t="str">
        <f>'1.4-ATT&amp;CK Overlay'!AZ95</f>
        <v>No</v>
      </c>
      <c r="GG98" s="28" t="str">
        <f>'1.4-ATT&amp;CK Overlay'!BA95</f>
        <v>Yes</v>
      </c>
      <c r="GH98" s="24" t="str">
        <f>'1.4-ATT&amp;CK Overlay'!BB95</f>
        <v>No</v>
      </c>
      <c r="GI98" s="24" t="str">
        <f>'1.4-ATT&amp;CK Overlay'!BC95</f>
        <v>No</v>
      </c>
      <c r="GJ98" s="29" t="str">
        <f>'1.4-ATT&amp;CK Overlay'!BD95</f>
        <v>No</v>
      </c>
      <c r="GK98" s="28" t="str">
        <f>'1.4-ATT&amp;CK Overlay'!BE95</f>
        <v>Yes</v>
      </c>
      <c r="GL98" s="24" t="str">
        <f>'1.4-ATT&amp;CK Overlay'!BF95</f>
        <v>Yes</v>
      </c>
      <c r="GM98" s="24" t="str">
        <f>'1.4-ATT&amp;CK Overlay'!BG95</f>
        <v>No</v>
      </c>
      <c r="GN98" s="24" t="str">
        <f>'1.4-ATT&amp;CK Overlay'!BH95</f>
        <v>No</v>
      </c>
      <c r="GO98" s="29" t="str">
        <f>'1.4-ATT&amp;CK Overlay'!BI95</f>
        <v>No</v>
      </c>
      <c r="GP98" s="28" t="str">
        <f>'1.4-ATT&amp;CK Overlay'!BJ95</f>
        <v>No</v>
      </c>
      <c r="GQ98" s="24" t="str">
        <f>'1.4-ATT&amp;CK Overlay'!BK95</f>
        <v>No</v>
      </c>
      <c r="GR98" s="24" t="str">
        <f>'1.4-ATT&amp;CK Overlay'!BL95</f>
        <v>No</v>
      </c>
      <c r="GS98" s="24" t="str">
        <f>'1.4-ATT&amp;CK Overlay'!BM95</f>
        <v>No</v>
      </c>
      <c r="GT98" s="24" t="str">
        <f>'1.4-ATT&amp;CK Overlay'!BN95</f>
        <v>No</v>
      </c>
      <c r="GU98" s="24" t="str">
        <f>'1.4-ATT&amp;CK Overlay'!BO95</f>
        <v>No</v>
      </c>
      <c r="GV98" s="29" t="str">
        <f>'1.4-ATT&amp;CK Overlay'!BP95</f>
        <v>No</v>
      </c>
      <c r="GX98" s="152" t="str">
        <f>'2.1b-OriginalProduct Visibility'!D94</f>
        <v>Yes</v>
      </c>
      <c r="GY98" s="153" t="str">
        <f>'2.1b-OriginalProduct Visibility'!E94</f>
        <v>Yes</v>
      </c>
      <c r="GZ98" s="140">
        <f>'2.1b-OriginalProduct Visibility'!F94</f>
        <v>0</v>
      </c>
      <c r="HA98" s="140">
        <f>'2.1b-OriginalProduct Visibility'!G94</f>
        <v>0</v>
      </c>
      <c r="HB98" s="140">
        <f>'2.1b-OriginalProduct Visibility'!H94</f>
        <v>0</v>
      </c>
      <c r="HC98" s="140">
        <f>'2.1b-OriginalProduct Visibility'!I94</f>
        <v>0</v>
      </c>
      <c r="HD98" s="140">
        <f>'2.1b-OriginalProduct Visibility'!J94</f>
        <v>0</v>
      </c>
      <c r="HE98" s="140">
        <f>'2.1b-OriginalProduct Visibility'!K94</f>
        <v>0</v>
      </c>
      <c r="HF98" s="140">
        <f>'2.1b-OriginalProduct Visibility'!L94</f>
        <v>0</v>
      </c>
      <c r="HG98" s="140">
        <f>'2.1b-OriginalProduct Visibility'!M94</f>
        <v>0</v>
      </c>
      <c r="HH98" s="140">
        <f>'2.1b-OriginalProduct Visibility'!N94</f>
        <v>0</v>
      </c>
      <c r="HI98" s="154">
        <f>'2.1b-OriginalProduct Visibility'!O94</f>
        <v>0</v>
      </c>
      <c r="HK98" s="171" t="str">
        <f>'2.1a-Agency Visibility'!D94</f>
        <v>Yes</v>
      </c>
      <c r="HL98" s="172">
        <f>'2.1a-Agency Visibility'!E94</f>
        <v>0</v>
      </c>
      <c r="HM98" s="145">
        <f>'2.1a-Agency Visibility'!F94</f>
        <v>0</v>
      </c>
      <c r="HN98" s="145">
        <f>'2.1a-Agency Visibility'!G94</f>
        <v>0</v>
      </c>
      <c r="HO98" s="145">
        <f>'2.1a-Agency Visibility'!H94</f>
        <v>0</v>
      </c>
      <c r="HP98" s="145">
        <f>'2.1a-Agency Visibility'!I94</f>
        <v>0</v>
      </c>
      <c r="HQ98" s="145">
        <f>'2.1a-Agency Visibility'!J94</f>
        <v>0</v>
      </c>
      <c r="HR98" s="145">
        <f>'2.1a-Agency Visibility'!K94</f>
        <v>0</v>
      </c>
      <c r="HS98" s="145">
        <f>'2.1a-Agency Visibility'!L94</f>
        <v>0</v>
      </c>
      <c r="HT98" s="145">
        <f>'2.1a-Agency Visibility'!M94</f>
        <v>0</v>
      </c>
      <c r="HU98" s="145">
        <f>'2.1a-Agency Visibility'!N94</f>
        <v>0</v>
      </c>
      <c r="HV98" s="173">
        <f>'2.1a-Agency Visibility'!O94</f>
        <v>0</v>
      </c>
      <c r="HY98" s="116"/>
      <c r="HZ98" s="116"/>
      <c r="IA98" s="116"/>
    </row>
    <row r="99" spans="1:235" ht="15" customHeight="1" x14ac:dyDescent="0.4">
      <c r="A99" s="595">
        <f>'1.2-Visibility Data'!A93</f>
        <v>0</v>
      </c>
      <c r="B99" s="66" t="str">
        <f>'1.2-Visibility Data'!B93</f>
        <v>File Malware Detected</v>
      </c>
      <c r="C99" s="37" t="str">
        <f>'1.2-Visibility Data'!C93</f>
        <v>All</v>
      </c>
      <c r="D99" s="116"/>
      <c r="E99" s="137">
        <f t="shared" ref="E99:N106" si="332">COUNTIFS($EJ99:$GV99,"Yes",$EJ$7:$GV$7,E$5)</f>
        <v>1</v>
      </c>
      <c r="F99" s="137">
        <f t="shared" si="332"/>
        <v>0</v>
      </c>
      <c r="G99" s="137">
        <f t="shared" si="332"/>
        <v>0</v>
      </c>
      <c r="H99" s="137">
        <f t="shared" si="332"/>
        <v>0</v>
      </c>
      <c r="I99" s="137">
        <f t="shared" si="332"/>
        <v>1</v>
      </c>
      <c r="J99" s="137">
        <f t="shared" si="332"/>
        <v>0</v>
      </c>
      <c r="K99" s="137">
        <f t="shared" si="332"/>
        <v>0</v>
      </c>
      <c r="L99" s="137">
        <f t="shared" si="332"/>
        <v>0</v>
      </c>
      <c r="M99" s="137">
        <f t="shared" si="332"/>
        <v>0</v>
      </c>
      <c r="N99" s="137">
        <f t="shared" si="332"/>
        <v>0</v>
      </c>
      <c r="O99" s="137">
        <f t="shared" ref="O99:X106" si="333">COUNTIFS($EJ99:$GV99,"Yes",$EJ$7:$GV$7,O$5)</f>
        <v>0</v>
      </c>
      <c r="P99" s="137">
        <f t="shared" si="333"/>
        <v>0</v>
      </c>
      <c r="Q99" s="137">
        <f t="shared" si="333"/>
        <v>0</v>
      </c>
      <c r="R99" s="137">
        <f t="shared" si="333"/>
        <v>0</v>
      </c>
      <c r="S99" s="137">
        <f t="shared" si="333"/>
        <v>0</v>
      </c>
      <c r="T99" s="137">
        <f t="shared" si="333"/>
        <v>0</v>
      </c>
      <c r="U99" s="137">
        <f t="shared" si="333"/>
        <v>0</v>
      </c>
      <c r="V99" s="137">
        <f t="shared" si="333"/>
        <v>0</v>
      </c>
      <c r="W99" s="137">
        <f t="shared" si="333"/>
        <v>0</v>
      </c>
      <c r="X99" s="137">
        <f t="shared" si="333"/>
        <v>0</v>
      </c>
      <c r="Y99" s="137">
        <f t="shared" ref="Y99:AD106" si="334">COUNTIFS($EJ99:$GV99,"Yes",$EJ$7:$GV$7,Y$5)</f>
        <v>1</v>
      </c>
      <c r="Z99" s="137">
        <f t="shared" si="334"/>
        <v>0</v>
      </c>
      <c r="AA99" s="137">
        <f t="shared" si="334"/>
        <v>0</v>
      </c>
      <c r="AB99" s="137">
        <f t="shared" si="334"/>
        <v>0</v>
      </c>
      <c r="AC99" s="137">
        <f t="shared" si="334"/>
        <v>0</v>
      </c>
      <c r="AD99" s="137">
        <f t="shared" si="334"/>
        <v>0</v>
      </c>
      <c r="AE99" s="116"/>
      <c r="AF99" s="142">
        <f t="shared" si="222"/>
        <v>2</v>
      </c>
      <c r="AG99" s="142" t="str">
        <f t="shared" si="223"/>
        <v/>
      </c>
      <c r="AH99" s="142" t="str">
        <f t="shared" si="224"/>
        <v/>
      </c>
      <c r="AI99" s="142" t="str">
        <f t="shared" si="225"/>
        <v/>
      </c>
      <c r="AJ99" s="142">
        <f t="shared" si="226"/>
        <v>2</v>
      </c>
      <c r="AK99" s="142" t="str">
        <f t="shared" si="227"/>
        <v/>
      </c>
      <c r="AL99" s="142" t="str">
        <f t="shared" si="228"/>
        <v/>
      </c>
      <c r="AM99" s="142" t="str">
        <f t="shared" si="229"/>
        <v/>
      </c>
      <c r="AN99" s="142" t="str">
        <f t="shared" si="230"/>
        <v/>
      </c>
      <c r="AO99" s="142" t="str">
        <f t="shared" si="231"/>
        <v/>
      </c>
      <c r="AP99" s="142" t="str">
        <f t="shared" si="232"/>
        <v/>
      </c>
      <c r="AQ99" s="142" t="str">
        <f t="shared" si="233"/>
        <v/>
      </c>
      <c r="AR99" s="142" t="str">
        <f t="shared" si="234"/>
        <v/>
      </c>
      <c r="AS99" s="142" t="str">
        <f t="shared" si="235"/>
        <v/>
      </c>
      <c r="AT99" s="142" t="str">
        <f t="shared" si="236"/>
        <v/>
      </c>
      <c r="AU99" s="142" t="str">
        <f t="shared" si="237"/>
        <v/>
      </c>
      <c r="AV99" s="142" t="str">
        <f t="shared" si="238"/>
        <v/>
      </c>
      <c r="AW99" s="142" t="str">
        <f t="shared" si="239"/>
        <v/>
      </c>
      <c r="AX99" s="142" t="str">
        <f t="shared" si="240"/>
        <v/>
      </c>
      <c r="AY99" s="142" t="str">
        <f t="shared" si="241"/>
        <v/>
      </c>
      <c r="AZ99" s="142">
        <f t="shared" si="242"/>
        <v>2</v>
      </c>
      <c r="BA99" s="142" t="str">
        <f t="shared" si="243"/>
        <v/>
      </c>
      <c r="BB99" s="142" t="str">
        <f t="shared" si="244"/>
        <v/>
      </c>
      <c r="BC99" s="142" t="str">
        <f t="shared" si="245"/>
        <v/>
      </c>
      <c r="BD99" s="142" t="str">
        <f t="shared" si="246"/>
        <v/>
      </c>
      <c r="BE99" s="142" t="str">
        <f t="shared" si="247"/>
        <v/>
      </c>
      <c r="BF99" s="116"/>
      <c r="BG99" s="193">
        <f t="shared" si="248"/>
        <v>1</v>
      </c>
      <c r="BH99" s="193" t="str">
        <f t="shared" si="249"/>
        <v/>
      </c>
      <c r="BI99" s="193" t="str">
        <f t="shared" si="250"/>
        <v/>
      </c>
      <c r="BJ99" s="193" t="str">
        <f t="shared" si="251"/>
        <v/>
      </c>
      <c r="BK99" s="193">
        <f t="shared" si="252"/>
        <v>1</v>
      </c>
      <c r="BL99" s="193" t="str">
        <f t="shared" si="253"/>
        <v/>
      </c>
      <c r="BM99" s="193" t="str">
        <f t="shared" si="254"/>
        <v/>
      </c>
      <c r="BN99" s="193" t="str">
        <f t="shared" si="255"/>
        <v/>
      </c>
      <c r="BO99" s="193" t="str">
        <f t="shared" si="256"/>
        <v/>
      </c>
      <c r="BP99" s="193" t="str">
        <f t="shared" si="257"/>
        <v/>
      </c>
      <c r="BQ99" s="193" t="str">
        <f t="shared" si="258"/>
        <v/>
      </c>
      <c r="BR99" s="193" t="str">
        <f t="shared" si="259"/>
        <v/>
      </c>
      <c r="BS99" s="193" t="str">
        <f t="shared" si="260"/>
        <v/>
      </c>
      <c r="BT99" s="193" t="str">
        <f t="shared" si="261"/>
        <v/>
      </c>
      <c r="BU99" s="193" t="str">
        <f t="shared" si="262"/>
        <v/>
      </c>
      <c r="BV99" s="193" t="str">
        <f t="shared" si="263"/>
        <v/>
      </c>
      <c r="BW99" s="193" t="str">
        <f t="shared" si="264"/>
        <v/>
      </c>
      <c r="BX99" s="193" t="str">
        <f t="shared" si="265"/>
        <v/>
      </c>
      <c r="BY99" s="193" t="str">
        <f t="shared" si="266"/>
        <v/>
      </c>
      <c r="BZ99" s="193" t="str">
        <f t="shared" si="267"/>
        <v/>
      </c>
      <c r="CA99" s="193">
        <f t="shared" si="268"/>
        <v>1</v>
      </c>
      <c r="CB99" s="193" t="str">
        <f t="shared" si="269"/>
        <v/>
      </c>
      <c r="CC99" s="193" t="str">
        <f t="shared" si="270"/>
        <v/>
      </c>
      <c r="CD99" s="193" t="str">
        <f t="shared" si="271"/>
        <v/>
      </c>
      <c r="CE99" s="193" t="str">
        <f t="shared" si="272"/>
        <v/>
      </c>
      <c r="CF99" s="193" t="str">
        <f t="shared" si="273"/>
        <v/>
      </c>
      <c r="CG99" s="116"/>
      <c r="CH99" s="199">
        <f t="shared" si="274"/>
        <v>1</v>
      </c>
      <c r="CI99" s="199" t="str">
        <f t="shared" si="275"/>
        <v/>
      </c>
      <c r="CJ99" s="199" t="str">
        <f t="shared" si="276"/>
        <v/>
      </c>
      <c r="CK99" s="199" t="str">
        <f t="shared" si="277"/>
        <v/>
      </c>
      <c r="CL99" s="199">
        <f t="shared" si="278"/>
        <v>1</v>
      </c>
      <c r="CM99" s="199" t="str">
        <f t="shared" si="279"/>
        <v/>
      </c>
      <c r="CN99" s="199" t="str">
        <f t="shared" si="280"/>
        <v/>
      </c>
      <c r="CO99" s="199" t="str">
        <f t="shared" si="281"/>
        <v/>
      </c>
      <c r="CP99" s="199" t="str">
        <f t="shared" si="282"/>
        <v/>
      </c>
      <c r="CQ99" s="199" t="str">
        <f t="shared" si="283"/>
        <v/>
      </c>
      <c r="CR99" s="199" t="str">
        <f t="shared" si="284"/>
        <v/>
      </c>
      <c r="CS99" s="199" t="str">
        <f t="shared" si="285"/>
        <v/>
      </c>
      <c r="CT99" s="199" t="str">
        <f t="shared" si="286"/>
        <v/>
      </c>
      <c r="CU99" s="199" t="str">
        <f t="shared" si="287"/>
        <v/>
      </c>
      <c r="CV99" s="199" t="str">
        <f t="shared" si="288"/>
        <v/>
      </c>
      <c r="CW99" s="199" t="str">
        <f t="shared" si="289"/>
        <v/>
      </c>
      <c r="CX99" s="199" t="str">
        <f t="shared" si="290"/>
        <v/>
      </c>
      <c r="CY99" s="199" t="str">
        <f t="shared" si="291"/>
        <v/>
      </c>
      <c r="CZ99" s="199" t="str">
        <f t="shared" si="292"/>
        <v/>
      </c>
      <c r="DA99" s="199" t="str">
        <f t="shared" si="293"/>
        <v/>
      </c>
      <c r="DB99" s="199">
        <f t="shared" si="294"/>
        <v>1</v>
      </c>
      <c r="DC99" s="199" t="str">
        <f t="shared" si="295"/>
        <v/>
      </c>
      <c r="DD99" s="199" t="str">
        <f t="shared" si="296"/>
        <v/>
      </c>
      <c r="DE99" s="199" t="str">
        <f t="shared" si="297"/>
        <v/>
      </c>
      <c r="DF99" s="199" t="str">
        <f t="shared" si="298"/>
        <v/>
      </c>
      <c r="DG99" s="199" t="str">
        <f t="shared" si="299"/>
        <v/>
      </c>
      <c r="DH99" s="116"/>
      <c r="DI99" s="147">
        <f t="shared" si="325"/>
        <v>1</v>
      </c>
      <c r="DJ99" s="147" t="str">
        <f t="shared" si="300"/>
        <v/>
      </c>
      <c r="DK99" s="147" t="str">
        <f t="shared" si="301"/>
        <v/>
      </c>
      <c r="DL99" s="147" t="str">
        <f t="shared" si="302"/>
        <v/>
      </c>
      <c r="DM99" s="147">
        <f t="shared" si="303"/>
        <v>1</v>
      </c>
      <c r="DN99" s="147" t="str">
        <f t="shared" si="304"/>
        <v/>
      </c>
      <c r="DO99" s="147" t="str">
        <f t="shared" si="305"/>
        <v/>
      </c>
      <c r="DP99" s="147" t="str">
        <f t="shared" si="306"/>
        <v/>
      </c>
      <c r="DQ99" s="147" t="str">
        <f t="shared" si="307"/>
        <v/>
      </c>
      <c r="DR99" s="147" t="str">
        <f t="shared" si="308"/>
        <v/>
      </c>
      <c r="DS99" s="147" t="str">
        <f t="shared" si="309"/>
        <v/>
      </c>
      <c r="DT99" s="147" t="str">
        <f t="shared" si="310"/>
        <v/>
      </c>
      <c r="DU99" s="147" t="str">
        <f t="shared" si="311"/>
        <v/>
      </c>
      <c r="DV99" s="147" t="str">
        <f t="shared" si="312"/>
        <v/>
      </c>
      <c r="DW99" s="147" t="str">
        <f t="shared" si="313"/>
        <v/>
      </c>
      <c r="DX99" s="147" t="str">
        <f t="shared" si="314"/>
        <v/>
      </c>
      <c r="DY99" s="147" t="str">
        <f t="shared" si="315"/>
        <v/>
      </c>
      <c r="DZ99" s="147" t="str">
        <f t="shared" si="316"/>
        <v/>
      </c>
      <c r="EA99" s="147" t="str">
        <f t="shared" si="317"/>
        <v/>
      </c>
      <c r="EB99" s="147" t="str">
        <f t="shared" si="318"/>
        <v/>
      </c>
      <c r="EC99" s="147">
        <f t="shared" si="319"/>
        <v>1</v>
      </c>
      <c r="ED99" s="147" t="str">
        <f t="shared" si="320"/>
        <v/>
      </c>
      <c r="EE99" s="147" t="str">
        <f t="shared" si="321"/>
        <v/>
      </c>
      <c r="EF99" s="147" t="str">
        <f t="shared" si="322"/>
        <v/>
      </c>
      <c r="EG99" s="147" t="str">
        <f t="shared" si="323"/>
        <v/>
      </c>
      <c r="EH99" s="147" t="str">
        <f t="shared" si="324"/>
        <v/>
      </c>
      <c r="EI99" s="116"/>
      <c r="EJ99" s="28" t="str">
        <f>'1.4-ATT&amp;CK Overlay'!D96</f>
        <v>Yes</v>
      </c>
      <c r="EK99" s="24" t="str">
        <f>'1.4-ATT&amp;CK Overlay'!E96</f>
        <v>No</v>
      </c>
      <c r="EL99" s="24" t="str">
        <f>'1.4-ATT&amp;CK Overlay'!F96</f>
        <v>No</v>
      </c>
      <c r="EM99" s="24" t="str">
        <f>'1.4-ATT&amp;CK Overlay'!G96</f>
        <v>No</v>
      </c>
      <c r="EN99" s="29" t="str">
        <f>'1.4-ATT&amp;CK Overlay'!H96</f>
        <v>No</v>
      </c>
      <c r="EO99" s="28" t="str">
        <f>'1.4-ATT&amp;CK Overlay'!I96</f>
        <v>No</v>
      </c>
      <c r="EP99" s="24" t="str">
        <f>'1.4-ATT&amp;CK Overlay'!J96</f>
        <v>No</v>
      </c>
      <c r="EQ99" s="24" t="str">
        <f>'1.4-ATT&amp;CK Overlay'!K96</f>
        <v>No</v>
      </c>
      <c r="ER99" s="24" t="str">
        <f>'1.4-ATT&amp;CK Overlay'!L96</f>
        <v>No</v>
      </c>
      <c r="ES99" s="24" t="str">
        <f>'1.4-ATT&amp;CK Overlay'!M96</f>
        <v>No</v>
      </c>
      <c r="ET99" s="24" t="str">
        <f>'1.4-ATT&amp;CK Overlay'!N96</f>
        <v>No</v>
      </c>
      <c r="EU99" s="24" t="str">
        <f>'1.4-ATT&amp;CK Overlay'!O96</f>
        <v>No</v>
      </c>
      <c r="EV99" s="24" t="str">
        <f>'1.4-ATT&amp;CK Overlay'!P96</f>
        <v>Yes</v>
      </c>
      <c r="EW99" s="24" t="str">
        <f>'1.4-ATT&amp;CK Overlay'!Q96</f>
        <v>No</v>
      </c>
      <c r="EX99" s="24" t="str">
        <f>'1.4-ATT&amp;CK Overlay'!R96</f>
        <v>No</v>
      </c>
      <c r="EY99" s="24" t="str">
        <f>'1.4-ATT&amp;CK Overlay'!S96</f>
        <v>No</v>
      </c>
      <c r="EZ99" s="24" t="str">
        <f>'1.4-ATT&amp;CK Overlay'!T96</f>
        <v>No</v>
      </c>
      <c r="FA99" s="24" t="str">
        <f>'1.4-ATT&amp;CK Overlay'!U96</f>
        <v>No</v>
      </c>
      <c r="FB99" s="24" t="str">
        <f>'1.4-ATT&amp;CK Overlay'!V96</f>
        <v>No</v>
      </c>
      <c r="FC99" s="29" t="str">
        <f>'1.4-ATT&amp;CK Overlay'!W96</f>
        <v>No</v>
      </c>
      <c r="FD99" s="28" t="str">
        <f>'1.4-ATT&amp;CK Overlay'!X96</f>
        <v>No</v>
      </c>
      <c r="FE99" s="24" t="str">
        <f>'1.4-ATT&amp;CK Overlay'!Y96</f>
        <v>No</v>
      </c>
      <c r="FF99" s="29" t="str">
        <f>'1.4-ATT&amp;CK Overlay'!Z96</f>
        <v>No</v>
      </c>
      <c r="FG99" s="28" t="str">
        <f>'1.4-ATT&amp;CK Overlay'!AA96</f>
        <v>No</v>
      </c>
      <c r="FH99" s="24" t="str">
        <f>'1.4-ATT&amp;CK Overlay'!AB96</f>
        <v>No</v>
      </c>
      <c r="FI99" s="24" t="str">
        <f>'1.4-ATT&amp;CK Overlay'!AC96</f>
        <v>No</v>
      </c>
      <c r="FJ99" s="24" t="str">
        <f>'1.4-ATT&amp;CK Overlay'!AD96</f>
        <v>No</v>
      </c>
      <c r="FK99" s="24" t="str">
        <f>'1.4-ATT&amp;CK Overlay'!AE96</f>
        <v>No</v>
      </c>
      <c r="FL99" s="24" t="str">
        <f>'1.4-ATT&amp;CK Overlay'!AF96</f>
        <v>No</v>
      </c>
      <c r="FM99" s="29" t="str">
        <f>'1.4-ATT&amp;CK Overlay'!AG96</f>
        <v>No</v>
      </c>
      <c r="FN99" s="61" t="str">
        <f>'1.4-ATT&amp;CK Overlay'!AH96</f>
        <v>No</v>
      </c>
      <c r="FO99" s="24" t="str">
        <f>'1.4-ATT&amp;CK Overlay'!AI96</f>
        <v>No</v>
      </c>
      <c r="FP99" s="24" t="str">
        <f>'1.4-ATT&amp;CK Overlay'!AJ96</f>
        <v>No</v>
      </c>
      <c r="FQ99" s="24" t="str">
        <f>'1.4-ATT&amp;CK Overlay'!AK96</f>
        <v>No</v>
      </c>
      <c r="FR99" s="24" t="str">
        <f>'1.4-ATT&amp;CK Overlay'!AL96</f>
        <v>No</v>
      </c>
      <c r="FS99" s="24" t="str">
        <f>'1.4-ATT&amp;CK Overlay'!AM96</f>
        <v>No</v>
      </c>
      <c r="FT99" s="24" t="str">
        <f>'1.4-ATT&amp;CK Overlay'!AN96</f>
        <v>No</v>
      </c>
      <c r="FU99" s="24" t="str">
        <f>'1.4-ATT&amp;CK Overlay'!AO96</f>
        <v>No</v>
      </c>
      <c r="FV99" s="24" t="str">
        <f>'1.4-ATT&amp;CK Overlay'!AP96</f>
        <v>No</v>
      </c>
      <c r="FW99" s="71" t="str">
        <f>'1.4-ATT&amp;CK Overlay'!AQ96</f>
        <v>No</v>
      </c>
      <c r="FX99" s="28" t="str">
        <f>'1.4-ATT&amp;CK Overlay'!AR96</f>
        <v>No</v>
      </c>
      <c r="FY99" s="24" t="str">
        <f>'1.4-ATT&amp;CK Overlay'!AS96</f>
        <v>No</v>
      </c>
      <c r="FZ99" s="24" t="str">
        <f>'1.4-ATT&amp;CK Overlay'!AT96</f>
        <v>No</v>
      </c>
      <c r="GA99" s="24" t="str">
        <f>'1.4-ATT&amp;CK Overlay'!AU96</f>
        <v>No</v>
      </c>
      <c r="GB99" s="24" t="str">
        <f>'1.4-ATT&amp;CK Overlay'!AV96</f>
        <v>No</v>
      </c>
      <c r="GC99" s="24" t="str">
        <f>'1.4-ATT&amp;CK Overlay'!AW96</f>
        <v>No</v>
      </c>
      <c r="GD99" s="24" t="str">
        <f>'1.4-ATT&amp;CK Overlay'!AX96</f>
        <v>No</v>
      </c>
      <c r="GE99" s="24" t="str">
        <f>'1.4-ATT&amp;CK Overlay'!AY96</f>
        <v>No</v>
      </c>
      <c r="GF99" s="29" t="str">
        <f>'1.4-ATT&amp;CK Overlay'!AZ96</f>
        <v>No</v>
      </c>
      <c r="GG99" s="28" t="str">
        <f>'1.4-ATT&amp;CK Overlay'!BA96</f>
        <v>Yes</v>
      </c>
      <c r="GH99" s="24" t="str">
        <f>'1.4-ATT&amp;CK Overlay'!BB96</f>
        <v>No</v>
      </c>
      <c r="GI99" s="24" t="str">
        <f>'1.4-ATT&amp;CK Overlay'!BC96</f>
        <v>No</v>
      </c>
      <c r="GJ99" s="29" t="str">
        <f>'1.4-ATT&amp;CK Overlay'!BD96</f>
        <v>No</v>
      </c>
      <c r="GK99" s="28" t="str">
        <f>'1.4-ATT&amp;CK Overlay'!BE96</f>
        <v>No</v>
      </c>
      <c r="GL99" s="24" t="str">
        <f>'1.4-ATT&amp;CK Overlay'!BF96</f>
        <v>No</v>
      </c>
      <c r="GM99" s="24" t="str">
        <f>'1.4-ATT&amp;CK Overlay'!BG96</f>
        <v>No</v>
      </c>
      <c r="GN99" s="24" t="str">
        <f>'1.4-ATT&amp;CK Overlay'!BH96</f>
        <v>No</v>
      </c>
      <c r="GO99" s="29" t="str">
        <f>'1.4-ATT&amp;CK Overlay'!BI96</f>
        <v>No</v>
      </c>
      <c r="GP99" s="28" t="str">
        <f>'1.4-ATT&amp;CK Overlay'!BJ96</f>
        <v>No</v>
      </c>
      <c r="GQ99" s="24" t="str">
        <f>'1.4-ATT&amp;CK Overlay'!BK96</f>
        <v>No</v>
      </c>
      <c r="GR99" s="24" t="str">
        <f>'1.4-ATT&amp;CK Overlay'!BL96</f>
        <v>No</v>
      </c>
      <c r="GS99" s="24" t="str">
        <f>'1.4-ATT&amp;CK Overlay'!BM96</f>
        <v>No</v>
      </c>
      <c r="GT99" s="24" t="str">
        <f>'1.4-ATT&amp;CK Overlay'!BN96</f>
        <v>No</v>
      </c>
      <c r="GU99" s="24" t="str">
        <f>'1.4-ATT&amp;CK Overlay'!BO96</f>
        <v>No</v>
      </c>
      <c r="GV99" s="29" t="str">
        <f>'1.4-ATT&amp;CK Overlay'!BP96</f>
        <v>No</v>
      </c>
      <c r="GX99" s="152" t="str">
        <f>'2.1b-OriginalProduct Visibility'!D95</f>
        <v>Yes</v>
      </c>
      <c r="GY99" s="153" t="str">
        <f>'2.1b-OriginalProduct Visibility'!E95</f>
        <v>Yes</v>
      </c>
      <c r="GZ99" s="140">
        <f>'2.1b-OriginalProduct Visibility'!F95</f>
        <v>0</v>
      </c>
      <c r="HA99" s="140">
        <f>'2.1b-OriginalProduct Visibility'!G95</f>
        <v>0</v>
      </c>
      <c r="HB99" s="140">
        <f>'2.1b-OriginalProduct Visibility'!H95</f>
        <v>0</v>
      </c>
      <c r="HC99" s="140">
        <f>'2.1b-OriginalProduct Visibility'!I95</f>
        <v>0</v>
      </c>
      <c r="HD99" s="140">
        <f>'2.1b-OriginalProduct Visibility'!J95</f>
        <v>0</v>
      </c>
      <c r="HE99" s="140">
        <f>'2.1b-OriginalProduct Visibility'!K95</f>
        <v>0</v>
      </c>
      <c r="HF99" s="140">
        <f>'2.1b-OriginalProduct Visibility'!L95</f>
        <v>0</v>
      </c>
      <c r="HG99" s="140">
        <f>'2.1b-OriginalProduct Visibility'!M95</f>
        <v>0</v>
      </c>
      <c r="HH99" s="140">
        <f>'2.1b-OriginalProduct Visibility'!N95</f>
        <v>0</v>
      </c>
      <c r="HI99" s="154">
        <f>'2.1b-OriginalProduct Visibility'!O95</f>
        <v>0</v>
      </c>
      <c r="HK99" s="171" t="str">
        <f>'2.1a-Agency Visibility'!D95</f>
        <v>Yes</v>
      </c>
      <c r="HL99" s="172">
        <f>'2.1a-Agency Visibility'!E95</f>
        <v>0</v>
      </c>
      <c r="HM99" s="145">
        <f>'2.1a-Agency Visibility'!F95</f>
        <v>0</v>
      </c>
      <c r="HN99" s="145">
        <f>'2.1a-Agency Visibility'!G95</f>
        <v>0</v>
      </c>
      <c r="HO99" s="145">
        <f>'2.1a-Agency Visibility'!H95</f>
        <v>0</v>
      </c>
      <c r="HP99" s="145">
        <f>'2.1a-Agency Visibility'!I95</f>
        <v>0</v>
      </c>
      <c r="HQ99" s="145">
        <f>'2.1a-Agency Visibility'!J95</f>
        <v>0</v>
      </c>
      <c r="HR99" s="145">
        <f>'2.1a-Agency Visibility'!K95</f>
        <v>0</v>
      </c>
      <c r="HS99" s="145">
        <f>'2.1a-Agency Visibility'!L95</f>
        <v>0</v>
      </c>
      <c r="HT99" s="145">
        <f>'2.1a-Agency Visibility'!M95</f>
        <v>0</v>
      </c>
      <c r="HU99" s="145">
        <f>'2.1a-Agency Visibility'!N95</f>
        <v>0</v>
      </c>
      <c r="HV99" s="173">
        <f>'2.1a-Agency Visibility'!O95</f>
        <v>0</v>
      </c>
      <c r="HY99" s="116"/>
      <c r="HZ99" s="116"/>
      <c r="IA99" s="116"/>
    </row>
    <row r="100" spans="1:235" ht="15" customHeight="1" x14ac:dyDescent="0.4">
      <c r="A100" s="595">
        <f>'1.2-Visibility Data'!A94</f>
        <v>0</v>
      </c>
      <c r="B100" s="66" t="str">
        <f>'1.2-Visibility Data'!B94</f>
        <v>File Malware Retrieved</v>
      </c>
      <c r="C100" s="37" t="str">
        <f>'1.2-Visibility Data'!C94</f>
        <v>All</v>
      </c>
      <c r="D100" s="116"/>
      <c r="E100" s="137">
        <f t="shared" si="332"/>
        <v>1</v>
      </c>
      <c r="F100" s="137">
        <f t="shared" si="332"/>
        <v>0</v>
      </c>
      <c r="G100" s="137">
        <f t="shared" si="332"/>
        <v>0</v>
      </c>
      <c r="H100" s="137">
        <f t="shared" si="332"/>
        <v>0</v>
      </c>
      <c r="I100" s="137">
        <f t="shared" si="332"/>
        <v>0</v>
      </c>
      <c r="J100" s="137">
        <f t="shared" si="332"/>
        <v>0</v>
      </c>
      <c r="K100" s="137">
        <f t="shared" si="332"/>
        <v>0</v>
      </c>
      <c r="L100" s="137">
        <f t="shared" si="332"/>
        <v>0</v>
      </c>
      <c r="M100" s="137">
        <f t="shared" si="332"/>
        <v>0</v>
      </c>
      <c r="N100" s="137">
        <f t="shared" si="332"/>
        <v>0</v>
      </c>
      <c r="O100" s="137">
        <f t="shared" si="333"/>
        <v>0</v>
      </c>
      <c r="P100" s="137">
        <f t="shared" si="333"/>
        <v>0</v>
      </c>
      <c r="Q100" s="137">
        <f t="shared" si="333"/>
        <v>0</v>
      </c>
      <c r="R100" s="137">
        <f t="shared" si="333"/>
        <v>0</v>
      </c>
      <c r="S100" s="137">
        <f t="shared" si="333"/>
        <v>0</v>
      </c>
      <c r="T100" s="137">
        <f t="shared" si="333"/>
        <v>0</v>
      </c>
      <c r="U100" s="137">
        <f t="shared" si="333"/>
        <v>0</v>
      </c>
      <c r="V100" s="137">
        <f t="shared" si="333"/>
        <v>0</v>
      </c>
      <c r="W100" s="137">
        <f t="shared" si="333"/>
        <v>0</v>
      </c>
      <c r="X100" s="137">
        <f t="shared" si="333"/>
        <v>0</v>
      </c>
      <c r="Y100" s="137">
        <f t="shared" si="334"/>
        <v>1</v>
      </c>
      <c r="Z100" s="137">
        <f t="shared" si="334"/>
        <v>0</v>
      </c>
      <c r="AA100" s="137">
        <f t="shared" si="334"/>
        <v>0</v>
      </c>
      <c r="AB100" s="137">
        <f t="shared" si="334"/>
        <v>0</v>
      </c>
      <c r="AC100" s="137">
        <f t="shared" si="334"/>
        <v>0</v>
      </c>
      <c r="AD100" s="137">
        <f t="shared" si="334"/>
        <v>0</v>
      </c>
      <c r="AE100" s="116"/>
      <c r="AF100" s="142">
        <f t="shared" si="222"/>
        <v>2</v>
      </c>
      <c r="AG100" s="142" t="str">
        <f t="shared" si="223"/>
        <v/>
      </c>
      <c r="AH100" s="142" t="str">
        <f t="shared" si="224"/>
        <v/>
      </c>
      <c r="AI100" s="142" t="str">
        <f t="shared" si="225"/>
        <v/>
      </c>
      <c r="AJ100" s="142" t="str">
        <f t="shared" si="226"/>
        <v/>
      </c>
      <c r="AK100" s="142" t="str">
        <f t="shared" si="227"/>
        <v/>
      </c>
      <c r="AL100" s="142" t="str">
        <f t="shared" si="228"/>
        <v/>
      </c>
      <c r="AM100" s="142" t="str">
        <f t="shared" si="229"/>
        <v/>
      </c>
      <c r="AN100" s="142" t="str">
        <f t="shared" si="230"/>
        <v/>
      </c>
      <c r="AO100" s="142" t="str">
        <f t="shared" si="231"/>
        <v/>
      </c>
      <c r="AP100" s="142" t="str">
        <f t="shared" si="232"/>
        <v/>
      </c>
      <c r="AQ100" s="142" t="str">
        <f t="shared" si="233"/>
        <v/>
      </c>
      <c r="AR100" s="142" t="str">
        <f t="shared" si="234"/>
        <v/>
      </c>
      <c r="AS100" s="142" t="str">
        <f t="shared" si="235"/>
        <v/>
      </c>
      <c r="AT100" s="142" t="str">
        <f t="shared" si="236"/>
        <v/>
      </c>
      <c r="AU100" s="142" t="str">
        <f t="shared" si="237"/>
        <v/>
      </c>
      <c r="AV100" s="142" t="str">
        <f t="shared" si="238"/>
        <v/>
      </c>
      <c r="AW100" s="142" t="str">
        <f t="shared" si="239"/>
        <v/>
      </c>
      <c r="AX100" s="142" t="str">
        <f t="shared" si="240"/>
        <v/>
      </c>
      <c r="AY100" s="142" t="str">
        <f t="shared" si="241"/>
        <v/>
      </c>
      <c r="AZ100" s="142">
        <f t="shared" si="242"/>
        <v>2</v>
      </c>
      <c r="BA100" s="142" t="str">
        <f t="shared" si="243"/>
        <v/>
      </c>
      <c r="BB100" s="142" t="str">
        <f t="shared" si="244"/>
        <v/>
      </c>
      <c r="BC100" s="142" t="str">
        <f t="shared" si="245"/>
        <v/>
      </c>
      <c r="BD100" s="142" t="str">
        <f t="shared" si="246"/>
        <v/>
      </c>
      <c r="BE100" s="142" t="str">
        <f t="shared" si="247"/>
        <v/>
      </c>
      <c r="BF100" s="116"/>
      <c r="BG100" s="193">
        <f t="shared" si="248"/>
        <v>1</v>
      </c>
      <c r="BH100" s="193" t="str">
        <f t="shared" si="249"/>
        <v/>
      </c>
      <c r="BI100" s="193" t="str">
        <f t="shared" si="250"/>
        <v/>
      </c>
      <c r="BJ100" s="193" t="str">
        <f t="shared" si="251"/>
        <v/>
      </c>
      <c r="BK100" s="193" t="str">
        <f t="shared" si="252"/>
        <v/>
      </c>
      <c r="BL100" s="193" t="str">
        <f t="shared" si="253"/>
        <v/>
      </c>
      <c r="BM100" s="193" t="str">
        <f t="shared" si="254"/>
        <v/>
      </c>
      <c r="BN100" s="193" t="str">
        <f t="shared" si="255"/>
        <v/>
      </c>
      <c r="BO100" s="193" t="str">
        <f t="shared" si="256"/>
        <v/>
      </c>
      <c r="BP100" s="193" t="str">
        <f t="shared" si="257"/>
        <v/>
      </c>
      <c r="BQ100" s="193" t="str">
        <f t="shared" si="258"/>
        <v/>
      </c>
      <c r="BR100" s="193" t="str">
        <f t="shared" si="259"/>
        <v/>
      </c>
      <c r="BS100" s="193" t="str">
        <f t="shared" si="260"/>
        <v/>
      </c>
      <c r="BT100" s="193" t="str">
        <f t="shared" si="261"/>
        <v/>
      </c>
      <c r="BU100" s="193" t="str">
        <f t="shared" si="262"/>
        <v/>
      </c>
      <c r="BV100" s="193" t="str">
        <f t="shared" si="263"/>
        <v/>
      </c>
      <c r="BW100" s="193" t="str">
        <f t="shared" si="264"/>
        <v/>
      </c>
      <c r="BX100" s="193" t="str">
        <f t="shared" si="265"/>
        <v/>
      </c>
      <c r="BY100" s="193" t="str">
        <f t="shared" si="266"/>
        <v/>
      </c>
      <c r="BZ100" s="193" t="str">
        <f t="shared" si="267"/>
        <v/>
      </c>
      <c r="CA100" s="193">
        <f t="shared" si="268"/>
        <v>1</v>
      </c>
      <c r="CB100" s="193" t="str">
        <f t="shared" si="269"/>
        <v/>
      </c>
      <c r="CC100" s="193" t="str">
        <f t="shared" si="270"/>
        <v/>
      </c>
      <c r="CD100" s="193" t="str">
        <f t="shared" si="271"/>
        <v/>
      </c>
      <c r="CE100" s="193" t="str">
        <f t="shared" si="272"/>
        <v/>
      </c>
      <c r="CF100" s="193" t="str">
        <f t="shared" si="273"/>
        <v/>
      </c>
      <c r="CG100" s="116"/>
      <c r="CH100" s="199">
        <f t="shared" si="274"/>
        <v>1</v>
      </c>
      <c r="CI100" s="199" t="str">
        <f t="shared" si="275"/>
        <v/>
      </c>
      <c r="CJ100" s="199" t="str">
        <f t="shared" si="276"/>
        <v/>
      </c>
      <c r="CK100" s="199" t="str">
        <f t="shared" si="277"/>
        <v/>
      </c>
      <c r="CL100" s="199" t="str">
        <f t="shared" si="278"/>
        <v/>
      </c>
      <c r="CM100" s="199" t="str">
        <f t="shared" si="279"/>
        <v/>
      </c>
      <c r="CN100" s="199" t="str">
        <f t="shared" si="280"/>
        <v/>
      </c>
      <c r="CO100" s="199" t="str">
        <f t="shared" si="281"/>
        <v/>
      </c>
      <c r="CP100" s="199" t="str">
        <f t="shared" si="282"/>
        <v/>
      </c>
      <c r="CQ100" s="199" t="str">
        <f t="shared" si="283"/>
        <v/>
      </c>
      <c r="CR100" s="199" t="str">
        <f t="shared" si="284"/>
        <v/>
      </c>
      <c r="CS100" s="199" t="str">
        <f t="shared" si="285"/>
        <v/>
      </c>
      <c r="CT100" s="199" t="str">
        <f t="shared" si="286"/>
        <v/>
      </c>
      <c r="CU100" s="199" t="str">
        <f t="shared" si="287"/>
        <v/>
      </c>
      <c r="CV100" s="199" t="str">
        <f t="shared" si="288"/>
        <v/>
      </c>
      <c r="CW100" s="199" t="str">
        <f t="shared" si="289"/>
        <v/>
      </c>
      <c r="CX100" s="199" t="str">
        <f t="shared" si="290"/>
        <v/>
      </c>
      <c r="CY100" s="199" t="str">
        <f t="shared" si="291"/>
        <v/>
      </c>
      <c r="CZ100" s="199" t="str">
        <f t="shared" si="292"/>
        <v/>
      </c>
      <c r="DA100" s="199" t="str">
        <f t="shared" si="293"/>
        <v/>
      </c>
      <c r="DB100" s="199">
        <f t="shared" si="294"/>
        <v>1</v>
      </c>
      <c r="DC100" s="199" t="str">
        <f t="shared" si="295"/>
        <v/>
      </c>
      <c r="DD100" s="199" t="str">
        <f t="shared" si="296"/>
        <v/>
      </c>
      <c r="DE100" s="199" t="str">
        <f t="shared" si="297"/>
        <v/>
      </c>
      <c r="DF100" s="199" t="str">
        <f t="shared" si="298"/>
        <v/>
      </c>
      <c r="DG100" s="199" t="str">
        <f t="shared" si="299"/>
        <v/>
      </c>
      <c r="DH100" s="116"/>
      <c r="DI100" s="147">
        <f t="shared" si="325"/>
        <v>1</v>
      </c>
      <c r="DJ100" s="147" t="str">
        <f t="shared" si="300"/>
        <v/>
      </c>
      <c r="DK100" s="147" t="str">
        <f t="shared" si="301"/>
        <v/>
      </c>
      <c r="DL100" s="147" t="str">
        <f t="shared" si="302"/>
        <v/>
      </c>
      <c r="DM100" s="147" t="str">
        <f t="shared" si="303"/>
        <v/>
      </c>
      <c r="DN100" s="147" t="str">
        <f t="shared" si="304"/>
        <v/>
      </c>
      <c r="DO100" s="147" t="str">
        <f t="shared" si="305"/>
        <v/>
      </c>
      <c r="DP100" s="147" t="str">
        <f t="shared" si="306"/>
        <v/>
      </c>
      <c r="DQ100" s="147" t="str">
        <f t="shared" si="307"/>
        <v/>
      </c>
      <c r="DR100" s="147" t="str">
        <f t="shared" si="308"/>
        <v/>
      </c>
      <c r="DS100" s="147" t="str">
        <f t="shared" si="309"/>
        <v/>
      </c>
      <c r="DT100" s="147" t="str">
        <f t="shared" si="310"/>
        <v/>
      </c>
      <c r="DU100" s="147" t="str">
        <f t="shared" si="311"/>
        <v/>
      </c>
      <c r="DV100" s="147" t="str">
        <f t="shared" si="312"/>
        <v/>
      </c>
      <c r="DW100" s="147" t="str">
        <f t="shared" si="313"/>
        <v/>
      </c>
      <c r="DX100" s="147" t="str">
        <f t="shared" si="314"/>
        <v/>
      </c>
      <c r="DY100" s="147" t="str">
        <f t="shared" si="315"/>
        <v/>
      </c>
      <c r="DZ100" s="147" t="str">
        <f t="shared" si="316"/>
        <v/>
      </c>
      <c r="EA100" s="147" t="str">
        <f t="shared" si="317"/>
        <v/>
      </c>
      <c r="EB100" s="147" t="str">
        <f t="shared" si="318"/>
        <v/>
      </c>
      <c r="EC100" s="147">
        <f t="shared" si="319"/>
        <v>1</v>
      </c>
      <c r="ED100" s="147" t="str">
        <f t="shared" si="320"/>
        <v/>
      </c>
      <c r="EE100" s="147" t="str">
        <f t="shared" si="321"/>
        <v/>
      </c>
      <c r="EF100" s="147" t="str">
        <f t="shared" si="322"/>
        <v/>
      </c>
      <c r="EG100" s="147" t="str">
        <f t="shared" si="323"/>
        <v/>
      </c>
      <c r="EH100" s="147" t="str">
        <f t="shared" si="324"/>
        <v/>
      </c>
      <c r="EI100" s="116"/>
      <c r="EJ100" s="28" t="str">
        <f>'1.4-ATT&amp;CK Overlay'!D97</f>
        <v>Yes</v>
      </c>
      <c r="EK100" s="24" t="str">
        <f>'1.4-ATT&amp;CK Overlay'!E97</f>
        <v>No</v>
      </c>
      <c r="EL100" s="24" t="str">
        <f>'1.4-ATT&amp;CK Overlay'!F97</f>
        <v>No</v>
      </c>
      <c r="EM100" s="24" t="str">
        <f>'1.4-ATT&amp;CK Overlay'!G97</f>
        <v>No</v>
      </c>
      <c r="EN100" s="29" t="str">
        <f>'1.4-ATT&amp;CK Overlay'!H97</f>
        <v>No</v>
      </c>
      <c r="EO100" s="28" t="str">
        <f>'1.4-ATT&amp;CK Overlay'!I97</f>
        <v>No</v>
      </c>
      <c r="EP100" s="24" t="str">
        <f>'1.4-ATT&amp;CK Overlay'!J97</f>
        <v>No</v>
      </c>
      <c r="EQ100" s="24" t="str">
        <f>'1.4-ATT&amp;CK Overlay'!K97</f>
        <v>No</v>
      </c>
      <c r="ER100" s="24" t="str">
        <f>'1.4-ATT&amp;CK Overlay'!L97</f>
        <v>No</v>
      </c>
      <c r="ES100" s="24" t="str">
        <f>'1.4-ATT&amp;CK Overlay'!M97</f>
        <v>No</v>
      </c>
      <c r="ET100" s="24" t="str">
        <f>'1.4-ATT&amp;CK Overlay'!N97</f>
        <v>No</v>
      </c>
      <c r="EU100" s="24" t="str">
        <f>'1.4-ATT&amp;CK Overlay'!O97</f>
        <v>No</v>
      </c>
      <c r="EV100" s="24" t="str">
        <f>'1.4-ATT&amp;CK Overlay'!P97</f>
        <v>No</v>
      </c>
      <c r="EW100" s="24" t="str">
        <f>'1.4-ATT&amp;CK Overlay'!Q97</f>
        <v>No</v>
      </c>
      <c r="EX100" s="24" t="str">
        <f>'1.4-ATT&amp;CK Overlay'!R97</f>
        <v>No</v>
      </c>
      <c r="EY100" s="24" t="str">
        <f>'1.4-ATT&amp;CK Overlay'!S97</f>
        <v>No</v>
      </c>
      <c r="EZ100" s="24" t="str">
        <f>'1.4-ATT&amp;CK Overlay'!T97</f>
        <v>No</v>
      </c>
      <c r="FA100" s="24" t="str">
        <f>'1.4-ATT&amp;CK Overlay'!U97</f>
        <v>No</v>
      </c>
      <c r="FB100" s="24" t="str">
        <f>'1.4-ATT&amp;CK Overlay'!V97</f>
        <v>No</v>
      </c>
      <c r="FC100" s="29" t="str">
        <f>'1.4-ATT&amp;CK Overlay'!W97</f>
        <v>No</v>
      </c>
      <c r="FD100" s="28" t="str">
        <f>'1.4-ATT&amp;CK Overlay'!X97</f>
        <v>No</v>
      </c>
      <c r="FE100" s="24" t="str">
        <f>'1.4-ATT&amp;CK Overlay'!Y97</f>
        <v>No</v>
      </c>
      <c r="FF100" s="29" t="str">
        <f>'1.4-ATT&amp;CK Overlay'!Z97</f>
        <v>No</v>
      </c>
      <c r="FG100" s="28" t="str">
        <f>'1.4-ATT&amp;CK Overlay'!AA97</f>
        <v>No</v>
      </c>
      <c r="FH100" s="24" t="str">
        <f>'1.4-ATT&amp;CK Overlay'!AB97</f>
        <v>No</v>
      </c>
      <c r="FI100" s="24" t="str">
        <f>'1.4-ATT&amp;CK Overlay'!AC97</f>
        <v>No</v>
      </c>
      <c r="FJ100" s="24" t="str">
        <f>'1.4-ATT&amp;CK Overlay'!AD97</f>
        <v>No</v>
      </c>
      <c r="FK100" s="24" t="str">
        <f>'1.4-ATT&amp;CK Overlay'!AE97</f>
        <v>No</v>
      </c>
      <c r="FL100" s="24" t="str">
        <f>'1.4-ATT&amp;CK Overlay'!AF97</f>
        <v>No</v>
      </c>
      <c r="FM100" s="29" t="str">
        <f>'1.4-ATT&amp;CK Overlay'!AG97</f>
        <v>No</v>
      </c>
      <c r="FN100" s="61" t="str">
        <f>'1.4-ATT&amp;CK Overlay'!AH97</f>
        <v>No</v>
      </c>
      <c r="FO100" s="24" t="str">
        <f>'1.4-ATT&amp;CK Overlay'!AI97</f>
        <v>No</v>
      </c>
      <c r="FP100" s="24" t="str">
        <f>'1.4-ATT&amp;CK Overlay'!AJ97</f>
        <v>No</v>
      </c>
      <c r="FQ100" s="24" t="str">
        <f>'1.4-ATT&amp;CK Overlay'!AK97</f>
        <v>No</v>
      </c>
      <c r="FR100" s="24" t="str">
        <f>'1.4-ATT&amp;CK Overlay'!AL97</f>
        <v>No</v>
      </c>
      <c r="FS100" s="24" t="str">
        <f>'1.4-ATT&amp;CK Overlay'!AM97</f>
        <v>No</v>
      </c>
      <c r="FT100" s="24" t="str">
        <f>'1.4-ATT&amp;CK Overlay'!AN97</f>
        <v>No</v>
      </c>
      <c r="FU100" s="24" t="str">
        <f>'1.4-ATT&amp;CK Overlay'!AO97</f>
        <v>No</v>
      </c>
      <c r="FV100" s="24" t="str">
        <f>'1.4-ATT&amp;CK Overlay'!AP97</f>
        <v>No</v>
      </c>
      <c r="FW100" s="71" t="str">
        <f>'1.4-ATT&amp;CK Overlay'!AQ97</f>
        <v>No</v>
      </c>
      <c r="FX100" s="28" t="str">
        <f>'1.4-ATT&amp;CK Overlay'!AR97</f>
        <v>No</v>
      </c>
      <c r="FY100" s="24" t="str">
        <f>'1.4-ATT&amp;CK Overlay'!AS97</f>
        <v>No</v>
      </c>
      <c r="FZ100" s="24" t="str">
        <f>'1.4-ATT&amp;CK Overlay'!AT97</f>
        <v>No</v>
      </c>
      <c r="GA100" s="24" t="str">
        <f>'1.4-ATT&amp;CK Overlay'!AU97</f>
        <v>No</v>
      </c>
      <c r="GB100" s="24" t="str">
        <f>'1.4-ATT&amp;CK Overlay'!AV97</f>
        <v>No</v>
      </c>
      <c r="GC100" s="24" t="str">
        <f>'1.4-ATT&amp;CK Overlay'!AW97</f>
        <v>No</v>
      </c>
      <c r="GD100" s="24" t="str">
        <f>'1.4-ATT&amp;CK Overlay'!AX97</f>
        <v>No</v>
      </c>
      <c r="GE100" s="24" t="str">
        <f>'1.4-ATT&amp;CK Overlay'!AY97</f>
        <v>No</v>
      </c>
      <c r="GF100" s="29" t="str">
        <f>'1.4-ATT&amp;CK Overlay'!AZ97</f>
        <v>No</v>
      </c>
      <c r="GG100" s="28" t="str">
        <f>'1.4-ATT&amp;CK Overlay'!BA97</f>
        <v>Yes</v>
      </c>
      <c r="GH100" s="24" t="str">
        <f>'1.4-ATT&amp;CK Overlay'!BB97</f>
        <v>No</v>
      </c>
      <c r="GI100" s="24" t="str">
        <f>'1.4-ATT&amp;CK Overlay'!BC97</f>
        <v>No</v>
      </c>
      <c r="GJ100" s="29" t="str">
        <f>'1.4-ATT&amp;CK Overlay'!BD97</f>
        <v>No</v>
      </c>
      <c r="GK100" s="28" t="str">
        <f>'1.4-ATT&amp;CK Overlay'!BE97</f>
        <v>No</v>
      </c>
      <c r="GL100" s="24" t="str">
        <f>'1.4-ATT&amp;CK Overlay'!BF97</f>
        <v>No</v>
      </c>
      <c r="GM100" s="24" t="str">
        <f>'1.4-ATT&amp;CK Overlay'!BG97</f>
        <v>No</v>
      </c>
      <c r="GN100" s="24" t="str">
        <f>'1.4-ATT&amp;CK Overlay'!BH97</f>
        <v>No</v>
      </c>
      <c r="GO100" s="29" t="str">
        <f>'1.4-ATT&amp;CK Overlay'!BI97</f>
        <v>No</v>
      </c>
      <c r="GP100" s="28" t="str">
        <f>'1.4-ATT&amp;CK Overlay'!BJ97</f>
        <v>No</v>
      </c>
      <c r="GQ100" s="24" t="str">
        <f>'1.4-ATT&amp;CK Overlay'!BK97</f>
        <v>No</v>
      </c>
      <c r="GR100" s="24" t="str">
        <f>'1.4-ATT&amp;CK Overlay'!BL97</f>
        <v>No</v>
      </c>
      <c r="GS100" s="24" t="str">
        <f>'1.4-ATT&amp;CK Overlay'!BM97</f>
        <v>No</v>
      </c>
      <c r="GT100" s="24" t="str">
        <f>'1.4-ATT&amp;CK Overlay'!BN97</f>
        <v>No</v>
      </c>
      <c r="GU100" s="24" t="str">
        <f>'1.4-ATT&amp;CK Overlay'!BO97</f>
        <v>No</v>
      </c>
      <c r="GV100" s="29" t="str">
        <f>'1.4-ATT&amp;CK Overlay'!BP97</f>
        <v>No</v>
      </c>
      <c r="GX100" s="152" t="str">
        <f>'2.1b-OriginalProduct Visibility'!D96</f>
        <v>Yes</v>
      </c>
      <c r="GY100" s="153" t="str">
        <f>'2.1b-OriginalProduct Visibility'!E96</f>
        <v>Yes</v>
      </c>
      <c r="GZ100" s="140">
        <f>'2.1b-OriginalProduct Visibility'!F96</f>
        <v>0</v>
      </c>
      <c r="HA100" s="140">
        <f>'2.1b-OriginalProduct Visibility'!G96</f>
        <v>0</v>
      </c>
      <c r="HB100" s="140">
        <f>'2.1b-OriginalProduct Visibility'!H96</f>
        <v>0</v>
      </c>
      <c r="HC100" s="140">
        <f>'2.1b-OriginalProduct Visibility'!I96</f>
        <v>0</v>
      </c>
      <c r="HD100" s="140">
        <f>'2.1b-OriginalProduct Visibility'!J96</f>
        <v>0</v>
      </c>
      <c r="HE100" s="140">
        <f>'2.1b-OriginalProduct Visibility'!K96</f>
        <v>0</v>
      </c>
      <c r="HF100" s="140">
        <f>'2.1b-OriginalProduct Visibility'!L96</f>
        <v>0</v>
      </c>
      <c r="HG100" s="140">
        <f>'2.1b-OriginalProduct Visibility'!M96</f>
        <v>0</v>
      </c>
      <c r="HH100" s="140">
        <f>'2.1b-OriginalProduct Visibility'!N96</f>
        <v>0</v>
      </c>
      <c r="HI100" s="154">
        <f>'2.1b-OriginalProduct Visibility'!O96</f>
        <v>0</v>
      </c>
      <c r="HK100" s="171" t="str">
        <f>'2.1a-Agency Visibility'!D96</f>
        <v>Yes</v>
      </c>
      <c r="HL100" s="172">
        <f>'2.1a-Agency Visibility'!E96</f>
        <v>0</v>
      </c>
      <c r="HM100" s="145">
        <f>'2.1a-Agency Visibility'!F96</f>
        <v>0</v>
      </c>
      <c r="HN100" s="145">
        <f>'2.1a-Agency Visibility'!G96</f>
        <v>0</v>
      </c>
      <c r="HO100" s="145">
        <f>'2.1a-Agency Visibility'!H96</f>
        <v>0</v>
      </c>
      <c r="HP100" s="145">
        <f>'2.1a-Agency Visibility'!I96</f>
        <v>0</v>
      </c>
      <c r="HQ100" s="145">
        <f>'2.1a-Agency Visibility'!J96</f>
        <v>0</v>
      </c>
      <c r="HR100" s="145">
        <f>'2.1a-Agency Visibility'!K96</f>
        <v>0</v>
      </c>
      <c r="HS100" s="145">
        <f>'2.1a-Agency Visibility'!L96</f>
        <v>0</v>
      </c>
      <c r="HT100" s="145">
        <f>'2.1a-Agency Visibility'!M96</f>
        <v>0</v>
      </c>
      <c r="HU100" s="145">
        <f>'2.1a-Agency Visibility'!N96</f>
        <v>0</v>
      </c>
      <c r="HV100" s="173">
        <f>'2.1a-Agency Visibility'!O96</f>
        <v>0</v>
      </c>
      <c r="HY100" s="116"/>
      <c r="HZ100" s="116"/>
      <c r="IA100" s="116"/>
    </row>
    <row r="101" spans="1:235" ht="15" customHeight="1" x14ac:dyDescent="0.4">
      <c r="A101" s="595">
        <f>'1.2-Visibility Data'!A95</f>
        <v>0</v>
      </c>
      <c r="B101" s="66" t="str">
        <f>'1.2-Visibility Data'!B95</f>
        <v>Sharing Activity</v>
      </c>
      <c r="C101" s="37" t="str">
        <f>'1.2-Visibility Data'!C95</f>
        <v>All</v>
      </c>
      <c r="D101" s="116"/>
      <c r="E101" s="137">
        <f t="shared" si="332"/>
        <v>0</v>
      </c>
      <c r="F101" s="137">
        <f t="shared" si="332"/>
        <v>2</v>
      </c>
      <c r="G101" s="137">
        <f t="shared" si="332"/>
        <v>1</v>
      </c>
      <c r="H101" s="137">
        <f t="shared" si="332"/>
        <v>0</v>
      </c>
      <c r="I101" s="137">
        <f t="shared" si="332"/>
        <v>0</v>
      </c>
      <c r="J101" s="137">
        <f t="shared" si="332"/>
        <v>2</v>
      </c>
      <c r="K101" s="137">
        <f t="shared" si="332"/>
        <v>2</v>
      </c>
      <c r="L101" s="137">
        <f t="shared" si="332"/>
        <v>1</v>
      </c>
      <c r="M101" s="137">
        <f t="shared" si="332"/>
        <v>2</v>
      </c>
      <c r="N101" s="137">
        <f t="shared" si="332"/>
        <v>2</v>
      </c>
      <c r="O101" s="137">
        <f t="shared" si="333"/>
        <v>0</v>
      </c>
      <c r="P101" s="137">
        <f t="shared" si="333"/>
        <v>0</v>
      </c>
      <c r="Q101" s="137">
        <f t="shared" si="333"/>
        <v>0</v>
      </c>
      <c r="R101" s="137">
        <f t="shared" si="333"/>
        <v>0</v>
      </c>
      <c r="S101" s="137">
        <f t="shared" si="333"/>
        <v>0</v>
      </c>
      <c r="T101" s="137">
        <f t="shared" si="333"/>
        <v>0</v>
      </c>
      <c r="U101" s="137">
        <f t="shared" si="333"/>
        <v>0</v>
      </c>
      <c r="V101" s="137">
        <f t="shared" si="333"/>
        <v>0</v>
      </c>
      <c r="W101" s="137">
        <f t="shared" si="333"/>
        <v>0</v>
      </c>
      <c r="X101" s="137">
        <f t="shared" si="333"/>
        <v>0</v>
      </c>
      <c r="Y101" s="137">
        <f t="shared" si="334"/>
        <v>0</v>
      </c>
      <c r="Z101" s="137">
        <f t="shared" si="334"/>
        <v>0</v>
      </c>
      <c r="AA101" s="137">
        <f t="shared" si="334"/>
        <v>2</v>
      </c>
      <c r="AB101" s="137">
        <f t="shared" si="334"/>
        <v>0</v>
      </c>
      <c r="AC101" s="137">
        <f t="shared" si="334"/>
        <v>0</v>
      </c>
      <c r="AD101" s="137">
        <f t="shared" si="334"/>
        <v>0</v>
      </c>
      <c r="AE101" s="116"/>
      <c r="AF101" s="142" t="str">
        <f t="shared" si="222"/>
        <v/>
      </c>
      <c r="AG101" s="142">
        <f t="shared" si="223"/>
        <v>6</v>
      </c>
      <c r="AH101" s="142">
        <f t="shared" si="224"/>
        <v>6</v>
      </c>
      <c r="AI101" s="142" t="str">
        <f t="shared" si="225"/>
        <v/>
      </c>
      <c r="AJ101" s="142" t="str">
        <f t="shared" si="226"/>
        <v/>
      </c>
      <c r="AK101" s="142">
        <f t="shared" si="227"/>
        <v>6</v>
      </c>
      <c r="AL101" s="142">
        <f t="shared" si="228"/>
        <v>6</v>
      </c>
      <c r="AM101" s="142">
        <f t="shared" si="229"/>
        <v>6</v>
      </c>
      <c r="AN101" s="142">
        <f t="shared" si="230"/>
        <v>6</v>
      </c>
      <c r="AO101" s="142">
        <f t="shared" si="231"/>
        <v>6</v>
      </c>
      <c r="AP101" s="142" t="str">
        <f t="shared" si="232"/>
        <v/>
      </c>
      <c r="AQ101" s="142" t="str">
        <f t="shared" si="233"/>
        <v/>
      </c>
      <c r="AR101" s="142" t="str">
        <f t="shared" si="234"/>
        <v/>
      </c>
      <c r="AS101" s="142" t="str">
        <f t="shared" si="235"/>
        <v/>
      </c>
      <c r="AT101" s="142" t="str">
        <f t="shared" si="236"/>
        <v/>
      </c>
      <c r="AU101" s="142" t="str">
        <f t="shared" si="237"/>
        <v/>
      </c>
      <c r="AV101" s="142" t="str">
        <f t="shared" si="238"/>
        <v/>
      </c>
      <c r="AW101" s="142" t="str">
        <f t="shared" si="239"/>
        <v/>
      </c>
      <c r="AX101" s="142" t="str">
        <f t="shared" si="240"/>
        <v/>
      </c>
      <c r="AY101" s="142" t="str">
        <f t="shared" si="241"/>
        <v/>
      </c>
      <c r="AZ101" s="142" t="str">
        <f t="shared" si="242"/>
        <v/>
      </c>
      <c r="BA101" s="142" t="str">
        <f t="shared" si="243"/>
        <v/>
      </c>
      <c r="BB101" s="142">
        <f t="shared" si="244"/>
        <v>6</v>
      </c>
      <c r="BC101" s="142" t="str">
        <f t="shared" si="245"/>
        <v/>
      </c>
      <c r="BD101" s="142" t="str">
        <f t="shared" si="246"/>
        <v/>
      </c>
      <c r="BE101" s="142" t="str">
        <f t="shared" si="247"/>
        <v/>
      </c>
      <c r="BF101" s="116"/>
      <c r="BG101" s="193" t="str">
        <f t="shared" si="248"/>
        <v/>
      </c>
      <c r="BH101" s="193">
        <f t="shared" si="249"/>
        <v>3</v>
      </c>
      <c r="BI101" s="193">
        <f t="shared" si="250"/>
        <v>3</v>
      </c>
      <c r="BJ101" s="193" t="str">
        <f t="shared" si="251"/>
        <v/>
      </c>
      <c r="BK101" s="193" t="str">
        <f t="shared" si="252"/>
        <v/>
      </c>
      <c r="BL101" s="193">
        <f t="shared" si="253"/>
        <v>3</v>
      </c>
      <c r="BM101" s="193">
        <f t="shared" si="254"/>
        <v>3</v>
      </c>
      <c r="BN101" s="193">
        <f t="shared" si="255"/>
        <v>3</v>
      </c>
      <c r="BO101" s="193">
        <f t="shared" si="256"/>
        <v>3</v>
      </c>
      <c r="BP101" s="193">
        <f t="shared" si="257"/>
        <v>3</v>
      </c>
      <c r="BQ101" s="193" t="str">
        <f t="shared" si="258"/>
        <v/>
      </c>
      <c r="BR101" s="193" t="str">
        <f t="shared" si="259"/>
        <v/>
      </c>
      <c r="BS101" s="193" t="str">
        <f t="shared" si="260"/>
        <v/>
      </c>
      <c r="BT101" s="193" t="str">
        <f t="shared" si="261"/>
        <v/>
      </c>
      <c r="BU101" s="193" t="str">
        <f t="shared" si="262"/>
        <v/>
      </c>
      <c r="BV101" s="193" t="str">
        <f t="shared" si="263"/>
        <v/>
      </c>
      <c r="BW101" s="193" t="str">
        <f t="shared" si="264"/>
        <v/>
      </c>
      <c r="BX101" s="193" t="str">
        <f t="shared" si="265"/>
        <v/>
      </c>
      <c r="BY101" s="193" t="str">
        <f t="shared" si="266"/>
        <v/>
      </c>
      <c r="BZ101" s="193" t="str">
        <f t="shared" si="267"/>
        <v/>
      </c>
      <c r="CA101" s="193" t="str">
        <f t="shared" si="268"/>
        <v/>
      </c>
      <c r="CB101" s="193" t="str">
        <f t="shared" si="269"/>
        <v/>
      </c>
      <c r="CC101" s="193">
        <f t="shared" si="270"/>
        <v>3</v>
      </c>
      <c r="CD101" s="193" t="str">
        <f t="shared" si="271"/>
        <v/>
      </c>
      <c r="CE101" s="193" t="str">
        <f t="shared" si="272"/>
        <v/>
      </c>
      <c r="CF101" s="193" t="str">
        <f t="shared" si="273"/>
        <v/>
      </c>
      <c r="CG101" s="116"/>
      <c r="CH101" s="199" t="str">
        <f t="shared" si="274"/>
        <v/>
      </c>
      <c r="CI101" s="199">
        <f t="shared" si="275"/>
        <v>3</v>
      </c>
      <c r="CJ101" s="199">
        <f t="shared" si="276"/>
        <v>3</v>
      </c>
      <c r="CK101" s="199" t="str">
        <f t="shared" si="277"/>
        <v/>
      </c>
      <c r="CL101" s="199" t="str">
        <f t="shared" si="278"/>
        <v/>
      </c>
      <c r="CM101" s="199">
        <f t="shared" si="279"/>
        <v>3</v>
      </c>
      <c r="CN101" s="199">
        <f t="shared" si="280"/>
        <v>3</v>
      </c>
      <c r="CO101" s="199">
        <f t="shared" si="281"/>
        <v>3</v>
      </c>
      <c r="CP101" s="199">
        <f t="shared" si="282"/>
        <v>3</v>
      </c>
      <c r="CQ101" s="199">
        <f t="shared" si="283"/>
        <v>3</v>
      </c>
      <c r="CR101" s="199" t="str">
        <f t="shared" si="284"/>
        <v/>
      </c>
      <c r="CS101" s="199" t="str">
        <f t="shared" si="285"/>
        <v/>
      </c>
      <c r="CT101" s="199" t="str">
        <f t="shared" si="286"/>
        <v/>
      </c>
      <c r="CU101" s="199" t="str">
        <f t="shared" si="287"/>
        <v/>
      </c>
      <c r="CV101" s="199" t="str">
        <f t="shared" si="288"/>
        <v/>
      </c>
      <c r="CW101" s="199" t="str">
        <f t="shared" si="289"/>
        <v/>
      </c>
      <c r="CX101" s="199" t="str">
        <f t="shared" si="290"/>
        <v/>
      </c>
      <c r="CY101" s="199" t="str">
        <f t="shared" si="291"/>
        <v/>
      </c>
      <c r="CZ101" s="199" t="str">
        <f t="shared" si="292"/>
        <v/>
      </c>
      <c r="DA101" s="199" t="str">
        <f t="shared" si="293"/>
        <v/>
      </c>
      <c r="DB101" s="199" t="str">
        <f t="shared" si="294"/>
        <v/>
      </c>
      <c r="DC101" s="199" t="str">
        <f t="shared" si="295"/>
        <v/>
      </c>
      <c r="DD101" s="199">
        <f t="shared" si="296"/>
        <v>3</v>
      </c>
      <c r="DE101" s="199" t="str">
        <f t="shared" si="297"/>
        <v/>
      </c>
      <c r="DF101" s="199" t="str">
        <f t="shared" si="298"/>
        <v/>
      </c>
      <c r="DG101" s="199" t="str">
        <f t="shared" si="299"/>
        <v/>
      </c>
      <c r="DH101" s="116"/>
      <c r="DI101" s="147" t="str">
        <f t="shared" si="325"/>
        <v/>
      </c>
      <c r="DJ101" s="147">
        <f t="shared" si="300"/>
        <v>3</v>
      </c>
      <c r="DK101" s="147">
        <f t="shared" si="301"/>
        <v>3</v>
      </c>
      <c r="DL101" s="147" t="str">
        <f t="shared" si="302"/>
        <v/>
      </c>
      <c r="DM101" s="147" t="str">
        <f t="shared" si="303"/>
        <v/>
      </c>
      <c r="DN101" s="147">
        <f t="shared" si="304"/>
        <v>3</v>
      </c>
      <c r="DO101" s="147">
        <f t="shared" si="305"/>
        <v>3</v>
      </c>
      <c r="DP101" s="147">
        <f t="shared" si="306"/>
        <v>3</v>
      </c>
      <c r="DQ101" s="147">
        <f t="shared" si="307"/>
        <v>3</v>
      </c>
      <c r="DR101" s="147">
        <f t="shared" si="308"/>
        <v>3</v>
      </c>
      <c r="DS101" s="147" t="str">
        <f t="shared" si="309"/>
        <v/>
      </c>
      <c r="DT101" s="147" t="str">
        <f t="shared" si="310"/>
        <v/>
      </c>
      <c r="DU101" s="147" t="str">
        <f t="shared" si="311"/>
        <v/>
      </c>
      <c r="DV101" s="147" t="str">
        <f t="shared" si="312"/>
        <v/>
      </c>
      <c r="DW101" s="147" t="str">
        <f t="shared" si="313"/>
        <v/>
      </c>
      <c r="DX101" s="147" t="str">
        <f t="shared" si="314"/>
        <v/>
      </c>
      <c r="DY101" s="147" t="str">
        <f t="shared" si="315"/>
        <v/>
      </c>
      <c r="DZ101" s="147" t="str">
        <f t="shared" si="316"/>
        <v/>
      </c>
      <c r="EA101" s="147" t="str">
        <f t="shared" si="317"/>
        <v/>
      </c>
      <c r="EB101" s="147" t="str">
        <f t="shared" si="318"/>
        <v/>
      </c>
      <c r="EC101" s="147" t="str">
        <f t="shared" si="319"/>
        <v/>
      </c>
      <c r="ED101" s="147" t="str">
        <f t="shared" si="320"/>
        <v/>
      </c>
      <c r="EE101" s="147">
        <f t="shared" si="321"/>
        <v>3</v>
      </c>
      <c r="EF101" s="147" t="str">
        <f t="shared" si="322"/>
        <v/>
      </c>
      <c r="EG101" s="147" t="str">
        <f t="shared" si="323"/>
        <v/>
      </c>
      <c r="EH101" s="147" t="str">
        <f t="shared" si="324"/>
        <v/>
      </c>
      <c r="EI101" s="116"/>
      <c r="EJ101" s="28" t="str">
        <f>'1.4-ATT&amp;CK Overlay'!D98</f>
        <v>No</v>
      </c>
      <c r="EK101" s="24" t="str">
        <f>'1.4-ATT&amp;CK Overlay'!E98</f>
        <v>No</v>
      </c>
      <c r="EL101" s="24" t="str">
        <f>'1.4-ATT&amp;CK Overlay'!F98</f>
        <v>No</v>
      </c>
      <c r="EM101" s="24" t="str">
        <f>'1.4-ATT&amp;CK Overlay'!G98</f>
        <v>Yes</v>
      </c>
      <c r="EN101" s="29" t="str">
        <f>'1.4-ATT&amp;CK Overlay'!H98</f>
        <v>Yes</v>
      </c>
      <c r="EO101" s="28" t="str">
        <f>'1.4-ATT&amp;CK Overlay'!I98</f>
        <v>Yes</v>
      </c>
      <c r="EP101" s="24" t="str">
        <f>'1.4-ATT&amp;CK Overlay'!J98</f>
        <v>No</v>
      </c>
      <c r="EQ101" s="24" t="str">
        <f>'1.4-ATT&amp;CK Overlay'!K98</f>
        <v>No</v>
      </c>
      <c r="ER101" s="24" t="str">
        <f>'1.4-ATT&amp;CK Overlay'!L98</f>
        <v>No</v>
      </c>
      <c r="ES101" s="24" t="str">
        <f>'1.4-ATT&amp;CK Overlay'!M98</f>
        <v>No</v>
      </c>
      <c r="ET101" s="24" t="str">
        <f>'1.4-ATT&amp;CK Overlay'!N98</f>
        <v>No</v>
      </c>
      <c r="EU101" s="24" t="str">
        <f>'1.4-ATT&amp;CK Overlay'!O98</f>
        <v>No</v>
      </c>
      <c r="EV101" s="24" t="str">
        <f>'1.4-ATT&amp;CK Overlay'!P98</f>
        <v>No</v>
      </c>
      <c r="EW101" s="24" t="str">
        <f>'1.4-ATT&amp;CK Overlay'!Q98</f>
        <v>No</v>
      </c>
      <c r="EX101" s="24" t="str">
        <f>'1.4-ATT&amp;CK Overlay'!R98</f>
        <v>No</v>
      </c>
      <c r="EY101" s="24" t="str">
        <f>'1.4-ATT&amp;CK Overlay'!S98</f>
        <v>No</v>
      </c>
      <c r="EZ101" s="24" t="str">
        <f>'1.4-ATT&amp;CK Overlay'!T98</f>
        <v>No</v>
      </c>
      <c r="FA101" s="24" t="str">
        <f>'1.4-ATT&amp;CK Overlay'!U98</f>
        <v>No</v>
      </c>
      <c r="FB101" s="24" t="str">
        <f>'1.4-ATT&amp;CK Overlay'!V98</f>
        <v>Yes</v>
      </c>
      <c r="FC101" s="29" t="str">
        <f>'1.4-ATT&amp;CK Overlay'!W98</f>
        <v>Yes</v>
      </c>
      <c r="FD101" s="28" t="str">
        <f>'1.4-ATT&amp;CK Overlay'!X98</f>
        <v>No</v>
      </c>
      <c r="FE101" s="24" t="str">
        <f>'1.4-ATT&amp;CK Overlay'!Y98</f>
        <v>Yes</v>
      </c>
      <c r="FF101" s="29" t="str">
        <f>'1.4-ATT&amp;CK Overlay'!Z98</f>
        <v>Yes</v>
      </c>
      <c r="FG101" s="28" t="str">
        <f>'1.4-ATT&amp;CK Overlay'!AA98</f>
        <v>Yes</v>
      </c>
      <c r="FH101" s="24" t="str">
        <f>'1.4-ATT&amp;CK Overlay'!AB98</f>
        <v>No</v>
      </c>
      <c r="FI101" s="24" t="str">
        <f>'1.4-ATT&amp;CK Overlay'!AC98</f>
        <v>Yes</v>
      </c>
      <c r="FJ101" s="24" t="str">
        <f>'1.4-ATT&amp;CK Overlay'!AD98</f>
        <v>Yes</v>
      </c>
      <c r="FK101" s="24" t="str">
        <f>'1.4-ATT&amp;CK Overlay'!AE98</f>
        <v>No</v>
      </c>
      <c r="FL101" s="24" t="str">
        <f>'1.4-ATT&amp;CK Overlay'!AF98</f>
        <v>Yes</v>
      </c>
      <c r="FM101" s="29" t="str">
        <f>'1.4-ATT&amp;CK Overlay'!AG98</f>
        <v>Yes</v>
      </c>
      <c r="FN101" s="61" t="str">
        <f>'1.4-ATT&amp;CK Overlay'!AH98</f>
        <v>No</v>
      </c>
      <c r="FO101" s="24" t="str">
        <f>'1.4-ATT&amp;CK Overlay'!AI98</f>
        <v>No</v>
      </c>
      <c r="FP101" s="24" t="str">
        <f>'1.4-ATT&amp;CK Overlay'!AJ98</f>
        <v>No</v>
      </c>
      <c r="FQ101" s="24" t="str">
        <f>'1.4-ATT&amp;CK Overlay'!AK98</f>
        <v>No</v>
      </c>
      <c r="FR101" s="24" t="str">
        <f>'1.4-ATT&amp;CK Overlay'!AL98</f>
        <v>No</v>
      </c>
      <c r="FS101" s="24" t="str">
        <f>'1.4-ATT&amp;CK Overlay'!AM98</f>
        <v>No</v>
      </c>
      <c r="FT101" s="24" t="str">
        <f>'1.4-ATT&amp;CK Overlay'!AN98</f>
        <v>No</v>
      </c>
      <c r="FU101" s="24" t="str">
        <f>'1.4-ATT&amp;CK Overlay'!AO98</f>
        <v>No</v>
      </c>
      <c r="FV101" s="24" t="str">
        <f>'1.4-ATT&amp;CK Overlay'!AP98</f>
        <v>No</v>
      </c>
      <c r="FW101" s="71" t="str">
        <f>'1.4-ATT&amp;CK Overlay'!AQ98</f>
        <v>No</v>
      </c>
      <c r="FX101" s="28" t="str">
        <f>'1.4-ATT&amp;CK Overlay'!AR98</f>
        <v>No</v>
      </c>
      <c r="FY101" s="24" t="str">
        <f>'1.4-ATT&amp;CK Overlay'!AS98</f>
        <v>No</v>
      </c>
      <c r="FZ101" s="24" t="str">
        <f>'1.4-ATT&amp;CK Overlay'!AT98</f>
        <v>No</v>
      </c>
      <c r="GA101" s="24" t="str">
        <f>'1.4-ATT&amp;CK Overlay'!AU98</f>
        <v>No</v>
      </c>
      <c r="GB101" s="24" t="str">
        <f>'1.4-ATT&amp;CK Overlay'!AV98</f>
        <v>No</v>
      </c>
      <c r="GC101" s="24" t="str">
        <f>'1.4-ATT&amp;CK Overlay'!AW98</f>
        <v>No</v>
      </c>
      <c r="GD101" s="24" t="str">
        <f>'1.4-ATT&amp;CK Overlay'!AX98</f>
        <v>No</v>
      </c>
      <c r="GE101" s="24" t="str">
        <f>'1.4-ATT&amp;CK Overlay'!AY98</f>
        <v>No</v>
      </c>
      <c r="GF101" s="29" t="str">
        <f>'1.4-ATT&amp;CK Overlay'!AZ98</f>
        <v>No</v>
      </c>
      <c r="GG101" s="28" t="str">
        <f>'1.4-ATT&amp;CK Overlay'!BA98</f>
        <v>No</v>
      </c>
      <c r="GH101" s="24" t="str">
        <f>'1.4-ATT&amp;CK Overlay'!BB98</f>
        <v>No</v>
      </c>
      <c r="GI101" s="24" t="str">
        <f>'1.4-ATT&amp;CK Overlay'!BC98</f>
        <v>No</v>
      </c>
      <c r="GJ101" s="29" t="str">
        <f>'1.4-ATT&amp;CK Overlay'!BD98</f>
        <v>No</v>
      </c>
      <c r="GK101" s="28" t="str">
        <f>'1.4-ATT&amp;CK Overlay'!BE98</f>
        <v>Yes</v>
      </c>
      <c r="GL101" s="24" t="str">
        <f>'1.4-ATT&amp;CK Overlay'!BF98</f>
        <v>Yes</v>
      </c>
      <c r="GM101" s="24" t="str">
        <f>'1.4-ATT&amp;CK Overlay'!BG98</f>
        <v>No</v>
      </c>
      <c r="GN101" s="24" t="str">
        <f>'1.4-ATT&amp;CK Overlay'!BH98</f>
        <v>No</v>
      </c>
      <c r="GO101" s="29" t="str">
        <f>'1.4-ATT&amp;CK Overlay'!BI98</f>
        <v>No</v>
      </c>
      <c r="GP101" s="28" t="str">
        <f>'1.4-ATT&amp;CK Overlay'!BJ98</f>
        <v>No</v>
      </c>
      <c r="GQ101" s="24" t="str">
        <f>'1.4-ATT&amp;CK Overlay'!BK98</f>
        <v>No</v>
      </c>
      <c r="GR101" s="24" t="str">
        <f>'1.4-ATT&amp;CK Overlay'!BL98</f>
        <v>No</v>
      </c>
      <c r="GS101" s="24" t="str">
        <f>'1.4-ATT&amp;CK Overlay'!BM98</f>
        <v>No</v>
      </c>
      <c r="GT101" s="24" t="str">
        <f>'1.4-ATT&amp;CK Overlay'!BN98</f>
        <v>No</v>
      </c>
      <c r="GU101" s="24" t="str">
        <f>'1.4-ATT&amp;CK Overlay'!BO98</f>
        <v>No</v>
      </c>
      <c r="GV101" s="29" t="str">
        <f>'1.4-ATT&amp;CK Overlay'!BP98</f>
        <v>No</v>
      </c>
      <c r="GX101" s="152" t="str">
        <f>'2.1b-OriginalProduct Visibility'!D97</f>
        <v>Yes</v>
      </c>
      <c r="GY101" s="140" t="str">
        <f>'2.1b-OriginalProduct Visibility'!E97</f>
        <v>Yes</v>
      </c>
      <c r="GZ101" s="140">
        <f>'2.1b-OriginalProduct Visibility'!F97</f>
        <v>0</v>
      </c>
      <c r="HA101" s="140">
        <f>'2.1b-OriginalProduct Visibility'!G97</f>
        <v>0</v>
      </c>
      <c r="HB101" s="140">
        <f>'2.1b-OriginalProduct Visibility'!H97</f>
        <v>0</v>
      </c>
      <c r="HC101" s="140">
        <f>'2.1b-OriginalProduct Visibility'!I97</f>
        <v>0</v>
      </c>
      <c r="HD101" s="140">
        <f>'2.1b-OriginalProduct Visibility'!J97</f>
        <v>0</v>
      </c>
      <c r="HE101" s="140">
        <f>'2.1b-OriginalProduct Visibility'!K97</f>
        <v>0</v>
      </c>
      <c r="HF101" s="140" t="str">
        <f>'2.1b-OriginalProduct Visibility'!L97</f>
        <v>Yes</v>
      </c>
      <c r="HG101" s="140" t="str">
        <f>'2.1b-OriginalProduct Visibility'!M97</f>
        <v>Yes</v>
      </c>
      <c r="HH101" s="140" t="str">
        <f>'2.1b-OriginalProduct Visibility'!N97</f>
        <v>Yes</v>
      </c>
      <c r="HI101" s="154" t="str">
        <f>'2.1b-OriginalProduct Visibility'!O97</f>
        <v>Yes</v>
      </c>
      <c r="HK101" s="171" t="str">
        <f>'2.1a-Agency Visibility'!D97</f>
        <v>Yes</v>
      </c>
      <c r="HL101" s="145">
        <f>'2.1a-Agency Visibility'!E97</f>
        <v>0</v>
      </c>
      <c r="HM101" s="145">
        <f>'2.1a-Agency Visibility'!F97</f>
        <v>0</v>
      </c>
      <c r="HN101" s="145">
        <f>'2.1a-Agency Visibility'!G97</f>
        <v>0</v>
      </c>
      <c r="HO101" s="145">
        <f>'2.1a-Agency Visibility'!H97</f>
        <v>0</v>
      </c>
      <c r="HP101" s="145">
        <f>'2.1a-Agency Visibility'!I97</f>
        <v>0</v>
      </c>
      <c r="HQ101" s="145">
        <f>'2.1a-Agency Visibility'!J97</f>
        <v>0</v>
      </c>
      <c r="HR101" s="145">
        <f>'2.1a-Agency Visibility'!K97</f>
        <v>0</v>
      </c>
      <c r="HS101" s="145" t="str">
        <f>'2.1a-Agency Visibility'!L97</f>
        <v>Yes</v>
      </c>
      <c r="HT101" s="145">
        <f>'2.1a-Agency Visibility'!M97</f>
        <v>0</v>
      </c>
      <c r="HU101" s="145" t="str">
        <f>'2.1a-Agency Visibility'!N97</f>
        <v>Yes</v>
      </c>
      <c r="HV101" s="173">
        <f>'2.1a-Agency Visibility'!O97</f>
        <v>0</v>
      </c>
      <c r="HY101" s="116"/>
      <c r="HZ101" s="116"/>
      <c r="IA101" s="116"/>
    </row>
    <row r="102" spans="1:235" ht="15" customHeight="1" x14ac:dyDescent="0.4">
      <c r="A102" s="595">
        <f>'1.2-Visibility Data'!A96</f>
        <v>0</v>
      </c>
      <c r="B102" s="66" t="str">
        <f>'1.2-Visibility Data'!B96</f>
        <v>Chat Bot Activity</v>
      </c>
      <c r="C102" s="37" t="str">
        <f>'1.2-Visibility Data'!C96</f>
        <v>All</v>
      </c>
      <c r="E102" s="137">
        <f t="shared" si="332"/>
        <v>0</v>
      </c>
      <c r="F102" s="137">
        <f t="shared" si="332"/>
        <v>0</v>
      </c>
      <c r="G102" s="137">
        <f t="shared" si="332"/>
        <v>0</v>
      </c>
      <c r="H102" s="137">
        <f t="shared" si="332"/>
        <v>0</v>
      </c>
      <c r="I102" s="137">
        <f t="shared" si="332"/>
        <v>0</v>
      </c>
      <c r="J102" s="137">
        <f t="shared" si="332"/>
        <v>0</v>
      </c>
      <c r="K102" s="137">
        <f t="shared" si="332"/>
        <v>0</v>
      </c>
      <c r="L102" s="137">
        <f t="shared" si="332"/>
        <v>1</v>
      </c>
      <c r="M102" s="137">
        <f t="shared" si="332"/>
        <v>0</v>
      </c>
      <c r="N102" s="137">
        <f t="shared" si="332"/>
        <v>0</v>
      </c>
      <c r="O102" s="137">
        <f t="shared" si="333"/>
        <v>0</v>
      </c>
      <c r="P102" s="137">
        <f t="shared" si="333"/>
        <v>0</v>
      </c>
      <c r="Q102" s="137">
        <f t="shared" si="333"/>
        <v>0</v>
      </c>
      <c r="R102" s="137">
        <f t="shared" si="333"/>
        <v>0</v>
      </c>
      <c r="S102" s="137">
        <f t="shared" si="333"/>
        <v>0</v>
      </c>
      <c r="T102" s="137">
        <f t="shared" si="333"/>
        <v>0</v>
      </c>
      <c r="U102" s="137">
        <f t="shared" si="333"/>
        <v>0</v>
      </c>
      <c r="V102" s="137">
        <f t="shared" si="333"/>
        <v>0</v>
      </c>
      <c r="W102" s="137">
        <f t="shared" si="333"/>
        <v>0</v>
      </c>
      <c r="X102" s="137">
        <f t="shared" si="333"/>
        <v>0</v>
      </c>
      <c r="Y102" s="137">
        <f t="shared" si="334"/>
        <v>0</v>
      </c>
      <c r="Z102" s="137">
        <f t="shared" si="334"/>
        <v>0</v>
      </c>
      <c r="AA102" s="137">
        <f t="shared" si="334"/>
        <v>0</v>
      </c>
      <c r="AB102" s="137">
        <f t="shared" si="334"/>
        <v>0</v>
      </c>
      <c r="AC102" s="137">
        <f t="shared" si="334"/>
        <v>0</v>
      </c>
      <c r="AD102" s="137">
        <f t="shared" si="334"/>
        <v>0</v>
      </c>
      <c r="AF102" s="142" t="str">
        <f t="shared" si="222"/>
        <v/>
      </c>
      <c r="AG102" s="142" t="str">
        <f t="shared" si="223"/>
        <v/>
      </c>
      <c r="AH102" s="142" t="str">
        <f t="shared" si="224"/>
        <v/>
      </c>
      <c r="AI102" s="142" t="str">
        <f t="shared" si="225"/>
        <v/>
      </c>
      <c r="AJ102" s="142" t="str">
        <f t="shared" si="226"/>
        <v/>
      </c>
      <c r="AK102" s="142" t="str">
        <f t="shared" si="227"/>
        <v/>
      </c>
      <c r="AL102" s="142" t="str">
        <f t="shared" si="228"/>
        <v/>
      </c>
      <c r="AM102" s="142">
        <f t="shared" si="229"/>
        <v>6</v>
      </c>
      <c r="AN102" s="142" t="str">
        <f t="shared" si="230"/>
        <v/>
      </c>
      <c r="AO102" s="142" t="str">
        <f t="shared" si="231"/>
        <v/>
      </c>
      <c r="AP102" s="142" t="str">
        <f t="shared" si="232"/>
        <v/>
      </c>
      <c r="AQ102" s="142" t="str">
        <f t="shared" si="233"/>
        <v/>
      </c>
      <c r="AR102" s="142" t="str">
        <f t="shared" si="234"/>
        <v/>
      </c>
      <c r="AS102" s="142" t="str">
        <f t="shared" si="235"/>
        <v/>
      </c>
      <c r="AT102" s="142" t="str">
        <f t="shared" si="236"/>
        <v/>
      </c>
      <c r="AU102" s="142" t="str">
        <f t="shared" si="237"/>
        <v/>
      </c>
      <c r="AV102" s="142" t="str">
        <f t="shared" si="238"/>
        <v/>
      </c>
      <c r="AW102" s="142" t="str">
        <f t="shared" si="239"/>
        <v/>
      </c>
      <c r="AX102" s="142" t="str">
        <f t="shared" si="240"/>
        <v/>
      </c>
      <c r="AY102" s="142" t="str">
        <f t="shared" si="241"/>
        <v/>
      </c>
      <c r="AZ102" s="142" t="str">
        <f t="shared" si="242"/>
        <v/>
      </c>
      <c r="BA102" s="142" t="str">
        <f t="shared" si="243"/>
        <v/>
      </c>
      <c r="BB102" s="142" t="str">
        <f t="shared" si="244"/>
        <v/>
      </c>
      <c r="BC102" s="142" t="str">
        <f t="shared" si="245"/>
        <v/>
      </c>
      <c r="BD102" s="142" t="str">
        <f t="shared" si="246"/>
        <v/>
      </c>
      <c r="BE102" s="142" t="str">
        <f t="shared" si="247"/>
        <v/>
      </c>
      <c r="BG102" s="193" t="str">
        <f t="shared" si="248"/>
        <v/>
      </c>
      <c r="BH102" s="193" t="str">
        <f t="shared" si="249"/>
        <v/>
      </c>
      <c r="BI102" s="193" t="str">
        <f t="shared" si="250"/>
        <v/>
      </c>
      <c r="BJ102" s="193" t="str">
        <f t="shared" si="251"/>
        <v/>
      </c>
      <c r="BK102" s="193" t="str">
        <f t="shared" si="252"/>
        <v/>
      </c>
      <c r="BL102" s="193" t="str">
        <f t="shared" si="253"/>
        <v/>
      </c>
      <c r="BM102" s="193" t="str">
        <f t="shared" si="254"/>
        <v/>
      </c>
      <c r="BN102" s="193">
        <f t="shared" si="255"/>
        <v>3</v>
      </c>
      <c r="BO102" s="193" t="str">
        <f t="shared" si="256"/>
        <v/>
      </c>
      <c r="BP102" s="193" t="str">
        <f t="shared" si="257"/>
        <v/>
      </c>
      <c r="BQ102" s="193" t="str">
        <f t="shared" si="258"/>
        <v/>
      </c>
      <c r="BR102" s="193" t="str">
        <f t="shared" si="259"/>
        <v/>
      </c>
      <c r="BS102" s="193" t="str">
        <f t="shared" si="260"/>
        <v/>
      </c>
      <c r="BT102" s="193" t="str">
        <f t="shared" si="261"/>
        <v/>
      </c>
      <c r="BU102" s="193" t="str">
        <f t="shared" si="262"/>
        <v/>
      </c>
      <c r="BV102" s="193" t="str">
        <f t="shared" si="263"/>
        <v/>
      </c>
      <c r="BW102" s="193" t="str">
        <f t="shared" si="264"/>
        <v/>
      </c>
      <c r="BX102" s="193" t="str">
        <f t="shared" si="265"/>
        <v/>
      </c>
      <c r="BY102" s="193" t="str">
        <f t="shared" si="266"/>
        <v/>
      </c>
      <c r="BZ102" s="193" t="str">
        <f t="shared" si="267"/>
        <v/>
      </c>
      <c r="CA102" s="193" t="str">
        <f t="shared" si="268"/>
        <v/>
      </c>
      <c r="CB102" s="193" t="str">
        <f t="shared" si="269"/>
        <v/>
      </c>
      <c r="CC102" s="193" t="str">
        <f t="shared" si="270"/>
        <v/>
      </c>
      <c r="CD102" s="193" t="str">
        <f t="shared" si="271"/>
        <v/>
      </c>
      <c r="CE102" s="193" t="str">
        <f t="shared" si="272"/>
        <v/>
      </c>
      <c r="CF102" s="193" t="str">
        <f t="shared" si="273"/>
        <v/>
      </c>
      <c r="CH102" s="199" t="str">
        <f t="shared" si="274"/>
        <v/>
      </c>
      <c r="CI102" s="199" t="str">
        <f t="shared" si="275"/>
        <v/>
      </c>
      <c r="CJ102" s="199" t="str">
        <f t="shared" si="276"/>
        <v/>
      </c>
      <c r="CK102" s="199" t="str">
        <f t="shared" si="277"/>
        <v/>
      </c>
      <c r="CL102" s="199" t="str">
        <f t="shared" si="278"/>
        <v/>
      </c>
      <c r="CM102" s="199" t="str">
        <f t="shared" si="279"/>
        <v/>
      </c>
      <c r="CN102" s="199" t="str">
        <f t="shared" si="280"/>
        <v/>
      </c>
      <c r="CO102" s="199">
        <f t="shared" si="281"/>
        <v>3</v>
      </c>
      <c r="CP102" s="199" t="str">
        <f t="shared" si="282"/>
        <v/>
      </c>
      <c r="CQ102" s="199" t="str">
        <f t="shared" si="283"/>
        <v/>
      </c>
      <c r="CR102" s="199" t="str">
        <f t="shared" si="284"/>
        <v/>
      </c>
      <c r="CS102" s="199" t="str">
        <f t="shared" si="285"/>
        <v/>
      </c>
      <c r="CT102" s="199" t="str">
        <f t="shared" si="286"/>
        <v/>
      </c>
      <c r="CU102" s="199" t="str">
        <f t="shared" si="287"/>
        <v/>
      </c>
      <c r="CV102" s="199" t="str">
        <f t="shared" si="288"/>
        <v/>
      </c>
      <c r="CW102" s="199" t="str">
        <f t="shared" si="289"/>
        <v/>
      </c>
      <c r="CX102" s="199" t="str">
        <f t="shared" si="290"/>
        <v/>
      </c>
      <c r="CY102" s="199" t="str">
        <f t="shared" si="291"/>
        <v/>
      </c>
      <c r="CZ102" s="199" t="str">
        <f t="shared" si="292"/>
        <v/>
      </c>
      <c r="DA102" s="199" t="str">
        <f t="shared" si="293"/>
        <v/>
      </c>
      <c r="DB102" s="199" t="str">
        <f t="shared" si="294"/>
        <v/>
      </c>
      <c r="DC102" s="199" t="str">
        <f t="shared" si="295"/>
        <v/>
      </c>
      <c r="DD102" s="199" t="str">
        <f t="shared" si="296"/>
        <v/>
      </c>
      <c r="DE102" s="199" t="str">
        <f t="shared" si="297"/>
        <v/>
      </c>
      <c r="DF102" s="199" t="str">
        <f t="shared" si="298"/>
        <v/>
      </c>
      <c r="DG102" s="199" t="str">
        <f t="shared" si="299"/>
        <v/>
      </c>
      <c r="DI102" s="147" t="str">
        <f t="shared" si="325"/>
        <v/>
      </c>
      <c r="DJ102" s="147" t="str">
        <f t="shared" si="300"/>
        <v/>
      </c>
      <c r="DK102" s="147" t="str">
        <f t="shared" si="301"/>
        <v/>
      </c>
      <c r="DL102" s="147" t="str">
        <f t="shared" si="302"/>
        <v/>
      </c>
      <c r="DM102" s="147" t="str">
        <f t="shared" si="303"/>
        <v/>
      </c>
      <c r="DN102" s="147" t="str">
        <f t="shared" si="304"/>
        <v/>
      </c>
      <c r="DO102" s="147" t="str">
        <f t="shared" si="305"/>
        <v/>
      </c>
      <c r="DP102" s="147">
        <f t="shared" si="306"/>
        <v>3</v>
      </c>
      <c r="DQ102" s="147" t="str">
        <f t="shared" si="307"/>
        <v/>
      </c>
      <c r="DR102" s="147" t="str">
        <f t="shared" si="308"/>
        <v/>
      </c>
      <c r="DS102" s="147" t="str">
        <f t="shared" si="309"/>
        <v/>
      </c>
      <c r="DT102" s="147" t="str">
        <f t="shared" si="310"/>
        <v/>
      </c>
      <c r="DU102" s="147" t="str">
        <f t="shared" si="311"/>
        <v/>
      </c>
      <c r="DV102" s="147" t="str">
        <f t="shared" si="312"/>
        <v/>
      </c>
      <c r="DW102" s="147" t="str">
        <f t="shared" si="313"/>
        <v/>
      </c>
      <c r="DX102" s="147" t="str">
        <f t="shared" si="314"/>
        <v/>
      </c>
      <c r="DY102" s="147" t="str">
        <f t="shared" si="315"/>
        <v/>
      </c>
      <c r="DZ102" s="147" t="str">
        <f t="shared" si="316"/>
        <v/>
      </c>
      <c r="EA102" s="147" t="str">
        <f t="shared" si="317"/>
        <v/>
      </c>
      <c r="EB102" s="147" t="str">
        <f t="shared" si="318"/>
        <v/>
      </c>
      <c r="EC102" s="147" t="str">
        <f t="shared" si="319"/>
        <v/>
      </c>
      <c r="ED102" s="147" t="str">
        <f t="shared" si="320"/>
        <v/>
      </c>
      <c r="EE102" s="147" t="str">
        <f t="shared" si="321"/>
        <v/>
      </c>
      <c r="EF102" s="147" t="str">
        <f t="shared" si="322"/>
        <v/>
      </c>
      <c r="EG102" s="147" t="str">
        <f t="shared" si="323"/>
        <v/>
      </c>
      <c r="EH102" s="147" t="str">
        <f t="shared" si="324"/>
        <v/>
      </c>
      <c r="EJ102" s="28" t="str">
        <f>'1.4-ATT&amp;CK Overlay'!D99</f>
        <v>No</v>
      </c>
      <c r="EK102" s="24" t="str">
        <f>'1.4-ATT&amp;CK Overlay'!E99</f>
        <v>No</v>
      </c>
      <c r="EL102" s="24" t="str">
        <f>'1.4-ATT&amp;CK Overlay'!F99</f>
        <v>No</v>
      </c>
      <c r="EM102" s="24" t="str">
        <f>'1.4-ATT&amp;CK Overlay'!G99</f>
        <v>No</v>
      </c>
      <c r="EN102" s="29" t="str">
        <f>'1.4-ATT&amp;CK Overlay'!H99</f>
        <v>No</v>
      </c>
      <c r="EO102" s="28" t="str">
        <f>'1.4-ATT&amp;CK Overlay'!I99</f>
        <v>No</v>
      </c>
      <c r="EP102" s="24" t="str">
        <f>'1.4-ATT&amp;CK Overlay'!J99</f>
        <v>No</v>
      </c>
      <c r="EQ102" s="24" t="str">
        <f>'1.4-ATT&amp;CK Overlay'!K99</f>
        <v>No</v>
      </c>
      <c r="ER102" s="24" t="str">
        <f>'1.4-ATT&amp;CK Overlay'!L99</f>
        <v>No</v>
      </c>
      <c r="ES102" s="24" t="str">
        <f>'1.4-ATT&amp;CK Overlay'!M99</f>
        <v>No</v>
      </c>
      <c r="ET102" s="24" t="str">
        <f>'1.4-ATT&amp;CK Overlay'!N99</f>
        <v>No</v>
      </c>
      <c r="EU102" s="24" t="str">
        <f>'1.4-ATT&amp;CK Overlay'!O99</f>
        <v>No</v>
      </c>
      <c r="EV102" s="24" t="str">
        <f>'1.4-ATT&amp;CK Overlay'!P99</f>
        <v>No</v>
      </c>
      <c r="EW102" s="24" t="str">
        <f>'1.4-ATT&amp;CK Overlay'!Q99</f>
        <v>No</v>
      </c>
      <c r="EX102" s="24" t="str">
        <f>'1.4-ATT&amp;CK Overlay'!R99</f>
        <v>No</v>
      </c>
      <c r="EY102" s="24" t="str">
        <f>'1.4-ATT&amp;CK Overlay'!S99</f>
        <v>No</v>
      </c>
      <c r="EZ102" s="24" t="str">
        <f>'1.4-ATT&amp;CK Overlay'!T99</f>
        <v>No</v>
      </c>
      <c r="FA102" s="24" t="str">
        <f>'1.4-ATT&amp;CK Overlay'!U99</f>
        <v>No</v>
      </c>
      <c r="FB102" s="24" t="str">
        <f>'1.4-ATT&amp;CK Overlay'!V99</f>
        <v>No</v>
      </c>
      <c r="FC102" s="29" t="str">
        <f>'1.4-ATT&amp;CK Overlay'!W99</f>
        <v>No</v>
      </c>
      <c r="FD102" s="28" t="str">
        <f>'1.4-ATT&amp;CK Overlay'!X99</f>
        <v>No</v>
      </c>
      <c r="FE102" s="24" t="str">
        <f>'1.4-ATT&amp;CK Overlay'!Y99</f>
        <v>No</v>
      </c>
      <c r="FF102" s="29" t="str">
        <f>'1.4-ATT&amp;CK Overlay'!Z99</f>
        <v>No</v>
      </c>
      <c r="FG102" s="28" t="str">
        <f>'1.4-ATT&amp;CK Overlay'!AA99</f>
        <v>Yes</v>
      </c>
      <c r="FH102" s="24" t="str">
        <f>'1.4-ATT&amp;CK Overlay'!AB99</f>
        <v>No</v>
      </c>
      <c r="FI102" s="24" t="str">
        <f>'1.4-ATT&amp;CK Overlay'!AC99</f>
        <v>No</v>
      </c>
      <c r="FJ102" s="24" t="str">
        <f>'1.4-ATT&amp;CK Overlay'!AD99</f>
        <v>No</v>
      </c>
      <c r="FK102" s="24" t="str">
        <f>'1.4-ATT&amp;CK Overlay'!AE99</f>
        <v>No</v>
      </c>
      <c r="FL102" s="24" t="str">
        <f>'1.4-ATT&amp;CK Overlay'!AF99</f>
        <v>No</v>
      </c>
      <c r="FM102" s="29" t="str">
        <f>'1.4-ATT&amp;CK Overlay'!AG99</f>
        <v>No</v>
      </c>
      <c r="FN102" s="61" t="str">
        <f>'1.4-ATT&amp;CK Overlay'!AH99</f>
        <v>No</v>
      </c>
      <c r="FO102" s="24" t="str">
        <f>'1.4-ATT&amp;CK Overlay'!AI99</f>
        <v>No</v>
      </c>
      <c r="FP102" s="24" t="str">
        <f>'1.4-ATT&amp;CK Overlay'!AJ99</f>
        <v>No</v>
      </c>
      <c r="FQ102" s="24" t="str">
        <f>'1.4-ATT&amp;CK Overlay'!AK99</f>
        <v>No</v>
      </c>
      <c r="FR102" s="24" t="str">
        <f>'1.4-ATT&amp;CK Overlay'!AL99</f>
        <v>No</v>
      </c>
      <c r="FS102" s="24" t="str">
        <f>'1.4-ATT&amp;CK Overlay'!AM99</f>
        <v>No</v>
      </c>
      <c r="FT102" s="24" t="str">
        <f>'1.4-ATT&amp;CK Overlay'!AN99</f>
        <v>No</v>
      </c>
      <c r="FU102" s="24" t="str">
        <f>'1.4-ATT&amp;CK Overlay'!AO99</f>
        <v>No</v>
      </c>
      <c r="FV102" s="24" t="str">
        <f>'1.4-ATT&amp;CK Overlay'!AP99</f>
        <v>No</v>
      </c>
      <c r="FW102" s="71" t="str">
        <f>'1.4-ATT&amp;CK Overlay'!AQ99</f>
        <v>No</v>
      </c>
      <c r="FX102" s="28" t="str">
        <f>'1.4-ATT&amp;CK Overlay'!AR99</f>
        <v>No</v>
      </c>
      <c r="FY102" s="24" t="str">
        <f>'1.4-ATT&amp;CK Overlay'!AS99</f>
        <v>No</v>
      </c>
      <c r="FZ102" s="24" t="str">
        <f>'1.4-ATT&amp;CK Overlay'!AT99</f>
        <v>No</v>
      </c>
      <c r="GA102" s="24" t="str">
        <f>'1.4-ATT&amp;CK Overlay'!AU99</f>
        <v>No</v>
      </c>
      <c r="GB102" s="24" t="str">
        <f>'1.4-ATT&amp;CK Overlay'!AV99</f>
        <v>No</v>
      </c>
      <c r="GC102" s="24" t="str">
        <f>'1.4-ATT&amp;CK Overlay'!AW99</f>
        <v>No</v>
      </c>
      <c r="GD102" s="24" t="str">
        <f>'1.4-ATT&amp;CK Overlay'!AX99</f>
        <v>No</v>
      </c>
      <c r="GE102" s="24" t="str">
        <f>'1.4-ATT&amp;CK Overlay'!AY99</f>
        <v>No</v>
      </c>
      <c r="GF102" s="29" t="str">
        <f>'1.4-ATT&amp;CK Overlay'!AZ99</f>
        <v>No</v>
      </c>
      <c r="GG102" s="28" t="str">
        <f>'1.4-ATT&amp;CK Overlay'!BA99</f>
        <v>No</v>
      </c>
      <c r="GH102" s="24" t="str">
        <f>'1.4-ATT&amp;CK Overlay'!BB99</f>
        <v>No</v>
      </c>
      <c r="GI102" s="24" t="str">
        <f>'1.4-ATT&amp;CK Overlay'!BC99</f>
        <v>No</v>
      </c>
      <c r="GJ102" s="29" t="str">
        <f>'1.4-ATT&amp;CK Overlay'!BD99</f>
        <v>No</v>
      </c>
      <c r="GK102" s="28" t="str">
        <f>'1.4-ATT&amp;CK Overlay'!BE99</f>
        <v>No</v>
      </c>
      <c r="GL102" s="24" t="str">
        <f>'1.4-ATT&amp;CK Overlay'!BF99</f>
        <v>No</v>
      </c>
      <c r="GM102" s="24" t="str">
        <f>'1.4-ATT&amp;CK Overlay'!BG99</f>
        <v>No</v>
      </c>
      <c r="GN102" s="24" t="str">
        <f>'1.4-ATT&amp;CK Overlay'!BH99</f>
        <v>No</v>
      </c>
      <c r="GO102" s="29" t="str">
        <f>'1.4-ATT&amp;CK Overlay'!BI99</f>
        <v>No</v>
      </c>
      <c r="GP102" s="28" t="str">
        <f>'1.4-ATT&amp;CK Overlay'!BJ99</f>
        <v>No</v>
      </c>
      <c r="GQ102" s="24" t="str">
        <f>'1.4-ATT&amp;CK Overlay'!BK99</f>
        <v>No</v>
      </c>
      <c r="GR102" s="24" t="str">
        <f>'1.4-ATT&amp;CK Overlay'!BL99</f>
        <v>No</v>
      </c>
      <c r="GS102" s="24" t="str">
        <f>'1.4-ATT&amp;CK Overlay'!BM99</f>
        <v>No</v>
      </c>
      <c r="GT102" s="24" t="str">
        <f>'1.4-ATT&amp;CK Overlay'!BN99</f>
        <v>No</v>
      </c>
      <c r="GU102" s="24" t="str">
        <f>'1.4-ATT&amp;CK Overlay'!BO99</f>
        <v>No</v>
      </c>
      <c r="GV102" s="29" t="str">
        <f>'1.4-ATT&amp;CK Overlay'!BP99</f>
        <v>No</v>
      </c>
      <c r="GX102" s="152" t="str">
        <f>'2.1b-OriginalProduct Visibility'!D98</f>
        <v>Yes</v>
      </c>
      <c r="GY102" s="140" t="str">
        <f>'2.1b-OriginalProduct Visibility'!E98</f>
        <v>Yes</v>
      </c>
      <c r="GZ102" s="140">
        <f>'2.1b-OriginalProduct Visibility'!F98</f>
        <v>0</v>
      </c>
      <c r="HA102" s="140">
        <f>'2.1b-OriginalProduct Visibility'!G98</f>
        <v>0</v>
      </c>
      <c r="HB102" s="140">
        <f>'2.1b-OriginalProduct Visibility'!H98</f>
        <v>0</v>
      </c>
      <c r="HC102" s="140">
        <f>'2.1b-OriginalProduct Visibility'!I98</f>
        <v>0</v>
      </c>
      <c r="HD102" s="140">
        <f>'2.1b-OriginalProduct Visibility'!J98</f>
        <v>0</v>
      </c>
      <c r="HE102" s="140">
        <f>'2.1b-OriginalProduct Visibility'!K98</f>
        <v>0</v>
      </c>
      <c r="HF102" s="140" t="str">
        <f>'2.1b-OriginalProduct Visibility'!L98</f>
        <v>Yes</v>
      </c>
      <c r="HG102" s="140" t="str">
        <f>'2.1b-OriginalProduct Visibility'!M98</f>
        <v>Yes</v>
      </c>
      <c r="HH102" s="140" t="str">
        <f>'2.1b-OriginalProduct Visibility'!N98</f>
        <v>Yes</v>
      </c>
      <c r="HI102" s="154" t="str">
        <f>'2.1b-OriginalProduct Visibility'!O98</f>
        <v>Yes</v>
      </c>
      <c r="HK102" s="171" t="str">
        <f>'2.1a-Agency Visibility'!D98</f>
        <v>Yes</v>
      </c>
      <c r="HL102" s="145">
        <f>'2.1a-Agency Visibility'!E98</f>
        <v>0</v>
      </c>
      <c r="HM102" s="145">
        <f>'2.1a-Agency Visibility'!F98</f>
        <v>0</v>
      </c>
      <c r="HN102" s="145">
        <f>'2.1a-Agency Visibility'!G98</f>
        <v>0</v>
      </c>
      <c r="HO102" s="145">
        <f>'2.1a-Agency Visibility'!H98</f>
        <v>0</v>
      </c>
      <c r="HP102" s="145">
        <f>'2.1a-Agency Visibility'!I98</f>
        <v>0</v>
      </c>
      <c r="HQ102" s="145">
        <f>'2.1a-Agency Visibility'!J98</f>
        <v>0</v>
      </c>
      <c r="HR102" s="145">
        <f>'2.1a-Agency Visibility'!K98</f>
        <v>0</v>
      </c>
      <c r="HS102" s="145" t="str">
        <f>'2.1a-Agency Visibility'!L98</f>
        <v>Yes</v>
      </c>
      <c r="HT102" s="145">
        <f>'2.1a-Agency Visibility'!M98</f>
        <v>0</v>
      </c>
      <c r="HU102" s="145" t="str">
        <f>'2.1a-Agency Visibility'!N98</f>
        <v>Yes</v>
      </c>
      <c r="HV102" s="173">
        <f>'2.1a-Agency Visibility'!O98</f>
        <v>0</v>
      </c>
    </row>
    <row r="103" spans="1:235" ht="15" customHeight="1" x14ac:dyDescent="0.4">
      <c r="A103" s="595">
        <f>'1.2-Visibility Data'!A97</f>
        <v>0</v>
      </c>
      <c r="B103" s="66" t="str">
        <f>'1.2-Visibility Data'!B97</f>
        <v>Application Activity</v>
      </c>
      <c r="C103" s="37" t="str">
        <f>'1.2-Visibility Data'!C97</f>
        <v>All</v>
      </c>
      <c r="E103" s="137">
        <f t="shared" si="332"/>
        <v>0</v>
      </c>
      <c r="F103" s="137">
        <f t="shared" si="332"/>
        <v>0</v>
      </c>
      <c r="G103" s="137">
        <f t="shared" si="332"/>
        <v>0</v>
      </c>
      <c r="H103" s="137">
        <f t="shared" si="332"/>
        <v>0</v>
      </c>
      <c r="I103" s="137">
        <f t="shared" si="332"/>
        <v>0</v>
      </c>
      <c r="J103" s="137">
        <f t="shared" si="332"/>
        <v>0</v>
      </c>
      <c r="K103" s="137">
        <f t="shared" si="332"/>
        <v>0</v>
      </c>
      <c r="L103" s="137">
        <f t="shared" si="332"/>
        <v>1</v>
      </c>
      <c r="M103" s="137">
        <f t="shared" si="332"/>
        <v>0</v>
      </c>
      <c r="N103" s="137">
        <f t="shared" si="332"/>
        <v>0</v>
      </c>
      <c r="O103" s="137">
        <f t="shared" si="333"/>
        <v>0</v>
      </c>
      <c r="P103" s="137">
        <f t="shared" si="333"/>
        <v>0</v>
      </c>
      <c r="Q103" s="137">
        <f t="shared" si="333"/>
        <v>0</v>
      </c>
      <c r="R103" s="137">
        <f t="shared" si="333"/>
        <v>0</v>
      </c>
      <c r="S103" s="137">
        <f t="shared" si="333"/>
        <v>0</v>
      </c>
      <c r="T103" s="137">
        <f t="shared" si="333"/>
        <v>0</v>
      </c>
      <c r="U103" s="137">
        <f t="shared" si="333"/>
        <v>0</v>
      </c>
      <c r="V103" s="137">
        <f t="shared" si="333"/>
        <v>0</v>
      </c>
      <c r="W103" s="137">
        <f t="shared" si="333"/>
        <v>0</v>
      </c>
      <c r="X103" s="137">
        <f t="shared" si="333"/>
        <v>0</v>
      </c>
      <c r="Y103" s="137">
        <f t="shared" si="334"/>
        <v>0</v>
      </c>
      <c r="Z103" s="137">
        <f t="shared" si="334"/>
        <v>0</v>
      </c>
      <c r="AA103" s="137">
        <f t="shared" si="334"/>
        <v>0</v>
      </c>
      <c r="AB103" s="137">
        <f t="shared" si="334"/>
        <v>0</v>
      </c>
      <c r="AC103" s="137">
        <f t="shared" si="334"/>
        <v>0</v>
      </c>
      <c r="AD103" s="137">
        <f t="shared" si="334"/>
        <v>0</v>
      </c>
      <c r="AF103" s="142" t="str">
        <f t="shared" si="222"/>
        <v/>
      </c>
      <c r="AG103" s="142" t="str">
        <f t="shared" si="223"/>
        <v/>
      </c>
      <c r="AH103" s="142" t="str">
        <f t="shared" si="224"/>
        <v/>
      </c>
      <c r="AI103" s="142" t="str">
        <f t="shared" si="225"/>
        <v/>
      </c>
      <c r="AJ103" s="142" t="str">
        <f t="shared" si="226"/>
        <v/>
      </c>
      <c r="AK103" s="142" t="str">
        <f t="shared" si="227"/>
        <v/>
      </c>
      <c r="AL103" s="142" t="str">
        <f t="shared" si="228"/>
        <v/>
      </c>
      <c r="AM103" s="142">
        <f t="shared" si="229"/>
        <v>6</v>
      </c>
      <c r="AN103" s="142" t="str">
        <f t="shared" si="230"/>
        <v/>
      </c>
      <c r="AO103" s="142" t="str">
        <f t="shared" si="231"/>
        <v/>
      </c>
      <c r="AP103" s="142" t="str">
        <f t="shared" si="232"/>
        <v/>
      </c>
      <c r="AQ103" s="142" t="str">
        <f t="shared" si="233"/>
        <v/>
      </c>
      <c r="AR103" s="142" t="str">
        <f t="shared" si="234"/>
        <v/>
      </c>
      <c r="AS103" s="142" t="str">
        <f t="shared" si="235"/>
        <v/>
      </c>
      <c r="AT103" s="142" t="str">
        <f t="shared" si="236"/>
        <v/>
      </c>
      <c r="AU103" s="142" t="str">
        <f t="shared" si="237"/>
        <v/>
      </c>
      <c r="AV103" s="142" t="str">
        <f t="shared" si="238"/>
        <v/>
      </c>
      <c r="AW103" s="142" t="str">
        <f t="shared" si="239"/>
        <v/>
      </c>
      <c r="AX103" s="142" t="str">
        <f t="shared" si="240"/>
        <v/>
      </c>
      <c r="AY103" s="142" t="str">
        <f t="shared" si="241"/>
        <v/>
      </c>
      <c r="AZ103" s="142" t="str">
        <f t="shared" si="242"/>
        <v/>
      </c>
      <c r="BA103" s="142" t="str">
        <f t="shared" si="243"/>
        <v/>
      </c>
      <c r="BB103" s="142" t="str">
        <f t="shared" si="244"/>
        <v/>
      </c>
      <c r="BC103" s="142" t="str">
        <f t="shared" si="245"/>
        <v/>
      </c>
      <c r="BD103" s="142" t="str">
        <f t="shared" si="246"/>
        <v/>
      </c>
      <c r="BE103" s="142" t="str">
        <f t="shared" si="247"/>
        <v/>
      </c>
      <c r="BG103" s="193" t="str">
        <f t="shared" si="248"/>
        <v/>
      </c>
      <c r="BH103" s="193" t="str">
        <f t="shared" si="249"/>
        <v/>
      </c>
      <c r="BI103" s="193" t="str">
        <f t="shared" si="250"/>
        <v/>
      </c>
      <c r="BJ103" s="193" t="str">
        <f t="shared" si="251"/>
        <v/>
      </c>
      <c r="BK103" s="193" t="str">
        <f t="shared" si="252"/>
        <v/>
      </c>
      <c r="BL103" s="193" t="str">
        <f t="shared" si="253"/>
        <v/>
      </c>
      <c r="BM103" s="193" t="str">
        <f t="shared" si="254"/>
        <v/>
      </c>
      <c r="BN103" s="193">
        <f t="shared" si="255"/>
        <v>3</v>
      </c>
      <c r="BO103" s="193" t="str">
        <f t="shared" si="256"/>
        <v/>
      </c>
      <c r="BP103" s="193" t="str">
        <f t="shared" si="257"/>
        <v/>
      </c>
      <c r="BQ103" s="193" t="str">
        <f t="shared" si="258"/>
        <v/>
      </c>
      <c r="BR103" s="193" t="str">
        <f t="shared" si="259"/>
        <v/>
      </c>
      <c r="BS103" s="193" t="str">
        <f t="shared" si="260"/>
        <v/>
      </c>
      <c r="BT103" s="193" t="str">
        <f t="shared" si="261"/>
        <v/>
      </c>
      <c r="BU103" s="193" t="str">
        <f t="shared" si="262"/>
        <v/>
      </c>
      <c r="BV103" s="193" t="str">
        <f t="shared" si="263"/>
        <v/>
      </c>
      <c r="BW103" s="193" t="str">
        <f t="shared" si="264"/>
        <v/>
      </c>
      <c r="BX103" s="193" t="str">
        <f t="shared" si="265"/>
        <v/>
      </c>
      <c r="BY103" s="193" t="str">
        <f t="shared" si="266"/>
        <v/>
      </c>
      <c r="BZ103" s="193" t="str">
        <f t="shared" si="267"/>
        <v/>
      </c>
      <c r="CA103" s="193" t="str">
        <f t="shared" si="268"/>
        <v/>
      </c>
      <c r="CB103" s="193" t="str">
        <f t="shared" si="269"/>
        <v/>
      </c>
      <c r="CC103" s="193" t="str">
        <f t="shared" si="270"/>
        <v/>
      </c>
      <c r="CD103" s="193" t="str">
        <f t="shared" si="271"/>
        <v/>
      </c>
      <c r="CE103" s="193" t="str">
        <f t="shared" si="272"/>
        <v/>
      </c>
      <c r="CF103" s="193" t="str">
        <f t="shared" si="273"/>
        <v/>
      </c>
      <c r="CH103" s="199" t="str">
        <f t="shared" si="274"/>
        <v/>
      </c>
      <c r="CI103" s="199" t="str">
        <f t="shared" si="275"/>
        <v/>
      </c>
      <c r="CJ103" s="199" t="str">
        <f t="shared" si="276"/>
        <v/>
      </c>
      <c r="CK103" s="199" t="str">
        <f t="shared" si="277"/>
        <v/>
      </c>
      <c r="CL103" s="199" t="str">
        <f t="shared" si="278"/>
        <v/>
      </c>
      <c r="CM103" s="199" t="str">
        <f t="shared" si="279"/>
        <v/>
      </c>
      <c r="CN103" s="199" t="str">
        <f t="shared" si="280"/>
        <v/>
      </c>
      <c r="CO103" s="199">
        <f t="shared" si="281"/>
        <v>3</v>
      </c>
      <c r="CP103" s="199" t="str">
        <f t="shared" si="282"/>
        <v/>
      </c>
      <c r="CQ103" s="199" t="str">
        <f t="shared" si="283"/>
        <v/>
      </c>
      <c r="CR103" s="199" t="str">
        <f t="shared" si="284"/>
        <v/>
      </c>
      <c r="CS103" s="199" t="str">
        <f t="shared" si="285"/>
        <v/>
      </c>
      <c r="CT103" s="199" t="str">
        <f t="shared" si="286"/>
        <v/>
      </c>
      <c r="CU103" s="199" t="str">
        <f t="shared" si="287"/>
        <v/>
      </c>
      <c r="CV103" s="199" t="str">
        <f t="shared" si="288"/>
        <v/>
      </c>
      <c r="CW103" s="199" t="str">
        <f t="shared" si="289"/>
        <v/>
      </c>
      <c r="CX103" s="199" t="str">
        <f t="shared" si="290"/>
        <v/>
      </c>
      <c r="CY103" s="199" t="str">
        <f t="shared" si="291"/>
        <v/>
      </c>
      <c r="CZ103" s="199" t="str">
        <f t="shared" si="292"/>
        <v/>
      </c>
      <c r="DA103" s="199" t="str">
        <f t="shared" si="293"/>
        <v/>
      </c>
      <c r="DB103" s="199" t="str">
        <f t="shared" si="294"/>
        <v/>
      </c>
      <c r="DC103" s="199" t="str">
        <f t="shared" si="295"/>
        <v/>
      </c>
      <c r="DD103" s="199" t="str">
        <f t="shared" si="296"/>
        <v/>
      </c>
      <c r="DE103" s="199" t="str">
        <f t="shared" si="297"/>
        <v/>
      </c>
      <c r="DF103" s="199" t="str">
        <f t="shared" si="298"/>
        <v/>
      </c>
      <c r="DG103" s="199" t="str">
        <f t="shared" si="299"/>
        <v/>
      </c>
      <c r="DI103" s="147" t="str">
        <f t="shared" si="325"/>
        <v/>
      </c>
      <c r="DJ103" s="147" t="str">
        <f t="shared" si="300"/>
        <v/>
      </c>
      <c r="DK103" s="147" t="str">
        <f t="shared" si="301"/>
        <v/>
      </c>
      <c r="DL103" s="147" t="str">
        <f t="shared" si="302"/>
        <v/>
      </c>
      <c r="DM103" s="147" t="str">
        <f t="shared" si="303"/>
        <v/>
      </c>
      <c r="DN103" s="147" t="str">
        <f t="shared" si="304"/>
        <v/>
      </c>
      <c r="DO103" s="147" t="str">
        <f t="shared" si="305"/>
        <v/>
      </c>
      <c r="DP103" s="147">
        <f t="shared" si="306"/>
        <v>3</v>
      </c>
      <c r="DQ103" s="147" t="str">
        <f t="shared" si="307"/>
        <v/>
      </c>
      <c r="DR103" s="147" t="str">
        <f t="shared" si="308"/>
        <v/>
      </c>
      <c r="DS103" s="147" t="str">
        <f t="shared" si="309"/>
        <v/>
      </c>
      <c r="DT103" s="147" t="str">
        <f t="shared" si="310"/>
        <v/>
      </c>
      <c r="DU103" s="147" t="str">
        <f t="shared" si="311"/>
        <v/>
      </c>
      <c r="DV103" s="147" t="str">
        <f t="shared" si="312"/>
        <v/>
      </c>
      <c r="DW103" s="147" t="str">
        <f t="shared" si="313"/>
        <v/>
      </c>
      <c r="DX103" s="147" t="str">
        <f t="shared" si="314"/>
        <v/>
      </c>
      <c r="DY103" s="147" t="str">
        <f t="shared" si="315"/>
        <v/>
      </c>
      <c r="DZ103" s="147" t="str">
        <f t="shared" si="316"/>
        <v/>
      </c>
      <c r="EA103" s="147" t="str">
        <f t="shared" si="317"/>
        <v/>
      </c>
      <c r="EB103" s="147" t="str">
        <f t="shared" si="318"/>
        <v/>
      </c>
      <c r="EC103" s="147" t="str">
        <f t="shared" si="319"/>
        <v/>
      </c>
      <c r="ED103" s="147" t="str">
        <f t="shared" si="320"/>
        <v/>
      </c>
      <c r="EE103" s="147" t="str">
        <f t="shared" si="321"/>
        <v/>
      </c>
      <c r="EF103" s="147" t="str">
        <f t="shared" si="322"/>
        <v/>
      </c>
      <c r="EG103" s="147" t="str">
        <f t="shared" si="323"/>
        <v/>
      </c>
      <c r="EH103" s="147" t="str">
        <f t="shared" si="324"/>
        <v/>
      </c>
      <c r="EJ103" s="28" t="str">
        <f>'1.4-ATT&amp;CK Overlay'!D100</f>
        <v>No</v>
      </c>
      <c r="EK103" s="24" t="str">
        <f>'1.4-ATT&amp;CK Overlay'!E100</f>
        <v>No</v>
      </c>
      <c r="EL103" s="24" t="str">
        <f>'1.4-ATT&amp;CK Overlay'!F100</f>
        <v>No</v>
      </c>
      <c r="EM103" s="24" t="str">
        <f>'1.4-ATT&amp;CK Overlay'!G100</f>
        <v>No</v>
      </c>
      <c r="EN103" s="29" t="str">
        <f>'1.4-ATT&amp;CK Overlay'!H100</f>
        <v>No</v>
      </c>
      <c r="EO103" s="28" t="str">
        <f>'1.4-ATT&amp;CK Overlay'!I100</f>
        <v>No</v>
      </c>
      <c r="EP103" s="24" t="str">
        <f>'1.4-ATT&amp;CK Overlay'!J100</f>
        <v>No</v>
      </c>
      <c r="EQ103" s="24" t="str">
        <f>'1.4-ATT&amp;CK Overlay'!K100</f>
        <v>No</v>
      </c>
      <c r="ER103" s="24" t="str">
        <f>'1.4-ATT&amp;CK Overlay'!L100</f>
        <v>No</v>
      </c>
      <c r="ES103" s="24" t="str">
        <f>'1.4-ATT&amp;CK Overlay'!M100</f>
        <v>No</v>
      </c>
      <c r="ET103" s="24" t="str">
        <f>'1.4-ATT&amp;CK Overlay'!N100</f>
        <v>No</v>
      </c>
      <c r="EU103" s="24" t="str">
        <f>'1.4-ATT&amp;CK Overlay'!O100</f>
        <v>No</v>
      </c>
      <c r="EV103" s="24" t="str">
        <f>'1.4-ATT&amp;CK Overlay'!P100</f>
        <v>No</v>
      </c>
      <c r="EW103" s="24" t="str">
        <f>'1.4-ATT&amp;CK Overlay'!Q100</f>
        <v>No</v>
      </c>
      <c r="EX103" s="24" t="str">
        <f>'1.4-ATT&amp;CK Overlay'!R100</f>
        <v>No</v>
      </c>
      <c r="EY103" s="24" t="str">
        <f>'1.4-ATT&amp;CK Overlay'!S100</f>
        <v>No</v>
      </c>
      <c r="EZ103" s="24" t="str">
        <f>'1.4-ATT&amp;CK Overlay'!T100</f>
        <v>No</v>
      </c>
      <c r="FA103" s="24" t="str">
        <f>'1.4-ATT&amp;CK Overlay'!U100</f>
        <v>No</v>
      </c>
      <c r="FB103" s="24" t="str">
        <f>'1.4-ATT&amp;CK Overlay'!V100</f>
        <v>No</v>
      </c>
      <c r="FC103" s="29" t="str">
        <f>'1.4-ATT&amp;CK Overlay'!W100</f>
        <v>No</v>
      </c>
      <c r="FD103" s="28" t="str">
        <f>'1.4-ATT&amp;CK Overlay'!X100</f>
        <v>No</v>
      </c>
      <c r="FE103" s="24" t="str">
        <f>'1.4-ATT&amp;CK Overlay'!Y100</f>
        <v>No</v>
      </c>
      <c r="FF103" s="29" t="str">
        <f>'1.4-ATT&amp;CK Overlay'!Z100</f>
        <v>No</v>
      </c>
      <c r="FG103" s="28" t="str">
        <f>'1.4-ATT&amp;CK Overlay'!AA100</f>
        <v>Yes</v>
      </c>
      <c r="FH103" s="24" t="str">
        <f>'1.4-ATT&amp;CK Overlay'!AB100</f>
        <v>No</v>
      </c>
      <c r="FI103" s="24" t="str">
        <f>'1.4-ATT&amp;CK Overlay'!AC100</f>
        <v>No</v>
      </c>
      <c r="FJ103" s="24" t="str">
        <f>'1.4-ATT&amp;CK Overlay'!AD100</f>
        <v>No</v>
      </c>
      <c r="FK103" s="24" t="str">
        <f>'1.4-ATT&amp;CK Overlay'!AE100</f>
        <v>No</v>
      </c>
      <c r="FL103" s="24" t="str">
        <f>'1.4-ATT&amp;CK Overlay'!AF100</f>
        <v>No</v>
      </c>
      <c r="FM103" s="29" t="str">
        <f>'1.4-ATT&amp;CK Overlay'!AG100</f>
        <v>No</v>
      </c>
      <c r="FN103" s="61" t="str">
        <f>'1.4-ATT&amp;CK Overlay'!AH100</f>
        <v>No</v>
      </c>
      <c r="FO103" s="24" t="str">
        <f>'1.4-ATT&amp;CK Overlay'!AI100</f>
        <v>No</v>
      </c>
      <c r="FP103" s="24" t="str">
        <f>'1.4-ATT&amp;CK Overlay'!AJ100</f>
        <v>No</v>
      </c>
      <c r="FQ103" s="24" t="str">
        <f>'1.4-ATT&amp;CK Overlay'!AK100</f>
        <v>No</v>
      </c>
      <c r="FR103" s="24" t="str">
        <f>'1.4-ATT&amp;CK Overlay'!AL100</f>
        <v>No</v>
      </c>
      <c r="FS103" s="24" t="str">
        <f>'1.4-ATT&amp;CK Overlay'!AM100</f>
        <v>No</v>
      </c>
      <c r="FT103" s="24" t="str">
        <f>'1.4-ATT&amp;CK Overlay'!AN100</f>
        <v>No</v>
      </c>
      <c r="FU103" s="24" t="str">
        <f>'1.4-ATT&amp;CK Overlay'!AO100</f>
        <v>No</v>
      </c>
      <c r="FV103" s="24" t="str">
        <f>'1.4-ATT&amp;CK Overlay'!AP100</f>
        <v>No</v>
      </c>
      <c r="FW103" s="71" t="str">
        <f>'1.4-ATT&amp;CK Overlay'!AQ100</f>
        <v>No</v>
      </c>
      <c r="FX103" s="28" t="str">
        <f>'1.4-ATT&amp;CK Overlay'!AR100</f>
        <v>No</v>
      </c>
      <c r="FY103" s="24" t="str">
        <f>'1.4-ATT&amp;CK Overlay'!AS100</f>
        <v>No</v>
      </c>
      <c r="FZ103" s="24" t="str">
        <f>'1.4-ATT&amp;CK Overlay'!AT100</f>
        <v>No</v>
      </c>
      <c r="GA103" s="24" t="str">
        <f>'1.4-ATT&amp;CK Overlay'!AU100</f>
        <v>No</v>
      </c>
      <c r="GB103" s="24" t="str">
        <f>'1.4-ATT&amp;CK Overlay'!AV100</f>
        <v>No</v>
      </c>
      <c r="GC103" s="24" t="str">
        <f>'1.4-ATT&amp;CK Overlay'!AW100</f>
        <v>No</v>
      </c>
      <c r="GD103" s="24" t="str">
        <f>'1.4-ATT&amp;CK Overlay'!AX100</f>
        <v>No</v>
      </c>
      <c r="GE103" s="24" t="str">
        <f>'1.4-ATT&amp;CK Overlay'!AY100</f>
        <v>No</v>
      </c>
      <c r="GF103" s="29" t="str">
        <f>'1.4-ATT&amp;CK Overlay'!AZ100</f>
        <v>No</v>
      </c>
      <c r="GG103" s="82" t="str">
        <f>'1.4-ATT&amp;CK Overlay'!BA100</f>
        <v>No</v>
      </c>
      <c r="GH103" s="24" t="str">
        <f>'1.4-ATT&amp;CK Overlay'!BB100</f>
        <v>No</v>
      </c>
      <c r="GI103" s="24" t="str">
        <f>'1.4-ATT&amp;CK Overlay'!BC100</f>
        <v>No</v>
      </c>
      <c r="GJ103" s="29" t="str">
        <f>'1.4-ATT&amp;CK Overlay'!BD100</f>
        <v>No</v>
      </c>
      <c r="GK103" s="28" t="str">
        <f>'1.4-ATT&amp;CK Overlay'!BE100</f>
        <v>No</v>
      </c>
      <c r="GL103" s="24" t="str">
        <f>'1.4-ATT&amp;CK Overlay'!BF100</f>
        <v>No</v>
      </c>
      <c r="GM103" s="24" t="str">
        <f>'1.4-ATT&amp;CK Overlay'!BG100</f>
        <v>No</v>
      </c>
      <c r="GN103" s="24" t="str">
        <f>'1.4-ATT&amp;CK Overlay'!BH100</f>
        <v>No</v>
      </c>
      <c r="GO103" s="29" t="str">
        <f>'1.4-ATT&amp;CK Overlay'!BI100</f>
        <v>No</v>
      </c>
      <c r="GP103" s="28" t="str">
        <f>'1.4-ATT&amp;CK Overlay'!BJ100</f>
        <v>No</v>
      </c>
      <c r="GQ103" s="24" t="str">
        <f>'1.4-ATT&amp;CK Overlay'!BK100</f>
        <v>No</v>
      </c>
      <c r="GR103" s="24" t="str">
        <f>'1.4-ATT&amp;CK Overlay'!BL100</f>
        <v>No</v>
      </c>
      <c r="GS103" s="24" t="str">
        <f>'1.4-ATT&amp;CK Overlay'!BM100</f>
        <v>No</v>
      </c>
      <c r="GT103" s="24" t="str">
        <f>'1.4-ATT&amp;CK Overlay'!BN100</f>
        <v>No</v>
      </c>
      <c r="GU103" s="24" t="str">
        <f>'1.4-ATT&amp;CK Overlay'!BO100</f>
        <v>No</v>
      </c>
      <c r="GV103" s="29" t="str">
        <f>'1.4-ATT&amp;CK Overlay'!BP100</f>
        <v>No</v>
      </c>
      <c r="GX103" s="152" t="str">
        <f>'2.1b-OriginalProduct Visibility'!D99</f>
        <v>Yes</v>
      </c>
      <c r="GY103" s="140" t="str">
        <f>'2.1b-OriginalProduct Visibility'!E99</f>
        <v>Yes</v>
      </c>
      <c r="GZ103" s="140">
        <f>'2.1b-OriginalProduct Visibility'!F99</f>
        <v>0</v>
      </c>
      <c r="HA103" s="140">
        <f>'2.1b-OriginalProduct Visibility'!G99</f>
        <v>0</v>
      </c>
      <c r="HB103" s="140">
        <f>'2.1b-OriginalProduct Visibility'!H99</f>
        <v>0</v>
      </c>
      <c r="HC103" s="140">
        <f>'2.1b-OriginalProduct Visibility'!I99</f>
        <v>0</v>
      </c>
      <c r="HD103" s="140">
        <f>'2.1b-OriginalProduct Visibility'!J99</f>
        <v>0</v>
      </c>
      <c r="HE103" s="140">
        <f>'2.1b-OriginalProduct Visibility'!K99</f>
        <v>0</v>
      </c>
      <c r="HF103" s="140" t="str">
        <f>'2.1b-OriginalProduct Visibility'!L99</f>
        <v>Yes</v>
      </c>
      <c r="HG103" s="140" t="str">
        <f>'2.1b-OriginalProduct Visibility'!M99</f>
        <v>Yes</v>
      </c>
      <c r="HH103" s="140" t="str">
        <f>'2.1b-OriginalProduct Visibility'!N99</f>
        <v>Yes</v>
      </c>
      <c r="HI103" s="154" t="str">
        <f>'2.1b-OriginalProduct Visibility'!O99</f>
        <v>Yes</v>
      </c>
      <c r="HK103" s="171" t="str">
        <f>'2.1a-Agency Visibility'!D99</f>
        <v>Yes</v>
      </c>
      <c r="HL103" s="145">
        <f>'2.1a-Agency Visibility'!E99</f>
        <v>0</v>
      </c>
      <c r="HM103" s="145">
        <f>'2.1a-Agency Visibility'!F99</f>
        <v>0</v>
      </c>
      <c r="HN103" s="145">
        <f>'2.1a-Agency Visibility'!G99</f>
        <v>0</v>
      </c>
      <c r="HO103" s="145">
        <f>'2.1a-Agency Visibility'!H99</f>
        <v>0</v>
      </c>
      <c r="HP103" s="145">
        <f>'2.1a-Agency Visibility'!I99</f>
        <v>0</v>
      </c>
      <c r="HQ103" s="145">
        <f>'2.1a-Agency Visibility'!J99</f>
        <v>0</v>
      </c>
      <c r="HR103" s="145">
        <f>'2.1a-Agency Visibility'!K99</f>
        <v>0</v>
      </c>
      <c r="HS103" s="145" t="str">
        <f>'2.1a-Agency Visibility'!L99</f>
        <v>Yes</v>
      </c>
      <c r="HT103" s="145">
        <f>'2.1a-Agency Visibility'!M99</f>
        <v>0</v>
      </c>
      <c r="HU103" s="145" t="str">
        <f>'2.1a-Agency Visibility'!N99</f>
        <v>Yes</v>
      </c>
      <c r="HV103" s="173">
        <f>'2.1a-Agency Visibility'!O99</f>
        <v>0</v>
      </c>
    </row>
    <row r="104" spans="1:235" ht="15" customHeight="1" x14ac:dyDescent="0.4">
      <c r="A104" s="595">
        <f>'1.2-Visibility Data'!A98</f>
        <v>0</v>
      </c>
      <c r="B104" s="66" t="str">
        <f>'1.2-Visibility Data'!B98</f>
        <v>Application Deployment</v>
      </c>
      <c r="C104" s="37" t="str">
        <f>'1.2-Visibility Data'!C98</f>
        <v>All</v>
      </c>
      <c r="E104" s="137">
        <f t="shared" si="332"/>
        <v>0</v>
      </c>
      <c r="F104" s="137">
        <f t="shared" si="332"/>
        <v>0</v>
      </c>
      <c r="G104" s="137">
        <f t="shared" si="332"/>
        <v>0</v>
      </c>
      <c r="H104" s="137">
        <f t="shared" si="332"/>
        <v>0</v>
      </c>
      <c r="I104" s="137">
        <f t="shared" si="332"/>
        <v>0</v>
      </c>
      <c r="J104" s="137">
        <f t="shared" si="332"/>
        <v>0</v>
      </c>
      <c r="K104" s="137">
        <f t="shared" si="332"/>
        <v>0</v>
      </c>
      <c r="L104" s="137">
        <f t="shared" si="332"/>
        <v>1</v>
      </c>
      <c r="M104" s="137">
        <f t="shared" si="332"/>
        <v>0</v>
      </c>
      <c r="N104" s="137">
        <f t="shared" si="332"/>
        <v>0</v>
      </c>
      <c r="O104" s="137">
        <f t="shared" si="333"/>
        <v>0</v>
      </c>
      <c r="P104" s="137">
        <f t="shared" si="333"/>
        <v>0</v>
      </c>
      <c r="Q104" s="137">
        <f t="shared" si="333"/>
        <v>0</v>
      </c>
      <c r="R104" s="137">
        <f t="shared" si="333"/>
        <v>0</v>
      </c>
      <c r="S104" s="137">
        <f t="shared" si="333"/>
        <v>0</v>
      </c>
      <c r="T104" s="137">
        <f t="shared" si="333"/>
        <v>0</v>
      </c>
      <c r="U104" s="137">
        <f t="shared" si="333"/>
        <v>0</v>
      </c>
      <c r="V104" s="137">
        <f t="shared" si="333"/>
        <v>0</v>
      </c>
      <c r="W104" s="137">
        <f t="shared" si="333"/>
        <v>0</v>
      </c>
      <c r="X104" s="137">
        <f t="shared" si="333"/>
        <v>0</v>
      </c>
      <c r="Y104" s="137">
        <f t="shared" si="334"/>
        <v>0</v>
      </c>
      <c r="Z104" s="137">
        <f t="shared" si="334"/>
        <v>0</v>
      </c>
      <c r="AA104" s="137">
        <f t="shared" si="334"/>
        <v>0</v>
      </c>
      <c r="AB104" s="137">
        <f t="shared" si="334"/>
        <v>0</v>
      </c>
      <c r="AC104" s="137">
        <f t="shared" si="334"/>
        <v>0</v>
      </c>
      <c r="AD104" s="137">
        <f t="shared" si="334"/>
        <v>0</v>
      </c>
      <c r="AF104" s="142" t="str">
        <f t="shared" si="222"/>
        <v/>
      </c>
      <c r="AG104" s="142" t="str">
        <f t="shared" si="223"/>
        <v/>
      </c>
      <c r="AH104" s="142" t="str">
        <f t="shared" si="224"/>
        <v/>
      </c>
      <c r="AI104" s="142" t="str">
        <f t="shared" si="225"/>
        <v/>
      </c>
      <c r="AJ104" s="142" t="str">
        <f t="shared" si="226"/>
        <v/>
      </c>
      <c r="AK104" s="142" t="str">
        <f t="shared" si="227"/>
        <v/>
      </c>
      <c r="AL104" s="142" t="str">
        <f t="shared" si="228"/>
        <v/>
      </c>
      <c r="AM104" s="142">
        <f t="shared" si="229"/>
        <v>6</v>
      </c>
      <c r="AN104" s="142" t="str">
        <f t="shared" si="230"/>
        <v/>
      </c>
      <c r="AO104" s="142" t="str">
        <f t="shared" si="231"/>
        <v/>
      </c>
      <c r="AP104" s="142" t="str">
        <f t="shared" si="232"/>
        <v/>
      </c>
      <c r="AQ104" s="142" t="str">
        <f t="shared" si="233"/>
        <v/>
      </c>
      <c r="AR104" s="142" t="str">
        <f t="shared" si="234"/>
        <v/>
      </c>
      <c r="AS104" s="142" t="str">
        <f t="shared" si="235"/>
        <v/>
      </c>
      <c r="AT104" s="142" t="str">
        <f t="shared" si="236"/>
        <v/>
      </c>
      <c r="AU104" s="142" t="str">
        <f t="shared" si="237"/>
        <v/>
      </c>
      <c r="AV104" s="142" t="str">
        <f t="shared" si="238"/>
        <v/>
      </c>
      <c r="AW104" s="142" t="str">
        <f t="shared" si="239"/>
        <v/>
      </c>
      <c r="AX104" s="142" t="str">
        <f t="shared" si="240"/>
        <v/>
      </c>
      <c r="AY104" s="142" t="str">
        <f t="shared" si="241"/>
        <v/>
      </c>
      <c r="AZ104" s="142" t="str">
        <f t="shared" si="242"/>
        <v/>
      </c>
      <c r="BA104" s="142" t="str">
        <f t="shared" si="243"/>
        <v/>
      </c>
      <c r="BB104" s="142" t="str">
        <f t="shared" si="244"/>
        <v/>
      </c>
      <c r="BC104" s="142" t="str">
        <f t="shared" si="245"/>
        <v/>
      </c>
      <c r="BD104" s="142" t="str">
        <f t="shared" si="246"/>
        <v/>
      </c>
      <c r="BE104" s="142" t="str">
        <f t="shared" si="247"/>
        <v/>
      </c>
      <c r="BG104" s="193" t="str">
        <f t="shared" si="248"/>
        <v/>
      </c>
      <c r="BH104" s="193" t="str">
        <f t="shared" si="249"/>
        <v/>
      </c>
      <c r="BI104" s="193" t="str">
        <f t="shared" si="250"/>
        <v/>
      </c>
      <c r="BJ104" s="193" t="str">
        <f t="shared" si="251"/>
        <v/>
      </c>
      <c r="BK104" s="193" t="str">
        <f t="shared" si="252"/>
        <v/>
      </c>
      <c r="BL104" s="193" t="str">
        <f t="shared" si="253"/>
        <v/>
      </c>
      <c r="BM104" s="193" t="str">
        <f t="shared" si="254"/>
        <v/>
      </c>
      <c r="BN104" s="193">
        <f t="shared" si="255"/>
        <v>3</v>
      </c>
      <c r="BO104" s="193" t="str">
        <f t="shared" si="256"/>
        <v/>
      </c>
      <c r="BP104" s="193" t="str">
        <f t="shared" si="257"/>
        <v/>
      </c>
      <c r="BQ104" s="193" t="str">
        <f t="shared" si="258"/>
        <v/>
      </c>
      <c r="BR104" s="193" t="str">
        <f t="shared" si="259"/>
        <v/>
      </c>
      <c r="BS104" s="193" t="str">
        <f t="shared" si="260"/>
        <v/>
      </c>
      <c r="BT104" s="193" t="str">
        <f t="shared" si="261"/>
        <v/>
      </c>
      <c r="BU104" s="193" t="str">
        <f t="shared" si="262"/>
        <v/>
      </c>
      <c r="BV104" s="193" t="str">
        <f t="shared" si="263"/>
        <v/>
      </c>
      <c r="BW104" s="193" t="str">
        <f t="shared" si="264"/>
        <v/>
      </c>
      <c r="BX104" s="193" t="str">
        <f t="shared" si="265"/>
        <v/>
      </c>
      <c r="BY104" s="193" t="str">
        <f t="shared" si="266"/>
        <v/>
      </c>
      <c r="BZ104" s="193" t="str">
        <f t="shared" si="267"/>
        <v/>
      </c>
      <c r="CA104" s="193" t="str">
        <f t="shared" si="268"/>
        <v/>
      </c>
      <c r="CB104" s="193" t="str">
        <f t="shared" si="269"/>
        <v/>
      </c>
      <c r="CC104" s="193" t="str">
        <f t="shared" si="270"/>
        <v/>
      </c>
      <c r="CD104" s="193" t="str">
        <f t="shared" si="271"/>
        <v/>
      </c>
      <c r="CE104" s="193" t="str">
        <f t="shared" si="272"/>
        <v/>
      </c>
      <c r="CF104" s="193" t="str">
        <f t="shared" si="273"/>
        <v/>
      </c>
      <c r="CH104" s="199" t="str">
        <f t="shared" si="274"/>
        <v/>
      </c>
      <c r="CI104" s="199" t="str">
        <f t="shared" si="275"/>
        <v/>
      </c>
      <c r="CJ104" s="199" t="str">
        <f t="shared" si="276"/>
        <v/>
      </c>
      <c r="CK104" s="199" t="str">
        <f t="shared" si="277"/>
        <v/>
      </c>
      <c r="CL104" s="199" t="str">
        <f t="shared" si="278"/>
        <v/>
      </c>
      <c r="CM104" s="199" t="str">
        <f t="shared" si="279"/>
        <v/>
      </c>
      <c r="CN104" s="199" t="str">
        <f t="shared" si="280"/>
        <v/>
      </c>
      <c r="CO104" s="199">
        <f t="shared" si="281"/>
        <v>3</v>
      </c>
      <c r="CP104" s="199" t="str">
        <f t="shared" si="282"/>
        <v/>
      </c>
      <c r="CQ104" s="199" t="str">
        <f t="shared" si="283"/>
        <v/>
      </c>
      <c r="CR104" s="199" t="str">
        <f t="shared" si="284"/>
        <v/>
      </c>
      <c r="CS104" s="199" t="str">
        <f t="shared" si="285"/>
        <v/>
      </c>
      <c r="CT104" s="199" t="str">
        <f t="shared" si="286"/>
        <v/>
      </c>
      <c r="CU104" s="199" t="str">
        <f t="shared" si="287"/>
        <v/>
      </c>
      <c r="CV104" s="199" t="str">
        <f t="shared" si="288"/>
        <v/>
      </c>
      <c r="CW104" s="199" t="str">
        <f t="shared" si="289"/>
        <v/>
      </c>
      <c r="CX104" s="199" t="str">
        <f t="shared" si="290"/>
        <v/>
      </c>
      <c r="CY104" s="199" t="str">
        <f t="shared" si="291"/>
        <v/>
      </c>
      <c r="CZ104" s="199" t="str">
        <f t="shared" si="292"/>
        <v/>
      </c>
      <c r="DA104" s="199" t="str">
        <f t="shared" si="293"/>
        <v/>
      </c>
      <c r="DB104" s="199" t="str">
        <f t="shared" si="294"/>
        <v/>
      </c>
      <c r="DC104" s="199" t="str">
        <f t="shared" si="295"/>
        <v/>
      </c>
      <c r="DD104" s="199" t="str">
        <f t="shared" si="296"/>
        <v/>
      </c>
      <c r="DE104" s="199" t="str">
        <f t="shared" si="297"/>
        <v/>
      </c>
      <c r="DF104" s="199" t="str">
        <f t="shared" si="298"/>
        <v/>
      </c>
      <c r="DG104" s="199" t="str">
        <f t="shared" si="299"/>
        <v/>
      </c>
      <c r="DI104" s="147" t="str">
        <f t="shared" si="325"/>
        <v/>
      </c>
      <c r="DJ104" s="147" t="str">
        <f t="shared" si="300"/>
        <v/>
      </c>
      <c r="DK104" s="147" t="str">
        <f t="shared" si="301"/>
        <v/>
      </c>
      <c r="DL104" s="147" t="str">
        <f t="shared" si="302"/>
        <v/>
      </c>
      <c r="DM104" s="147" t="str">
        <f t="shared" si="303"/>
        <v/>
      </c>
      <c r="DN104" s="147" t="str">
        <f t="shared" si="304"/>
        <v/>
      </c>
      <c r="DO104" s="147" t="str">
        <f t="shared" si="305"/>
        <v/>
      </c>
      <c r="DP104" s="147">
        <f t="shared" si="306"/>
        <v>3</v>
      </c>
      <c r="DQ104" s="147" t="str">
        <f t="shared" si="307"/>
        <v/>
      </c>
      <c r="DR104" s="147" t="str">
        <f t="shared" si="308"/>
        <v/>
      </c>
      <c r="DS104" s="147" t="str">
        <f t="shared" si="309"/>
        <v/>
      </c>
      <c r="DT104" s="147" t="str">
        <f t="shared" si="310"/>
        <v/>
      </c>
      <c r="DU104" s="147" t="str">
        <f t="shared" si="311"/>
        <v/>
      </c>
      <c r="DV104" s="147" t="str">
        <f t="shared" si="312"/>
        <v/>
      </c>
      <c r="DW104" s="147" t="str">
        <f t="shared" si="313"/>
        <v/>
      </c>
      <c r="DX104" s="147" t="str">
        <f t="shared" si="314"/>
        <v/>
      </c>
      <c r="DY104" s="147" t="str">
        <f t="shared" si="315"/>
        <v/>
      </c>
      <c r="DZ104" s="147" t="str">
        <f t="shared" si="316"/>
        <v/>
      </c>
      <c r="EA104" s="147" t="str">
        <f t="shared" si="317"/>
        <v/>
      </c>
      <c r="EB104" s="147" t="str">
        <f t="shared" si="318"/>
        <v/>
      </c>
      <c r="EC104" s="147" t="str">
        <f t="shared" si="319"/>
        <v/>
      </c>
      <c r="ED104" s="147" t="str">
        <f t="shared" si="320"/>
        <v/>
      </c>
      <c r="EE104" s="147" t="str">
        <f t="shared" si="321"/>
        <v/>
      </c>
      <c r="EF104" s="147" t="str">
        <f t="shared" si="322"/>
        <v/>
      </c>
      <c r="EG104" s="147" t="str">
        <f t="shared" si="323"/>
        <v/>
      </c>
      <c r="EH104" s="147" t="str">
        <f t="shared" si="324"/>
        <v/>
      </c>
      <c r="EJ104" s="28" t="str">
        <f>'1.4-ATT&amp;CK Overlay'!D101</f>
        <v>No</v>
      </c>
      <c r="EK104" s="24" t="str">
        <f>'1.4-ATT&amp;CK Overlay'!E101</f>
        <v>No</v>
      </c>
      <c r="EL104" s="24" t="str">
        <f>'1.4-ATT&amp;CK Overlay'!F101</f>
        <v>No</v>
      </c>
      <c r="EM104" s="24" t="str">
        <f>'1.4-ATT&amp;CK Overlay'!G101</f>
        <v>No</v>
      </c>
      <c r="EN104" s="29" t="str">
        <f>'1.4-ATT&amp;CK Overlay'!H101</f>
        <v>No</v>
      </c>
      <c r="EO104" s="28" t="str">
        <f>'1.4-ATT&amp;CK Overlay'!I101</f>
        <v>No</v>
      </c>
      <c r="EP104" s="24" t="str">
        <f>'1.4-ATT&amp;CK Overlay'!J101</f>
        <v>No</v>
      </c>
      <c r="EQ104" s="24" t="str">
        <f>'1.4-ATT&amp;CK Overlay'!K101</f>
        <v>No</v>
      </c>
      <c r="ER104" s="24" t="str">
        <f>'1.4-ATT&amp;CK Overlay'!L101</f>
        <v>No</v>
      </c>
      <c r="ES104" s="24" t="str">
        <f>'1.4-ATT&amp;CK Overlay'!M101</f>
        <v>No</v>
      </c>
      <c r="ET104" s="24" t="str">
        <f>'1.4-ATT&amp;CK Overlay'!N101</f>
        <v>No</v>
      </c>
      <c r="EU104" s="24" t="str">
        <f>'1.4-ATT&amp;CK Overlay'!O101</f>
        <v>No</v>
      </c>
      <c r="EV104" s="24" t="str">
        <f>'1.4-ATT&amp;CK Overlay'!P101</f>
        <v>No</v>
      </c>
      <c r="EW104" s="24" t="str">
        <f>'1.4-ATT&amp;CK Overlay'!Q101</f>
        <v>No</v>
      </c>
      <c r="EX104" s="24" t="str">
        <f>'1.4-ATT&amp;CK Overlay'!R101</f>
        <v>No</v>
      </c>
      <c r="EY104" s="24" t="str">
        <f>'1.4-ATT&amp;CK Overlay'!S101</f>
        <v>No</v>
      </c>
      <c r="EZ104" s="24" t="str">
        <f>'1.4-ATT&amp;CK Overlay'!T101</f>
        <v>No</v>
      </c>
      <c r="FA104" s="24" t="str">
        <f>'1.4-ATT&amp;CK Overlay'!U101</f>
        <v>No</v>
      </c>
      <c r="FB104" s="24" t="str">
        <f>'1.4-ATT&amp;CK Overlay'!V101</f>
        <v>No</v>
      </c>
      <c r="FC104" s="29" t="str">
        <f>'1.4-ATT&amp;CK Overlay'!W101</f>
        <v>No</v>
      </c>
      <c r="FD104" s="28" t="str">
        <f>'1.4-ATT&amp;CK Overlay'!X101</f>
        <v>No</v>
      </c>
      <c r="FE104" s="24" t="str">
        <f>'1.4-ATT&amp;CK Overlay'!Y101</f>
        <v>No</v>
      </c>
      <c r="FF104" s="29" t="str">
        <f>'1.4-ATT&amp;CK Overlay'!Z101</f>
        <v>No</v>
      </c>
      <c r="FG104" s="28" t="str">
        <f>'1.4-ATT&amp;CK Overlay'!AA101</f>
        <v>Yes</v>
      </c>
      <c r="FH104" s="24" t="str">
        <f>'1.4-ATT&amp;CK Overlay'!AB101</f>
        <v>No</v>
      </c>
      <c r="FI104" s="24" t="str">
        <f>'1.4-ATT&amp;CK Overlay'!AC101</f>
        <v>No</v>
      </c>
      <c r="FJ104" s="24" t="str">
        <f>'1.4-ATT&amp;CK Overlay'!AD101</f>
        <v>No</v>
      </c>
      <c r="FK104" s="24" t="str">
        <f>'1.4-ATT&amp;CK Overlay'!AE101</f>
        <v>No</v>
      </c>
      <c r="FL104" s="24" t="str">
        <f>'1.4-ATT&amp;CK Overlay'!AF101</f>
        <v>No</v>
      </c>
      <c r="FM104" s="29" t="str">
        <f>'1.4-ATT&amp;CK Overlay'!AG101</f>
        <v>No</v>
      </c>
      <c r="FN104" s="61" t="str">
        <f>'1.4-ATT&amp;CK Overlay'!AH101</f>
        <v>No</v>
      </c>
      <c r="FO104" s="24" t="str">
        <f>'1.4-ATT&amp;CK Overlay'!AI101</f>
        <v>No</v>
      </c>
      <c r="FP104" s="24" t="str">
        <f>'1.4-ATT&amp;CK Overlay'!AJ101</f>
        <v>No</v>
      </c>
      <c r="FQ104" s="24" t="str">
        <f>'1.4-ATT&amp;CK Overlay'!AK101</f>
        <v>No</v>
      </c>
      <c r="FR104" s="24" t="str">
        <f>'1.4-ATT&amp;CK Overlay'!AL101</f>
        <v>No</v>
      </c>
      <c r="FS104" s="24" t="str">
        <f>'1.4-ATT&amp;CK Overlay'!AM101</f>
        <v>No</v>
      </c>
      <c r="FT104" s="24" t="str">
        <f>'1.4-ATT&amp;CK Overlay'!AN101</f>
        <v>No</v>
      </c>
      <c r="FU104" s="24" t="str">
        <f>'1.4-ATT&amp;CK Overlay'!AO101</f>
        <v>No</v>
      </c>
      <c r="FV104" s="24" t="str">
        <f>'1.4-ATT&amp;CK Overlay'!AP101</f>
        <v>No</v>
      </c>
      <c r="FW104" s="71" t="str">
        <f>'1.4-ATT&amp;CK Overlay'!AQ101</f>
        <v>No</v>
      </c>
      <c r="FX104" s="28" t="str">
        <f>'1.4-ATT&amp;CK Overlay'!AR101</f>
        <v>No</v>
      </c>
      <c r="FY104" s="24" t="str">
        <f>'1.4-ATT&amp;CK Overlay'!AS101</f>
        <v>No</v>
      </c>
      <c r="FZ104" s="24" t="str">
        <f>'1.4-ATT&amp;CK Overlay'!AT101</f>
        <v>No</v>
      </c>
      <c r="GA104" s="24" t="str">
        <f>'1.4-ATT&amp;CK Overlay'!AU101</f>
        <v>No</v>
      </c>
      <c r="GB104" s="24" t="str">
        <f>'1.4-ATT&amp;CK Overlay'!AV101</f>
        <v>No</v>
      </c>
      <c r="GC104" s="24" t="str">
        <f>'1.4-ATT&amp;CK Overlay'!AW101</f>
        <v>No</v>
      </c>
      <c r="GD104" s="24" t="str">
        <f>'1.4-ATT&amp;CK Overlay'!AX101</f>
        <v>No</v>
      </c>
      <c r="GE104" s="24" t="str">
        <f>'1.4-ATT&amp;CK Overlay'!AY101</f>
        <v>No</v>
      </c>
      <c r="GF104" s="29" t="str">
        <f>'1.4-ATT&amp;CK Overlay'!AZ101</f>
        <v>No</v>
      </c>
      <c r="GG104" s="24" t="str">
        <f>'1.4-ATT&amp;CK Overlay'!BA101</f>
        <v>No</v>
      </c>
      <c r="GH104" s="61" t="str">
        <f>'1.4-ATT&amp;CK Overlay'!BB101</f>
        <v>No</v>
      </c>
      <c r="GI104" s="24" t="str">
        <f>'1.4-ATT&amp;CK Overlay'!BC101</f>
        <v>No</v>
      </c>
      <c r="GJ104" s="29" t="str">
        <f>'1.4-ATT&amp;CK Overlay'!BD101</f>
        <v>No</v>
      </c>
      <c r="GK104" s="28" t="str">
        <f>'1.4-ATT&amp;CK Overlay'!BE101</f>
        <v>No</v>
      </c>
      <c r="GL104" s="24" t="str">
        <f>'1.4-ATT&amp;CK Overlay'!BF101</f>
        <v>No</v>
      </c>
      <c r="GM104" s="24" t="str">
        <f>'1.4-ATT&amp;CK Overlay'!BG101</f>
        <v>No</v>
      </c>
      <c r="GN104" s="24" t="str">
        <f>'1.4-ATT&amp;CK Overlay'!BH101</f>
        <v>No</v>
      </c>
      <c r="GO104" s="29" t="str">
        <f>'1.4-ATT&amp;CK Overlay'!BI101</f>
        <v>No</v>
      </c>
      <c r="GP104" s="28" t="str">
        <f>'1.4-ATT&amp;CK Overlay'!BJ101</f>
        <v>No</v>
      </c>
      <c r="GQ104" s="24" t="str">
        <f>'1.4-ATT&amp;CK Overlay'!BK101</f>
        <v>No</v>
      </c>
      <c r="GR104" s="24" t="str">
        <f>'1.4-ATT&amp;CK Overlay'!BL101</f>
        <v>No</v>
      </c>
      <c r="GS104" s="24" t="str">
        <f>'1.4-ATT&amp;CK Overlay'!BM101</f>
        <v>No</v>
      </c>
      <c r="GT104" s="24" t="str">
        <f>'1.4-ATT&amp;CK Overlay'!BN101</f>
        <v>No</v>
      </c>
      <c r="GU104" s="24" t="str">
        <f>'1.4-ATT&amp;CK Overlay'!BO101</f>
        <v>No</v>
      </c>
      <c r="GV104" s="29" t="str">
        <f>'1.4-ATT&amp;CK Overlay'!BP101</f>
        <v>No</v>
      </c>
      <c r="GX104" s="152" t="str">
        <f>'2.1b-OriginalProduct Visibility'!D100</f>
        <v>Yes</v>
      </c>
      <c r="GY104" s="140" t="str">
        <f>'2.1b-OriginalProduct Visibility'!E100</f>
        <v>Yes</v>
      </c>
      <c r="GZ104" s="140">
        <f>'2.1b-OriginalProduct Visibility'!F100</f>
        <v>0</v>
      </c>
      <c r="HA104" s="140">
        <f>'2.1b-OriginalProduct Visibility'!G100</f>
        <v>0</v>
      </c>
      <c r="HB104" s="140">
        <f>'2.1b-OriginalProduct Visibility'!H100</f>
        <v>0</v>
      </c>
      <c r="HC104" s="140">
        <f>'2.1b-OriginalProduct Visibility'!I100</f>
        <v>0</v>
      </c>
      <c r="HD104" s="140">
        <f>'2.1b-OriginalProduct Visibility'!J100</f>
        <v>0</v>
      </c>
      <c r="HE104" s="140">
        <f>'2.1b-OriginalProduct Visibility'!K100</f>
        <v>0</v>
      </c>
      <c r="HF104" s="140" t="str">
        <f>'2.1b-OriginalProduct Visibility'!L100</f>
        <v>Yes</v>
      </c>
      <c r="HG104" s="140" t="str">
        <f>'2.1b-OriginalProduct Visibility'!M100</f>
        <v>Yes</v>
      </c>
      <c r="HH104" s="140" t="str">
        <f>'2.1b-OriginalProduct Visibility'!N100</f>
        <v>Yes</v>
      </c>
      <c r="HI104" s="154" t="str">
        <f>'2.1b-OriginalProduct Visibility'!O100</f>
        <v>Yes</v>
      </c>
      <c r="HK104" s="171" t="str">
        <f>'2.1a-Agency Visibility'!D100</f>
        <v>Yes</v>
      </c>
      <c r="HL104" s="145">
        <f>'2.1a-Agency Visibility'!E100</f>
        <v>0</v>
      </c>
      <c r="HM104" s="145">
        <f>'2.1a-Agency Visibility'!F100</f>
        <v>0</v>
      </c>
      <c r="HN104" s="145">
        <f>'2.1a-Agency Visibility'!G100</f>
        <v>0</v>
      </c>
      <c r="HO104" s="145">
        <f>'2.1a-Agency Visibility'!H100</f>
        <v>0</v>
      </c>
      <c r="HP104" s="145">
        <f>'2.1a-Agency Visibility'!I100</f>
        <v>0</v>
      </c>
      <c r="HQ104" s="145">
        <f>'2.1a-Agency Visibility'!J100</f>
        <v>0</v>
      </c>
      <c r="HR104" s="145">
        <f>'2.1a-Agency Visibility'!K100</f>
        <v>0</v>
      </c>
      <c r="HS104" s="145" t="str">
        <f>'2.1a-Agency Visibility'!L100</f>
        <v>Yes</v>
      </c>
      <c r="HT104" s="145">
        <f>'2.1a-Agency Visibility'!M100</f>
        <v>0</v>
      </c>
      <c r="HU104" s="145" t="str">
        <f>'2.1a-Agency Visibility'!N100</f>
        <v>Yes</v>
      </c>
      <c r="HV104" s="173">
        <f>'2.1a-Agency Visibility'!O100</f>
        <v>0</v>
      </c>
    </row>
    <row r="105" spans="1:235" ht="15" customHeight="1" x14ac:dyDescent="0.4">
      <c r="A105" s="595">
        <f>'1.2-Visibility Data'!A99</f>
        <v>0</v>
      </c>
      <c r="B105" s="70" t="str">
        <f>'1.2-Visibility Data'!B99</f>
        <v>Denial of Service Activity</v>
      </c>
      <c r="C105" s="476" t="str">
        <f>'1.2-Visibility Data'!C99</f>
        <v>All</v>
      </c>
      <c r="E105" s="137">
        <f t="shared" si="332"/>
        <v>0</v>
      </c>
      <c r="F105" s="137">
        <f t="shared" si="332"/>
        <v>0</v>
      </c>
      <c r="G105" s="137">
        <f t="shared" si="332"/>
        <v>0</v>
      </c>
      <c r="H105" s="137">
        <f t="shared" si="332"/>
        <v>0</v>
      </c>
      <c r="I105" s="137">
        <f t="shared" si="332"/>
        <v>0</v>
      </c>
      <c r="J105" s="137">
        <f t="shared" si="332"/>
        <v>0</v>
      </c>
      <c r="K105" s="137">
        <f t="shared" si="332"/>
        <v>0</v>
      </c>
      <c r="L105" s="137">
        <f t="shared" si="332"/>
        <v>0</v>
      </c>
      <c r="M105" s="137">
        <f t="shared" si="332"/>
        <v>0</v>
      </c>
      <c r="N105" s="137">
        <f t="shared" si="332"/>
        <v>0</v>
      </c>
      <c r="O105" s="137">
        <f t="shared" si="333"/>
        <v>0</v>
      </c>
      <c r="P105" s="137">
        <f t="shared" si="333"/>
        <v>0</v>
      </c>
      <c r="Q105" s="137">
        <f t="shared" si="333"/>
        <v>0</v>
      </c>
      <c r="R105" s="137">
        <f t="shared" si="333"/>
        <v>0</v>
      </c>
      <c r="S105" s="137">
        <f t="shared" si="333"/>
        <v>0</v>
      </c>
      <c r="T105" s="137">
        <f t="shared" si="333"/>
        <v>0</v>
      </c>
      <c r="U105" s="137">
        <f t="shared" si="333"/>
        <v>0</v>
      </c>
      <c r="V105" s="137">
        <f t="shared" si="333"/>
        <v>0</v>
      </c>
      <c r="W105" s="137">
        <f t="shared" si="333"/>
        <v>0</v>
      </c>
      <c r="X105" s="137">
        <f t="shared" si="333"/>
        <v>0</v>
      </c>
      <c r="Y105" s="137">
        <f t="shared" si="334"/>
        <v>0</v>
      </c>
      <c r="Z105" s="137">
        <f t="shared" si="334"/>
        <v>0</v>
      </c>
      <c r="AA105" s="137">
        <f t="shared" si="334"/>
        <v>0</v>
      </c>
      <c r="AB105" s="137">
        <f t="shared" si="334"/>
        <v>0</v>
      </c>
      <c r="AC105" s="137">
        <f t="shared" si="334"/>
        <v>2</v>
      </c>
      <c r="AD105" s="137">
        <f t="shared" si="334"/>
        <v>4</v>
      </c>
      <c r="AF105" s="142" t="str">
        <f t="shared" si="222"/>
        <v/>
      </c>
      <c r="AG105" s="142" t="str">
        <f t="shared" si="223"/>
        <v/>
      </c>
      <c r="AH105" s="142" t="str">
        <f t="shared" si="224"/>
        <v/>
      </c>
      <c r="AI105" s="142" t="str">
        <f t="shared" si="225"/>
        <v/>
      </c>
      <c r="AJ105" s="142" t="str">
        <f t="shared" si="226"/>
        <v/>
      </c>
      <c r="AK105" s="142" t="str">
        <f t="shared" si="227"/>
        <v/>
      </c>
      <c r="AL105" s="142" t="str">
        <f t="shared" si="228"/>
        <v/>
      </c>
      <c r="AM105" s="142" t="str">
        <f t="shared" si="229"/>
        <v/>
      </c>
      <c r="AN105" s="142" t="str">
        <f t="shared" si="230"/>
        <v/>
      </c>
      <c r="AO105" s="142" t="str">
        <f t="shared" si="231"/>
        <v/>
      </c>
      <c r="AP105" s="142" t="str">
        <f t="shared" si="232"/>
        <v/>
      </c>
      <c r="AQ105" s="142" t="str">
        <f t="shared" si="233"/>
        <v/>
      </c>
      <c r="AR105" s="142" t="str">
        <f t="shared" si="234"/>
        <v/>
      </c>
      <c r="AS105" s="142" t="str">
        <f t="shared" si="235"/>
        <v/>
      </c>
      <c r="AT105" s="142" t="str">
        <f t="shared" si="236"/>
        <v/>
      </c>
      <c r="AU105" s="142" t="str">
        <f t="shared" si="237"/>
        <v/>
      </c>
      <c r="AV105" s="142" t="str">
        <f t="shared" si="238"/>
        <v/>
      </c>
      <c r="AW105" s="142" t="str">
        <f t="shared" si="239"/>
        <v/>
      </c>
      <c r="AX105" s="142" t="str">
        <f t="shared" si="240"/>
        <v/>
      </c>
      <c r="AY105" s="142" t="str">
        <f t="shared" si="241"/>
        <v/>
      </c>
      <c r="AZ105" s="142" t="str">
        <f t="shared" si="242"/>
        <v/>
      </c>
      <c r="BA105" s="142" t="str">
        <f t="shared" si="243"/>
        <v/>
      </c>
      <c r="BB105" s="142" t="str">
        <f t="shared" si="244"/>
        <v/>
      </c>
      <c r="BC105" s="142" t="str">
        <f t="shared" si="245"/>
        <v/>
      </c>
      <c r="BD105" s="142">
        <f t="shared" si="246"/>
        <v>6</v>
      </c>
      <c r="BE105" s="142">
        <f t="shared" si="247"/>
        <v>6</v>
      </c>
      <c r="BG105" s="193" t="str">
        <f t="shared" si="248"/>
        <v/>
      </c>
      <c r="BH105" s="193" t="str">
        <f t="shared" si="249"/>
        <v/>
      </c>
      <c r="BI105" s="193" t="str">
        <f t="shared" si="250"/>
        <v/>
      </c>
      <c r="BJ105" s="193" t="str">
        <f t="shared" si="251"/>
        <v/>
      </c>
      <c r="BK105" s="193" t="str">
        <f t="shared" si="252"/>
        <v/>
      </c>
      <c r="BL105" s="193" t="str">
        <f t="shared" si="253"/>
        <v/>
      </c>
      <c r="BM105" s="193" t="str">
        <f t="shared" si="254"/>
        <v/>
      </c>
      <c r="BN105" s="193" t="str">
        <f t="shared" si="255"/>
        <v/>
      </c>
      <c r="BO105" s="193" t="str">
        <f t="shared" si="256"/>
        <v/>
      </c>
      <c r="BP105" s="193" t="str">
        <f t="shared" si="257"/>
        <v/>
      </c>
      <c r="BQ105" s="193" t="str">
        <f t="shared" si="258"/>
        <v/>
      </c>
      <c r="BR105" s="193" t="str">
        <f t="shared" si="259"/>
        <v/>
      </c>
      <c r="BS105" s="193" t="str">
        <f t="shared" si="260"/>
        <v/>
      </c>
      <c r="BT105" s="193" t="str">
        <f t="shared" si="261"/>
        <v/>
      </c>
      <c r="BU105" s="193" t="str">
        <f t="shared" si="262"/>
        <v/>
      </c>
      <c r="BV105" s="193" t="str">
        <f t="shared" si="263"/>
        <v/>
      </c>
      <c r="BW105" s="193" t="str">
        <f t="shared" si="264"/>
        <v/>
      </c>
      <c r="BX105" s="193" t="str">
        <f t="shared" si="265"/>
        <v/>
      </c>
      <c r="BY105" s="193" t="str">
        <f t="shared" si="266"/>
        <v/>
      </c>
      <c r="BZ105" s="193" t="str">
        <f t="shared" si="267"/>
        <v/>
      </c>
      <c r="CA105" s="193" t="str">
        <f t="shared" si="268"/>
        <v/>
      </c>
      <c r="CB105" s="193" t="str">
        <f t="shared" si="269"/>
        <v/>
      </c>
      <c r="CC105" s="193" t="str">
        <f t="shared" si="270"/>
        <v/>
      </c>
      <c r="CD105" s="193" t="str">
        <f t="shared" si="271"/>
        <v/>
      </c>
      <c r="CE105" s="193">
        <f t="shared" si="272"/>
        <v>3</v>
      </c>
      <c r="CF105" s="193">
        <f t="shared" si="273"/>
        <v>3</v>
      </c>
      <c r="CH105" s="199" t="str">
        <f t="shared" si="274"/>
        <v/>
      </c>
      <c r="CI105" s="199" t="str">
        <f t="shared" si="275"/>
        <v/>
      </c>
      <c r="CJ105" s="199" t="str">
        <f t="shared" si="276"/>
        <v/>
      </c>
      <c r="CK105" s="199" t="str">
        <f t="shared" si="277"/>
        <v/>
      </c>
      <c r="CL105" s="199" t="str">
        <f t="shared" si="278"/>
        <v/>
      </c>
      <c r="CM105" s="199" t="str">
        <f t="shared" si="279"/>
        <v/>
      </c>
      <c r="CN105" s="199" t="str">
        <f t="shared" si="280"/>
        <v/>
      </c>
      <c r="CO105" s="199" t="str">
        <f t="shared" si="281"/>
        <v/>
      </c>
      <c r="CP105" s="199" t="str">
        <f t="shared" si="282"/>
        <v/>
      </c>
      <c r="CQ105" s="199" t="str">
        <f t="shared" si="283"/>
        <v/>
      </c>
      <c r="CR105" s="199" t="str">
        <f t="shared" si="284"/>
        <v/>
      </c>
      <c r="CS105" s="199" t="str">
        <f t="shared" si="285"/>
        <v/>
      </c>
      <c r="CT105" s="199" t="str">
        <f t="shared" si="286"/>
        <v/>
      </c>
      <c r="CU105" s="199" t="str">
        <f t="shared" si="287"/>
        <v/>
      </c>
      <c r="CV105" s="199" t="str">
        <f t="shared" si="288"/>
        <v/>
      </c>
      <c r="CW105" s="199" t="str">
        <f t="shared" si="289"/>
        <v/>
      </c>
      <c r="CX105" s="199" t="str">
        <f t="shared" si="290"/>
        <v/>
      </c>
      <c r="CY105" s="199" t="str">
        <f t="shared" si="291"/>
        <v/>
      </c>
      <c r="CZ105" s="199" t="str">
        <f t="shared" si="292"/>
        <v/>
      </c>
      <c r="DA105" s="199" t="str">
        <f t="shared" si="293"/>
        <v/>
      </c>
      <c r="DB105" s="199" t="str">
        <f t="shared" si="294"/>
        <v/>
      </c>
      <c r="DC105" s="199" t="str">
        <f t="shared" si="295"/>
        <v/>
      </c>
      <c r="DD105" s="199" t="str">
        <f t="shared" si="296"/>
        <v/>
      </c>
      <c r="DE105" s="199" t="str">
        <f t="shared" si="297"/>
        <v/>
      </c>
      <c r="DF105" s="199">
        <f t="shared" si="298"/>
        <v>3</v>
      </c>
      <c r="DG105" s="199">
        <f t="shared" si="299"/>
        <v>3</v>
      </c>
      <c r="DI105" s="147" t="str">
        <f t="shared" si="325"/>
        <v/>
      </c>
      <c r="DJ105" s="147" t="str">
        <f t="shared" si="300"/>
        <v/>
      </c>
      <c r="DK105" s="147" t="str">
        <f t="shared" si="301"/>
        <v/>
      </c>
      <c r="DL105" s="147" t="str">
        <f t="shared" si="302"/>
        <v/>
      </c>
      <c r="DM105" s="147" t="str">
        <f t="shared" si="303"/>
        <v/>
      </c>
      <c r="DN105" s="147" t="str">
        <f t="shared" si="304"/>
        <v/>
      </c>
      <c r="DO105" s="147" t="str">
        <f t="shared" si="305"/>
        <v/>
      </c>
      <c r="DP105" s="147" t="str">
        <f t="shared" si="306"/>
        <v/>
      </c>
      <c r="DQ105" s="147" t="str">
        <f t="shared" si="307"/>
        <v/>
      </c>
      <c r="DR105" s="147" t="str">
        <f t="shared" si="308"/>
        <v/>
      </c>
      <c r="DS105" s="147" t="str">
        <f t="shared" si="309"/>
        <v/>
      </c>
      <c r="DT105" s="147" t="str">
        <f t="shared" si="310"/>
        <v/>
      </c>
      <c r="DU105" s="147" t="str">
        <f t="shared" si="311"/>
        <v/>
      </c>
      <c r="DV105" s="147" t="str">
        <f t="shared" si="312"/>
        <v/>
      </c>
      <c r="DW105" s="147" t="str">
        <f t="shared" si="313"/>
        <v/>
      </c>
      <c r="DX105" s="147" t="str">
        <f t="shared" si="314"/>
        <v/>
      </c>
      <c r="DY105" s="147" t="str">
        <f t="shared" si="315"/>
        <v/>
      </c>
      <c r="DZ105" s="147" t="str">
        <f t="shared" si="316"/>
        <v/>
      </c>
      <c r="EA105" s="147" t="str">
        <f t="shared" si="317"/>
        <v/>
      </c>
      <c r="EB105" s="147" t="str">
        <f t="shared" si="318"/>
        <v/>
      </c>
      <c r="EC105" s="147" t="str">
        <f t="shared" si="319"/>
        <v/>
      </c>
      <c r="ED105" s="147" t="str">
        <f t="shared" si="320"/>
        <v/>
      </c>
      <c r="EE105" s="147" t="str">
        <f t="shared" si="321"/>
        <v/>
      </c>
      <c r="EF105" s="147" t="str">
        <f t="shared" si="322"/>
        <v/>
      </c>
      <c r="EG105" s="147">
        <f t="shared" si="323"/>
        <v>3</v>
      </c>
      <c r="EH105" s="147">
        <f t="shared" si="324"/>
        <v>3</v>
      </c>
      <c r="EJ105" s="60" t="str">
        <f>'1.4-ATT&amp;CK Overlay'!D102</f>
        <v>No</v>
      </c>
      <c r="EK105" s="60" t="str">
        <f>'1.4-ATT&amp;CK Overlay'!E102</f>
        <v>No</v>
      </c>
      <c r="EL105" s="40" t="str">
        <f>'1.4-ATT&amp;CK Overlay'!F102</f>
        <v>No</v>
      </c>
      <c r="EM105" s="61" t="str">
        <f>'1.4-ATT&amp;CK Overlay'!G102</f>
        <v>No</v>
      </c>
      <c r="EN105" s="29" t="str">
        <f>'1.4-ATT&amp;CK Overlay'!H102</f>
        <v>No</v>
      </c>
      <c r="EO105" s="60" t="str">
        <f>'1.4-ATT&amp;CK Overlay'!I102</f>
        <v>No</v>
      </c>
      <c r="EP105" s="60" t="str">
        <f>'1.4-ATT&amp;CK Overlay'!J102</f>
        <v>No</v>
      </c>
      <c r="EQ105" s="60" t="str">
        <f>'1.4-ATT&amp;CK Overlay'!K102</f>
        <v>No</v>
      </c>
      <c r="ER105" s="60" t="str">
        <f>'1.4-ATT&amp;CK Overlay'!L102</f>
        <v>No</v>
      </c>
      <c r="ES105" s="60" t="str">
        <f>'1.4-ATT&amp;CK Overlay'!M102</f>
        <v>No</v>
      </c>
      <c r="ET105" s="60" t="str">
        <f>'1.4-ATT&amp;CK Overlay'!N102</f>
        <v>No</v>
      </c>
      <c r="EU105" s="60" t="str">
        <f>'1.4-ATT&amp;CK Overlay'!O102</f>
        <v>No</v>
      </c>
      <c r="EV105" s="60" t="str">
        <f>'1.4-ATT&amp;CK Overlay'!P102</f>
        <v>No</v>
      </c>
      <c r="EW105" s="60" t="str">
        <f>'1.4-ATT&amp;CK Overlay'!Q102</f>
        <v>No</v>
      </c>
      <c r="EX105" s="60" t="str">
        <f>'1.4-ATT&amp;CK Overlay'!R102</f>
        <v>No</v>
      </c>
      <c r="EY105" s="60" t="str">
        <f>'1.4-ATT&amp;CK Overlay'!S102</f>
        <v>No</v>
      </c>
      <c r="EZ105" s="60" t="str">
        <f>'1.4-ATT&amp;CK Overlay'!T102</f>
        <v>No</v>
      </c>
      <c r="FA105" s="40" t="str">
        <f>'1.4-ATT&amp;CK Overlay'!U102</f>
        <v>No</v>
      </c>
      <c r="FB105" s="61" t="str">
        <f>'1.4-ATT&amp;CK Overlay'!V102</f>
        <v>No</v>
      </c>
      <c r="FC105" s="29" t="str">
        <f>'1.4-ATT&amp;CK Overlay'!W102</f>
        <v>No</v>
      </c>
      <c r="FD105" s="40" t="str">
        <f>'1.4-ATT&amp;CK Overlay'!X102</f>
        <v>No</v>
      </c>
      <c r="FE105" s="61" t="str">
        <f>'1.4-ATT&amp;CK Overlay'!Y102</f>
        <v>No</v>
      </c>
      <c r="FF105" s="29" t="str">
        <f>'1.4-ATT&amp;CK Overlay'!Z102</f>
        <v>No</v>
      </c>
      <c r="FG105" s="82" t="str">
        <f>'1.4-ATT&amp;CK Overlay'!AA102</f>
        <v>No</v>
      </c>
      <c r="FH105" s="78" t="str">
        <f>'1.4-ATT&amp;CK Overlay'!AB102</f>
        <v>No</v>
      </c>
      <c r="FI105" s="78" t="str">
        <f>'1.4-ATT&amp;CK Overlay'!AC102</f>
        <v>No</v>
      </c>
      <c r="FJ105" s="78" t="str">
        <f>'1.4-ATT&amp;CK Overlay'!AD102</f>
        <v>No</v>
      </c>
      <c r="FK105" s="40" t="str">
        <f>'1.4-ATT&amp;CK Overlay'!AE102</f>
        <v>No</v>
      </c>
      <c r="FL105" s="61" t="str">
        <f>'1.4-ATT&amp;CK Overlay'!AF102</f>
        <v>No</v>
      </c>
      <c r="FM105" s="29" t="str">
        <f>'1.4-ATT&amp;CK Overlay'!AG102</f>
        <v>No</v>
      </c>
      <c r="FN105" s="82" t="str">
        <f>'1.4-ATT&amp;CK Overlay'!AH102</f>
        <v>No</v>
      </c>
      <c r="FO105" s="78" t="str">
        <f>'1.4-ATT&amp;CK Overlay'!AI102</f>
        <v>No</v>
      </c>
      <c r="FP105" s="78" t="str">
        <f>'1.4-ATT&amp;CK Overlay'!AJ102</f>
        <v>No</v>
      </c>
      <c r="FQ105" s="78" t="str">
        <f>'1.4-ATT&amp;CK Overlay'!AK102</f>
        <v>No</v>
      </c>
      <c r="FR105" s="78" t="str">
        <f>'1.4-ATT&amp;CK Overlay'!AL102</f>
        <v>No</v>
      </c>
      <c r="FS105" s="78" t="str">
        <f>'1.4-ATT&amp;CK Overlay'!AM102</f>
        <v>No</v>
      </c>
      <c r="FT105" s="61" t="str">
        <f>'1.4-ATT&amp;CK Overlay'!AN102</f>
        <v>No</v>
      </c>
      <c r="FU105" s="79" t="str">
        <f>'1.4-ATT&amp;CK Overlay'!AO102</f>
        <v>No</v>
      </c>
      <c r="FV105" s="79" t="str">
        <f>'1.4-ATT&amp;CK Overlay'!AP102</f>
        <v>No</v>
      </c>
      <c r="FW105" s="74" t="str">
        <f>'1.4-ATT&amp;CK Overlay'!AQ102</f>
        <v>No</v>
      </c>
      <c r="FX105" s="82" t="str">
        <f>'1.4-ATT&amp;CK Overlay'!AR102</f>
        <v>No</v>
      </c>
      <c r="FY105" s="78" t="str">
        <f>'1.4-ATT&amp;CK Overlay'!AS102</f>
        <v>No</v>
      </c>
      <c r="FZ105" s="78" t="str">
        <f>'1.4-ATT&amp;CK Overlay'!AT102</f>
        <v>No</v>
      </c>
      <c r="GA105" s="78" t="str">
        <f>'1.4-ATT&amp;CK Overlay'!AU102</f>
        <v>No</v>
      </c>
      <c r="GB105" s="78" t="str">
        <f>'1.4-ATT&amp;CK Overlay'!AV102</f>
        <v>No</v>
      </c>
      <c r="GC105" s="78" t="str">
        <f>'1.4-ATT&amp;CK Overlay'!AW102</f>
        <v>No</v>
      </c>
      <c r="GD105" s="78" t="str">
        <f>'1.4-ATT&amp;CK Overlay'!AX102</f>
        <v>No</v>
      </c>
      <c r="GE105" s="78" t="str">
        <f>'1.4-ATT&amp;CK Overlay'!AY102</f>
        <v>No</v>
      </c>
      <c r="GF105" s="83" t="str">
        <f>'1.4-ATT&amp;CK Overlay'!AZ102</f>
        <v>No</v>
      </c>
      <c r="GG105" s="85" t="str">
        <f>'1.4-ATT&amp;CK Overlay'!BA102</f>
        <v>No</v>
      </c>
      <c r="GH105" s="79" t="str">
        <f>'1.4-ATT&amp;CK Overlay'!BB102</f>
        <v>No</v>
      </c>
      <c r="GI105" s="84" t="str">
        <f>'1.4-ATT&amp;CK Overlay'!BC102</f>
        <v>No</v>
      </c>
      <c r="GJ105" s="83" t="str">
        <f>'1.4-ATT&amp;CK Overlay'!BD102</f>
        <v>No</v>
      </c>
      <c r="GK105" s="82" t="str">
        <f>'1.4-ATT&amp;CK Overlay'!BE102</f>
        <v>No</v>
      </c>
      <c r="GL105" s="78" t="str">
        <f>'1.4-ATT&amp;CK Overlay'!BF102</f>
        <v>No</v>
      </c>
      <c r="GM105" s="78" t="str">
        <f>'1.4-ATT&amp;CK Overlay'!BG102</f>
        <v>No</v>
      </c>
      <c r="GN105" s="78" t="str">
        <f>'1.4-ATT&amp;CK Overlay'!BH102</f>
        <v>No</v>
      </c>
      <c r="GO105" s="83" t="str">
        <f>'1.4-ATT&amp;CK Overlay'!BI102</f>
        <v>No</v>
      </c>
      <c r="GP105" s="28" t="str">
        <f>'1.4-ATT&amp;CK Overlay'!BJ102</f>
        <v>No</v>
      </c>
      <c r="GQ105" s="24" t="str">
        <f>'1.4-ATT&amp;CK Overlay'!BK102</f>
        <v>Yes</v>
      </c>
      <c r="GR105" s="24" t="str">
        <f>'1.4-ATT&amp;CK Overlay'!BL102</f>
        <v>Yes</v>
      </c>
      <c r="GS105" s="24" t="str">
        <f>'1.4-ATT&amp;CK Overlay'!BM102</f>
        <v>Yes</v>
      </c>
      <c r="GT105" s="24" t="str">
        <f>'1.4-ATT&amp;CK Overlay'!BN102</f>
        <v>Yes</v>
      </c>
      <c r="GU105" s="24" t="str">
        <f>'1.4-ATT&amp;CK Overlay'!BO102</f>
        <v>Yes</v>
      </c>
      <c r="GV105" s="24" t="str">
        <f>'1.4-ATT&amp;CK Overlay'!BP102</f>
        <v>Yes</v>
      </c>
      <c r="GX105" s="152" t="str">
        <f>'2.1b-OriginalProduct Visibility'!D101</f>
        <v>Yes</v>
      </c>
      <c r="GY105" s="140" t="str">
        <f>'2.1b-OriginalProduct Visibility'!E101</f>
        <v>Yes</v>
      </c>
      <c r="GZ105" s="140">
        <f>'2.1b-OriginalProduct Visibility'!F101</f>
        <v>0</v>
      </c>
      <c r="HA105" s="140">
        <f>'2.1b-OriginalProduct Visibility'!G101</f>
        <v>0</v>
      </c>
      <c r="HB105" s="140">
        <f>'2.1b-OriginalProduct Visibility'!H101</f>
        <v>0</v>
      </c>
      <c r="HC105" s="140">
        <f>'2.1b-OriginalProduct Visibility'!I101</f>
        <v>0</v>
      </c>
      <c r="HD105" s="140">
        <f>'2.1b-OriginalProduct Visibility'!J101</f>
        <v>0</v>
      </c>
      <c r="HE105" s="140">
        <f>'2.1b-OriginalProduct Visibility'!K101</f>
        <v>0</v>
      </c>
      <c r="HF105" s="140" t="str">
        <f>'2.1b-OriginalProduct Visibility'!L101</f>
        <v>Yes</v>
      </c>
      <c r="HG105" s="140" t="str">
        <f>'2.1b-OriginalProduct Visibility'!M101</f>
        <v>Yes</v>
      </c>
      <c r="HH105" s="140" t="str">
        <f>'2.1b-OriginalProduct Visibility'!N101</f>
        <v>Yes</v>
      </c>
      <c r="HI105" s="154" t="str">
        <f>'2.1b-OriginalProduct Visibility'!O101</f>
        <v>Yes</v>
      </c>
      <c r="HK105" s="171" t="str">
        <f>'2.1a-Agency Visibility'!D101</f>
        <v>Yes</v>
      </c>
      <c r="HL105" s="145">
        <f>'2.1a-Agency Visibility'!E101</f>
        <v>0</v>
      </c>
      <c r="HM105" s="145">
        <f>'2.1a-Agency Visibility'!F101</f>
        <v>0</v>
      </c>
      <c r="HN105" s="145">
        <f>'2.1a-Agency Visibility'!G101</f>
        <v>0</v>
      </c>
      <c r="HO105" s="145">
        <f>'2.1a-Agency Visibility'!H101</f>
        <v>0</v>
      </c>
      <c r="HP105" s="145">
        <f>'2.1a-Agency Visibility'!I101</f>
        <v>0</v>
      </c>
      <c r="HQ105" s="145">
        <f>'2.1a-Agency Visibility'!J101</f>
        <v>0</v>
      </c>
      <c r="HR105" s="145">
        <f>'2.1a-Agency Visibility'!K101</f>
        <v>0</v>
      </c>
      <c r="HS105" s="145" t="str">
        <f>'2.1a-Agency Visibility'!L101</f>
        <v>Yes</v>
      </c>
      <c r="HT105" s="145">
        <f>'2.1a-Agency Visibility'!M101</f>
        <v>0</v>
      </c>
      <c r="HU105" s="145" t="str">
        <f>'2.1a-Agency Visibility'!N101</f>
        <v>Yes</v>
      </c>
      <c r="HV105" s="173">
        <f>'2.1a-Agency Visibility'!O101</f>
        <v>0</v>
      </c>
    </row>
    <row r="106" spans="1:235" ht="15" customHeight="1" thickBot="1" x14ac:dyDescent="0.45">
      <c r="A106" s="596">
        <f>'1.2-Visibility Data'!A100</f>
        <v>0</v>
      </c>
      <c r="B106" s="33" t="str">
        <f>'1.2-Visibility Data'!B100</f>
        <v>Administrator Activity</v>
      </c>
      <c r="C106" s="38" t="str">
        <f>'1.2-Visibility Data'!C100</f>
        <v>All</v>
      </c>
      <c r="E106" s="137">
        <f t="shared" si="332"/>
        <v>0</v>
      </c>
      <c r="F106" s="137">
        <f t="shared" si="332"/>
        <v>2</v>
      </c>
      <c r="G106" s="137">
        <f t="shared" si="332"/>
        <v>2</v>
      </c>
      <c r="H106" s="137">
        <f t="shared" si="332"/>
        <v>1</v>
      </c>
      <c r="I106" s="137">
        <f t="shared" si="332"/>
        <v>6</v>
      </c>
      <c r="J106" s="137">
        <f t="shared" si="332"/>
        <v>0</v>
      </c>
      <c r="K106" s="137">
        <f t="shared" si="332"/>
        <v>0</v>
      </c>
      <c r="L106" s="137">
        <f t="shared" si="332"/>
        <v>1</v>
      </c>
      <c r="M106" s="137">
        <f t="shared" si="332"/>
        <v>0</v>
      </c>
      <c r="N106" s="137">
        <f t="shared" si="332"/>
        <v>0</v>
      </c>
      <c r="O106" s="137">
        <f t="shared" si="333"/>
        <v>3</v>
      </c>
      <c r="P106" s="137">
        <f t="shared" si="333"/>
        <v>0</v>
      </c>
      <c r="Q106" s="137">
        <f t="shared" si="333"/>
        <v>1</v>
      </c>
      <c r="R106" s="137">
        <f t="shared" si="333"/>
        <v>0</v>
      </c>
      <c r="S106" s="137">
        <f t="shared" si="333"/>
        <v>1</v>
      </c>
      <c r="T106" s="137">
        <f t="shared" si="333"/>
        <v>2</v>
      </c>
      <c r="U106" s="137">
        <f t="shared" si="333"/>
        <v>1</v>
      </c>
      <c r="V106" s="137">
        <f t="shared" si="333"/>
        <v>1</v>
      </c>
      <c r="W106" s="137">
        <f t="shared" si="333"/>
        <v>1</v>
      </c>
      <c r="X106" s="137">
        <f t="shared" si="333"/>
        <v>1</v>
      </c>
      <c r="Y106" s="137">
        <f t="shared" si="334"/>
        <v>0</v>
      </c>
      <c r="Z106" s="137">
        <f t="shared" si="334"/>
        <v>0</v>
      </c>
      <c r="AA106" s="137">
        <f t="shared" si="334"/>
        <v>0</v>
      </c>
      <c r="AB106" s="137">
        <f t="shared" si="334"/>
        <v>0</v>
      </c>
      <c r="AC106" s="137">
        <f t="shared" si="334"/>
        <v>0</v>
      </c>
      <c r="AD106" s="137">
        <f t="shared" si="334"/>
        <v>0</v>
      </c>
      <c r="AF106" s="142" t="str">
        <f t="shared" si="222"/>
        <v/>
      </c>
      <c r="AG106" s="142">
        <f t="shared" si="223"/>
        <v>6</v>
      </c>
      <c r="AH106" s="142">
        <f t="shared" si="224"/>
        <v>6</v>
      </c>
      <c r="AI106" s="142">
        <f t="shared" si="225"/>
        <v>6</v>
      </c>
      <c r="AJ106" s="142">
        <f t="shared" si="226"/>
        <v>6</v>
      </c>
      <c r="AK106" s="142" t="str">
        <f t="shared" si="227"/>
        <v/>
      </c>
      <c r="AL106" s="142" t="str">
        <f t="shared" si="228"/>
        <v/>
      </c>
      <c r="AM106" s="142">
        <f t="shared" si="229"/>
        <v>6</v>
      </c>
      <c r="AN106" s="142" t="str">
        <f t="shared" si="230"/>
        <v/>
      </c>
      <c r="AO106" s="142" t="str">
        <f t="shared" si="231"/>
        <v/>
      </c>
      <c r="AP106" s="142">
        <f t="shared" si="232"/>
        <v>6</v>
      </c>
      <c r="AQ106" s="142" t="str">
        <f t="shared" si="233"/>
        <v/>
      </c>
      <c r="AR106" s="142">
        <f t="shared" si="234"/>
        <v>6</v>
      </c>
      <c r="AS106" s="142" t="str">
        <f t="shared" si="235"/>
        <v/>
      </c>
      <c r="AT106" s="142">
        <f t="shared" si="236"/>
        <v>6</v>
      </c>
      <c r="AU106" s="142">
        <f t="shared" si="237"/>
        <v>6</v>
      </c>
      <c r="AV106" s="142">
        <f t="shared" si="238"/>
        <v>6</v>
      </c>
      <c r="AW106" s="142">
        <f t="shared" si="239"/>
        <v>6</v>
      </c>
      <c r="AX106" s="142">
        <f t="shared" si="240"/>
        <v>6</v>
      </c>
      <c r="AY106" s="142">
        <f t="shared" si="241"/>
        <v>6</v>
      </c>
      <c r="AZ106" s="142" t="str">
        <f t="shared" si="242"/>
        <v/>
      </c>
      <c r="BA106" s="142" t="str">
        <f t="shared" si="243"/>
        <v/>
      </c>
      <c r="BB106" s="142" t="str">
        <f t="shared" si="244"/>
        <v/>
      </c>
      <c r="BC106" s="142" t="str">
        <f t="shared" si="245"/>
        <v/>
      </c>
      <c r="BD106" s="142" t="str">
        <f t="shared" si="246"/>
        <v/>
      </c>
      <c r="BE106" s="142" t="str">
        <f t="shared" si="247"/>
        <v/>
      </c>
      <c r="BG106" s="193" t="str">
        <f t="shared" si="248"/>
        <v/>
      </c>
      <c r="BH106" s="193">
        <f t="shared" si="249"/>
        <v>3</v>
      </c>
      <c r="BI106" s="193">
        <f t="shared" si="250"/>
        <v>3</v>
      </c>
      <c r="BJ106" s="193">
        <f t="shared" si="251"/>
        <v>3</v>
      </c>
      <c r="BK106" s="193">
        <f t="shared" si="252"/>
        <v>3</v>
      </c>
      <c r="BL106" s="193" t="str">
        <f t="shared" si="253"/>
        <v/>
      </c>
      <c r="BM106" s="193" t="str">
        <f t="shared" si="254"/>
        <v/>
      </c>
      <c r="BN106" s="193">
        <f t="shared" si="255"/>
        <v>3</v>
      </c>
      <c r="BO106" s="193" t="str">
        <f t="shared" si="256"/>
        <v/>
      </c>
      <c r="BP106" s="193" t="str">
        <f t="shared" si="257"/>
        <v/>
      </c>
      <c r="BQ106" s="193">
        <f t="shared" si="258"/>
        <v>3</v>
      </c>
      <c r="BR106" s="193" t="str">
        <f t="shared" si="259"/>
        <v/>
      </c>
      <c r="BS106" s="193">
        <f t="shared" si="260"/>
        <v>3</v>
      </c>
      <c r="BT106" s="193" t="str">
        <f t="shared" si="261"/>
        <v/>
      </c>
      <c r="BU106" s="193">
        <f t="shared" si="262"/>
        <v>3</v>
      </c>
      <c r="BV106" s="193">
        <f t="shared" si="263"/>
        <v>3</v>
      </c>
      <c r="BW106" s="193">
        <f t="shared" si="264"/>
        <v>3</v>
      </c>
      <c r="BX106" s="193">
        <f t="shared" si="265"/>
        <v>3</v>
      </c>
      <c r="BY106" s="193">
        <f t="shared" si="266"/>
        <v>3</v>
      </c>
      <c r="BZ106" s="193">
        <f t="shared" si="267"/>
        <v>3</v>
      </c>
      <c r="CA106" s="193" t="str">
        <f t="shared" si="268"/>
        <v/>
      </c>
      <c r="CB106" s="193" t="str">
        <f t="shared" si="269"/>
        <v/>
      </c>
      <c r="CC106" s="193" t="str">
        <f t="shared" si="270"/>
        <v/>
      </c>
      <c r="CD106" s="193" t="str">
        <f t="shared" si="271"/>
        <v/>
      </c>
      <c r="CE106" s="193" t="str">
        <f t="shared" si="272"/>
        <v/>
      </c>
      <c r="CF106" s="193" t="str">
        <f t="shared" si="273"/>
        <v/>
      </c>
      <c r="CH106" s="199" t="str">
        <f t="shared" si="274"/>
        <v/>
      </c>
      <c r="CI106" s="199">
        <f t="shared" si="275"/>
        <v>3</v>
      </c>
      <c r="CJ106" s="199">
        <f t="shared" si="276"/>
        <v>3</v>
      </c>
      <c r="CK106" s="199">
        <f t="shared" si="277"/>
        <v>3</v>
      </c>
      <c r="CL106" s="199">
        <f t="shared" si="278"/>
        <v>3</v>
      </c>
      <c r="CM106" s="199" t="str">
        <f t="shared" si="279"/>
        <v/>
      </c>
      <c r="CN106" s="199" t="str">
        <f t="shared" si="280"/>
        <v/>
      </c>
      <c r="CO106" s="199">
        <f t="shared" si="281"/>
        <v>3</v>
      </c>
      <c r="CP106" s="199" t="str">
        <f t="shared" si="282"/>
        <v/>
      </c>
      <c r="CQ106" s="199" t="str">
        <f t="shared" si="283"/>
        <v/>
      </c>
      <c r="CR106" s="199">
        <f t="shared" si="284"/>
        <v>3</v>
      </c>
      <c r="CS106" s="199" t="str">
        <f t="shared" si="285"/>
        <v/>
      </c>
      <c r="CT106" s="199">
        <f t="shared" si="286"/>
        <v>3</v>
      </c>
      <c r="CU106" s="199" t="str">
        <f t="shared" si="287"/>
        <v/>
      </c>
      <c r="CV106" s="199">
        <f t="shared" si="288"/>
        <v>3</v>
      </c>
      <c r="CW106" s="199">
        <f t="shared" si="289"/>
        <v>3</v>
      </c>
      <c r="CX106" s="199">
        <f t="shared" si="290"/>
        <v>3</v>
      </c>
      <c r="CY106" s="199">
        <f t="shared" si="291"/>
        <v>3</v>
      </c>
      <c r="CZ106" s="199">
        <f t="shared" si="292"/>
        <v>3</v>
      </c>
      <c r="DA106" s="199">
        <f t="shared" si="293"/>
        <v>3</v>
      </c>
      <c r="DB106" s="199" t="str">
        <f t="shared" si="294"/>
        <v/>
      </c>
      <c r="DC106" s="199" t="str">
        <f t="shared" si="295"/>
        <v/>
      </c>
      <c r="DD106" s="199" t="str">
        <f t="shared" si="296"/>
        <v/>
      </c>
      <c r="DE106" s="199" t="str">
        <f t="shared" si="297"/>
        <v/>
      </c>
      <c r="DF106" s="199" t="str">
        <f t="shared" si="298"/>
        <v/>
      </c>
      <c r="DG106" s="199" t="str">
        <f t="shared" si="299"/>
        <v/>
      </c>
      <c r="DI106" s="147" t="str">
        <f t="shared" si="325"/>
        <v/>
      </c>
      <c r="DJ106" s="147">
        <f t="shared" si="300"/>
        <v>3</v>
      </c>
      <c r="DK106" s="147">
        <f t="shared" si="301"/>
        <v>3</v>
      </c>
      <c r="DL106" s="147">
        <f t="shared" si="302"/>
        <v>3</v>
      </c>
      <c r="DM106" s="147">
        <f t="shared" si="303"/>
        <v>3</v>
      </c>
      <c r="DN106" s="147" t="str">
        <f t="shared" si="304"/>
        <v/>
      </c>
      <c r="DO106" s="147" t="str">
        <f t="shared" si="305"/>
        <v/>
      </c>
      <c r="DP106" s="147">
        <f t="shared" si="306"/>
        <v>3</v>
      </c>
      <c r="DQ106" s="147" t="str">
        <f t="shared" si="307"/>
        <v/>
      </c>
      <c r="DR106" s="147" t="str">
        <f t="shared" si="308"/>
        <v/>
      </c>
      <c r="DS106" s="147">
        <f t="shared" si="309"/>
        <v>3</v>
      </c>
      <c r="DT106" s="147" t="str">
        <f t="shared" si="310"/>
        <v/>
      </c>
      <c r="DU106" s="147">
        <f t="shared" si="311"/>
        <v>3</v>
      </c>
      <c r="DV106" s="147" t="str">
        <f t="shared" si="312"/>
        <v/>
      </c>
      <c r="DW106" s="147">
        <f t="shared" si="313"/>
        <v>3</v>
      </c>
      <c r="DX106" s="147">
        <f t="shared" si="314"/>
        <v>3</v>
      </c>
      <c r="DY106" s="147">
        <f t="shared" si="315"/>
        <v>3</v>
      </c>
      <c r="DZ106" s="147">
        <f t="shared" si="316"/>
        <v>3</v>
      </c>
      <c r="EA106" s="147">
        <f t="shared" si="317"/>
        <v>3</v>
      </c>
      <c r="EB106" s="147">
        <f t="shared" si="318"/>
        <v>3</v>
      </c>
      <c r="EC106" s="147" t="str">
        <f t="shared" si="319"/>
        <v/>
      </c>
      <c r="ED106" s="147" t="str">
        <f t="shared" si="320"/>
        <v/>
      </c>
      <c r="EE106" s="147" t="str">
        <f t="shared" si="321"/>
        <v/>
      </c>
      <c r="EF106" s="147" t="str">
        <f t="shared" si="322"/>
        <v/>
      </c>
      <c r="EG106" s="147" t="str">
        <f t="shared" si="323"/>
        <v/>
      </c>
      <c r="EH106" s="147" t="str">
        <f t="shared" si="324"/>
        <v/>
      </c>
      <c r="EJ106" s="30" t="str">
        <f>'1.4-ATT&amp;CK Overlay'!D103</f>
        <v>No</v>
      </c>
      <c r="EK106" s="31" t="str">
        <f>'1.4-ATT&amp;CK Overlay'!E103</f>
        <v>No</v>
      </c>
      <c r="EL106" s="31" t="str">
        <f>'1.4-ATT&amp;CK Overlay'!F103</f>
        <v>No</v>
      </c>
      <c r="EM106" s="31" t="str">
        <f>'1.4-ATT&amp;CK Overlay'!G103</f>
        <v>Yes</v>
      </c>
      <c r="EN106" s="32" t="str">
        <f>'1.4-ATT&amp;CK Overlay'!H103</f>
        <v>Yes</v>
      </c>
      <c r="EO106" s="30" t="str">
        <f>'1.4-ATT&amp;CK Overlay'!I103</f>
        <v>Yes</v>
      </c>
      <c r="EP106" s="31" t="str">
        <f>'1.4-ATT&amp;CK Overlay'!J103</f>
        <v>No</v>
      </c>
      <c r="EQ106" s="31" t="str">
        <f>'1.4-ATT&amp;CK Overlay'!K103</f>
        <v>Yes</v>
      </c>
      <c r="ER106" s="31" t="str">
        <f>'1.4-ATT&amp;CK Overlay'!L103</f>
        <v>No</v>
      </c>
      <c r="ES106" s="31" t="str">
        <f>'1.4-ATT&amp;CK Overlay'!M103</f>
        <v>Yes</v>
      </c>
      <c r="ET106" s="31" t="str">
        <f>'1.4-ATT&amp;CK Overlay'!N103</f>
        <v>No</v>
      </c>
      <c r="EU106" s="31" t="str">
        <f>'1.4-ATT&amp;CK Overlay'!O103</f>
        <v>Yes</v>
      </c>
      <c r="EV106" s="31" t="str">
        <f>'1.4-ATT&amp;CK Overlay'!P103</f>
        <v>Yes</v>
      </c>
      <c r="EW106" s="31" t="str">
        <f>'1.4-ATT&amp;CK Overlay'!Q103</f>
        <v>Yes</v>
      </c>
      <c r="EX106" s="31" t="str">
        <f>'1.4-ATT&amp;CK Overlay'!R103</f>
        <v>Yes</v>
      </c>
      <c r="EY106" s="31" t="str">
        <f>'1.4-ATT&amp;CK Overlay'!S103</f>
        <v>Yes</v>
      </c>
      <c r="EZ106" s="31" t="str">
        <f>'1.4-ATT&amp;CK Overlay'!T103</f>
        <v>Yes</v>
      </c>
      <c r="FA106" s="31" t="str">
        <f>'1.4-ATT&amp;CK Overlay'!U103</f>
        <v>No</v>
      </c>
      <c r="FB106" s="31" t="str">
        <f>'1.4-ATT&amp;CK Overlay'!V103</f>
        <v>No</v>
      </c>
      <c r="FC106" s="32" t="str">
        <f>'1.4-ATT&amp;CK Overlay'!W103</f>
        <v>No</v>
      </c>
      <c r="FD106" s="30" t="str">
        <f>'1.4-ATT&amp;CK Overlay'!X103</f>
        <v>No</v>
      </c>
      <c r="FE106" s="31" t="str">
        <f>'1.4-ATT&amp;CK Overlay'!Y103</f>
        <v>No</v>
      </c>
      <c r="FF106" s="32" t="str">
        <f>'1.4-ATT&amp;CK Overlay'!Z103</f>
        <v>No</v>
      </c>
      <c r="FG106" s="30" t="str">
        <f>'1.4-ATT&amp;CK Overlay'!AA103</f>
        <v>Yes</v>
      </c>
      <c r="FH106" s="31" t="str">
        <f>'1.4-ATT&amp;CK Overlay'!AB103</f>
        <v>No</v>
      </c>
      <c r="FI106" s="31" t="str">
        <f>'1.4-ATT&amp;CK Overlay'!AC103</f>
        <v>No</v>
      </c>
      <c r="FJ106" s="31" t="str">
        <f>'1.4-ATT&amp;CK Overlay'!AD103</f>
        <v>No</v>
      </c>
      <c r="FK106" s="31" t="str">
        <f>'1.4-ATT&amp;CK Overlay'!AE103</f>
        <v>No</v>
      </c>
      <c r="FL106" s="31" t="str">
        <f>'1.4-ATT&amp;CK Overlay'!AF103</f>
        <v>No</v>
      </c>
      <c r="FM106" s="32" t="str">
        <f>'1.4-ATT&amp;CK Overlay'!AG103</f>
        <v>No</v>
      </c>
      <c r="FN106" s="62" t="str">
        <f>'1.4-ATT&amp;CK Overlay'!AH103</f>
        <v>No</v>
      </c>
      <c r="FO106" s="31" t="str">
        <f>'1.4-ATT&amp;CK Overlay'!AI103</f>
        <v>Yes</v>
      </c>
      <c r="FP106" s="31" t="str">
        <f>'1.4-ATT&amp;CK Overlay'!AJ103</f>
        <v>No</v>
      </c>
      <c r="FQ106" s="31" t="str">
        <f>'1.4-ATT&amp;CK Overlay'!AK103</f>
        <v>Yes</v>
      </c>
      <c r="FR106" s="31" t="str">
        <f>'1.4-ATT&amp;CK Overlay'!AL103</f>
        <v>Yes</v>
      </c>
      <c r="FS106" s="31" t="str">
        <f>'1.4-ATT&amp;CK Overlay'!AM103</f>
        <v>No</v>
      </c>
      <c r="FT106" s="31" t="str">
        <f>'1.4-ATT&amp;CK Overlay'!AN103</f>
        <v>No</v>
      </c>
      <c r="FU106" s="31" t="str">
        <f>'1.4-ATT&amp;CK Overlay'!AO103</f>
        <v>Yes</v>
      </c>
      <c r="FV106" s="31" t="str">
        <f>'1.4-ATT&amp;CK Overlay'!AP103</f>
        <v>No</v>
      </c>
      <c r="FW106" s="72" t="str">
        <f>'1.4-ATT&amp;CK Overlay'!AQ103</f>
        <v>Yes</v>
      </c>
      <c r="FX106" s="30" t="str">
        <f>'1.4-ATT&amp;CK Overlay'!AR103</f>
        <v>No</v>
      </c>
      <c r="FY106" s="31" t="str">
        <f>'1.4-ATT&amp;CK Overlay'!AS103</f>
        <v>Yes</v>
      </c>
      <c r="FZ106" s="31" t="str">
        <f>'1.4-ATT&amp;CK Overlay'!AT103</f>
        <v>Yes</v>
      </c>
      <c r="GA106" s="31" t="str">
        <f>'1.4-ATT&amp;CK Overlay'!AU103</f>
        <v>Yes</v>
      </c>
      <c r="GB106" s="31" t="str">
        <f>'1.4-ATT&amp;CK Overlay'!AV103</f>
        <v>Yes</v>
      </c>
      <c r="GC106" s="31" t="str">
        <f>'1.4-ATT&amp;CK Overlay'!AW103</f>
        <v>No</v>
      </c>
      <c r="GD106" s="31" t="str">
        <f>'1.4-ATT&amp;CK Overlay'!AX103</f>
        <v>Yes</v>
      </c>
      <c r="GE106" s="31" t="str">
        <f>'1.4-ATT&amp;CK Overlay'!AY103</f>
        <v>No</v>
      </c>
      <c r="GF106" s="32" t="str">
        <f>'1.4-ATT&amp;CK Overlay'!AZ103</f>
        <v>Yes</v>
      </c>
      <c r="GG106" s="30" t="str">
        <f>'1.4-ATT&amp;CK Overlay'!BA103</f>
        <v>No</v>
      </c>
      <c r="GH106" s="31" t="str">
        <f>'1.4-ATT&amp;CK Overlay'!BB103</f>
        <v>No</v>
      </c>
      <c r="GI106" s="31" t="str">
        <f>'1.4-ATT&amp;CK Overlay'!BC103</f>
        <v>No</v>
      </c>
      <c r="GJ106" s="32" t="str">
        <f>'1.4-ATT&amp;CK Overlay'!BD103</f>
        <v>No</v>
      </c>
      <c r="GK106" s="30" t="str">
        <f>'1.4-ATT&amp;CK Overlay'!BE103</f>
        <v>No</v>
      </c>
      <c r="GL106" s="31" t="str">
        <f>'1.4-ATT&amp;CK Overlay'!BF103</f>
        <v>No</v>
      </c>
      <c r="GM106" s="31" t="str">
        <f>'1.4-ATT&amp;CK Overlay'!BG103</f>
        <v>No</v>
      </c>
      <c r="GN106" s="31" t="str">
        <f>'1.4-ATT&amp;CK Overlay'!BH103</f>
        <v>No</v>
      </c>
      <c r="GO106" s="32" t="str">
        <f>'1.4-ATT&amp;CK Overlay'!BI103</f>
        <v>No</v>
      </c>
      <c r="GP106" s="30" t="str">
        <f>'1.4-ATT&amp;CK Overlay'!BJ103</f>
        <v>No</v>
      </c>
      <c r="GQ106" s="31" t="str">
        <f>'1.4-ATT&amp;CK Overlay'!BK103</f>
        <v>No</v>
      </c>
      <c r="GR106" s="31" t="str">
        <f>'1.4-ATT&amp;CK Overlay'!BL103</f>
        <v>No</v>
      </c>
      <c r="GS106" s="31" t="str">
        <f>'1.4-ATT&amp;CK Overlay'!BM103</f>
        <v>No</v>
      </c>
      <c r="GT106" s="31" t="str">
        <f>'1.4-ATT&amp;CK Overlay'!BN103</f>
        <v>No</v>
      </c>
      <c r="GU106" s="31" t="str">
        <f>'1.4-ATT&amp;CK Overlay'!BO103</f>
        <v>No</v>
      </c>
      <c r="GV106" s="32" t="str">
        <f>'1.4-ATT&amp;CK Overlay'!BP103</f>
        <v>No</v>
      </c>
      <c r="GX106" s="159" t="str">
        <f>'2.1b-OriginalProduct Visibility'!D102</f>
        <v>Yes</v>
      </c>
      <c r="GY106" s="165" t="str">
        <f>'2.1b-OriginalProduct Visibility'!E102</f>
        <v>Yes</v>
      </c>
      <c r="GZ106" s="165">
        <f>'2.1b-OriginalProduct Visibility'!F102</f>
        <v>0</v>
      </c>
      <c r="HA106" s="165">
        <f>'2.1b-OriginalProduct Visibility'!G102</f>
        <v>0</v>
      </c>
      <c r="HB106" s="165">
        <f>'2.1b-OriginalProduct Visibility'!H102</f>
        <v>0</v>
      </c>
      <c r="HC106" s="165">
        <f>'2.1b-OriginalProduct Visibility'!I102</f>
        <v>0</v>
      </c>
      <c r="HD106" s="165">
        <f>'2.1b-OriginalProduct Visibility'!J102</f>
        <v>0</v>
      </c>
      <c r="HE106" s="165">
        <f>'2.1b-OriginalProduct Visibility'!K102</f>
        <v>0</v>
      </c>
      <c r="HF106" s="165" t="str">
        <f>'2.1b-OriginalProduct Visibility'!L102</f>
        <v>Yes</v>
      </c>
      <c r="HG106" s="165" t="str">
        <f>'2.1b-OriginalProduct Visibility'!M102</f>
        <v>Yes</v>
      </c>
      <c r="HH106" s="165" t="str">
        <f>'2.1b-OriginalProduct Visibility'!N102</f>
        <v>Yes</v>
      </c>
      <c r="HI106" s="166" t="str">
        <f>'2.1b-OriginalProduct Visibility'!O102</f>
        <v>Yes</v>
      </c>
      <c r="HK106" s="178" t="str">
        <f>'2.1a-Agency Visibility'!D102</f>
        <v>Yes</v>
      </c>
      <c r="HL106" s="184">
        <f>'2.1a-Agency Visibility'!E102</f>
        <v>0</v>
      </c>
      <c r="HM106" s="184">
        <f>'2.1a-Agency Visibility'!F102</f>
        <v>0</v>
      </c>
      <c r="HN106" s="184">
        <f>'2.1a-Agency Visibility'!G102</f>
        <v>0</v>
      </c>
      <c r="HO106" s="184">
        <f>'2.1a-Agency Visibility'!H102</f>
        <v>0</v>
      </c>
      <c r="HP106" s="184">
        <f>'2.1a-Agency Visibility'!I102</f>
        <v>0</v>
      </c>
      <c r="HQ106" s="184">
        <f>'2.1a-Agency Visibility'!J102</f>
        <v>0</v>
      </c>
      <c r="HR106" s="184">
        <f>'2.1a-Agency Visibility'!K102</f>
        <v>0</v>
      </c>
      <c r="HS106" s="184" t="str">
        <f>'2.1a-Agency Visibility'!L102</f>
        <v>Yes</v>
      </c>
      <c r="HT106" s="184">
        <f>'2.1a-Agency Visibility'!M102</f>
        <v>0</v>
      </c>
      <c r="HU106" s="184" t="str">
        <f>'2.1a-Agency Visibility'!N102</f>
        <v>Yes</v>
      </c>
      <c r="HV106" s="185">
        <f>'2.1a-Agency Visibility'!O102</f>
        <v>0</v>
      </c>
    </row>
    <row r="107" spans="1:235" ht="15" customHeight="1" x14ac:dyDescent="0.4">
      <c r="A107" s="1"/>
      <c r="B107" s="1"/>
      <c r="C107" s="1"/>
    </row>
    <row r="108" spans="1:235" ht="15" customHeight="1" x14ac:dyDescent="0.4">
      <c r="A108" s="1"/>
      <c r="B108" s="1"/>
      <c r="C108" s="1"/>
    </row>
    <row r="109" spans="1:235" ht="15" customHeight="1" x14ac:dyDescent="0.4">
      <c r="A109" s="1"/>
      <c r="B109" s="1"/>
      <c r="C109" s="1"/>
    </row>
    <row r="110" spans="1:235" ht="15" customHeight="1" x14ac:dyDescent="0.4">
      <c r="A110" s="1"/>
      <c r="B110" s="1"/>
      <c r="C110" s="1"/>
    </row>
    <row r="111" spans="1:235" ht="15" customHeight="1" x14ac:dyDescent="0.4">
      <c r="A111" s="1"/>
      <c r="B111" s="1"/>
      <c r="C111" s="1"/>
    </row>
    <row r="112" spans="1:235" ht="15" customHeight="1" x14ac:dyDescent="0.4">
      <c r="A112" s="1"/>
      <c r="B112" s="1"/>
      <c r="C112" s="1"/>
    </row>
    <row r="113" spans="1:3" ht="15" customHeight="1" x14ac:dyDescent="0.4">
      <c r="A113" s="1"/>
      <c r="B113" s="1"/>
      <c r="C113" s="1"/>
    </row>
  </sheetData>
  <dataConsolidate/>
  <mergeCells count="31">
    <mergeCell ref="HU7:HU8"/>
    <mergeCell ref="HV7:HV8"/>
    <mergeCell ref="HP7:HP8"/>
    <mergeCell ref="HQ7:HQ8"/>
    <mergeCell ref="HR7:HR8"/>
    <mergeCell ref="HS7:HS8"/>
    <mergeCell ref="HT7:HT8"/>
    <mergeCell ref="HM7:HM8"/>
    <mergeCell ref="HN7:HN8"/>
    <mergeCell ref="HO7:HO8"/>
    <mergeCell ref="GX5:GY5"/>
    <mergeCell ref="GZ5:HC5"/>
    <mergeCell ref="HD5:HE5"/>
    <mergeCell ref="HF5:HI5"/>
    <mergeCell ref="HK7:HK8"/>
    <mergeCell ref="A84:A106"/>
    <mergeCell ref="HK5:HL5"/>
    <mergeCell ref="HM5:HP5"/>
    <mergeCell ref="HQ5:HR5"/>
    <mergeCell ref="HS5:HV5"/>
    <mergeCell ref="A5:B6"/>
    <mergeCell ref="C5:C6"/>
    <mergeCell ref="A7:C7"/>
    <mergeCell ref="B9:B16"/>
    <mergeCell ref="A9:A58"/>
    <mergeCell ref="B17:B24"/>
    <mergeCell ref="B25:B32"/>
    <mergeCell ref="B33:B40"/>
    <mergeCell ref="A59:A83"/>
    <mergeCell ref="GX7:HI8"/>
    <mergeCell ref="HL7:HL8"/>
  </mergeCells>
  <conditionalFormatting sqref="ER83:ES83 FU58:FW58 FN11:FT58 FU11:FW56 GQ58:GV58 GP11:GP58 GQ11:GV56 FY58 FX11:FX58 FY11:FY56 GN58:GO58 GN41:GO56 GK11:GM58 GN11:GN40 FK9:FY10 FK11:FM56 FK58:FM58 EP61:ES82 ET61:EV83 EW60:EZ83 EP11:EZ59 EP60:EV60 EO106:FC106 EP105:EZ105 FA11:FC56 FA58:FC58 GP9:GV10 GK59:GV83 GK105:GV105 GK106:GO106 GG58:GJ58 GG11:GJ56 GA11:GF58 GA10:GN10 GA9:GO9 FX106:GF106 FD11:FH58 EP9:FH10 FD59:GF83 FD105:GF105 FG106:FM106 EJ9:EN106 EO84:FC104 GK84:GO104 FX84:GF104 FG84:FM104">
    <cfRule type="containsText" dxfId="59" priority="59" operator="containsText" text="Yes">
      <formula>NOT(ISERROR(SEARCH("Yes",EJ9)))</formula>
    </cfRule>
  </conditionalFormatting>
  <conditionalFormatting sqref="EO9:EO56 EO58:EO82">
    <cfRule type="containsText" dxfId="58" priority="57" operator="containsText" text="Yes">
      <formula>NOT(ISERROR(SEARCH("Yes",EO9)))</formula>
    </cfRule>
  </conditionalFormatting>
  <conditionalFormatting sqref="GP84:GV95 GP97:GV104 GP106:GV106">
    <cfRule type="containsText" dxfId="57" priority="55" operator="containsText" text="Yes">
      <formula>NOT(ISERROR(SEARCH("Yes",GP84)))</formula>
    </cfRule>
  </conditionalFormatting>
  <conditionalFormatting sqref="GG84:GJ95 GG97:GJ104 GG106:GJ106">
    <cfRule type="containsText" dxfId="56" priority="53" operator="containsText" text="Yes">
      <formula>NOT(ISERROR(SEARCH("Yes",GG84)))</formula>
    </cfRule>
  </conditionalFormatting>
  <conditionalFormatting sqref="FN84:FW95 FN97:FW104 FN106:FW106">
    <cfRule type="containsText" dxfId="55" priority="51" operator="containsText" text="Yes">
      <formula>NOT(ISERROR(SEARCH("Yes",FN84)))</formula>
    </cfRule>
  </conditionalFormatting>
  <conditionalFormatting sqref="FD84:FF95 FD97:FF104 FD106:FF106">
    <cfRule type="containsText" dxfId="54" priority="49" operator="containsText" text="Yes">
      <formula>NOT(ISERROR(SEARCH("Yes",FD84)))</formula>
    </cfRule>
  </conditionalFormatting>
  <conditionalFormatting sqref="GH59:GJ83">
    <cfRule type="containsText" dxfId="53" priority="33" operator="containsText" text="Yes">
      <formula>NOT(ISERROR(SEARCH("Yes",GH59)))</formula>
    </cfRule>
  </conditionalFormatting>
  <conditionalFormatting sqref="GP96:GV96">
    <cfRule type="containsText" dxfId="52" priority="47" operator="containsText" text="Yes">
      <formula>NOT(ISERROR(SEARCH("Yes",GP96)))</formula>
    </cfRule>
  </conditionalFormatting>
  <conditionalFormatting sqref="GG96:GJ96">
    <cfRule type="containsText" dxfId="51" priority="45" operator="containsText" text="Yes">
      <formula>NOT(ISERROR(SEARCH("Yes",GG96)))</formula>
    </cfRule>
  </conditionalFormatting>
  <conditionalFormatting sqref="FN96:FW96">
    <cfRule type="containsText" dxfId="50" priority="43" operator="containsText" text="Yes">
      <formula>NOT(ISERROR(SEARCH("Yes",FN96)))</formula>
    </cfRule>
  </conditionalFormatting>
  <conditionalFormatting sqref="FD96:FF96">
    <cfRule type="containsText" dxfId="49" priority="41" operator="containsText" text="Yes">
      <formula>NOT(ISERROR(SEARCH("Yes",FD96)))</formula>
    </cfRule>
  </conditionalFormatting>
  <conditionalFormatting sqref="GG59:GG83">
    <cfRule type="containsText" dxfId="48" priority="39" operator="containsText" text="Yes">
      <formula>NOT(ISERROR(SEARCH("Yes",GG59)))</formula>
    </cfRule>
  </conditionalFormatting>
  <conditionalFormatting sqref="EO83:EQ83">
    <cfRule type="containsText" dxfId="47" priority="37" operator="containsText" text="Yes">
      <formula>NOT(ISERROR(SEARCH("Yes",EO83)))</formula>
    </cfRule>
  </conditionalFormatting>
  <conditionalFormatting sqref="FA59:FC83">
    <cfRule type="containsText" dxfId="46" priority="35" operator="containsText" text="Yes">
      <formula>NOT(ISERROR(SEARCH("Yes",FA59)))</formula>
    </cfRule>
  </conditionalFormatting>
  <conditionalFormatting sqref="EO105">
    <cfRule type="containsText" dxfId="45" priority="31" operator="containsText" text="Yes">
      <formula>NOT(ISERROR(SEARCH("Yes",EO105)))</formula>
    </cfRule>
  </conditionalFormatting>
  <conditionalFormatting sqref="GH105:GJ105">
    <cfRule type="containsText" dxfId="44" priority="25" operator="containsText" text="Yes">
      <formula>NOT(ISERROR(SEARCH("Yes",GH105)))</formula>
    </cfRule>
  </conditionalFormatting>
  <conditionalFormatting sqref="GG105">
    <cfRule type="containsText" dxfId="43" priority="29" operator="containsText" text="Yes">
      <formula>NOT(ISERROR(SEARCH("Yes",GG105)))</formula>
    </cfRule>
  </conditionalFormatting>
  <conditionalFormatting sqref="FA105:FC105">
    <cfRule type="containsText" dxfId="42" priority="27" operator="containsText" text="Yes">
      <formula>NOT(ISERROR(SEARCH("Yes",FA105)))</formula>
    </cfRule>
  </conditionalFormatting>
  <conditionalFormatting sqref="FU57:FW57 GQ57:GV57 FY57 GN57:GO57 FK57:FM57">
    <cfRule type="containsText" dxfId="41" priority="23" operator="containsText" text="Yes">
      <formula>NOT(ISERROR(SEARCH("Yes",FK57)))</formula>
    </cfRule>
  </conditionalFormatting>
  <conditionalFormatting sqref="EO57">
    <cfRule type="containsText" dxfId="40" priority="21" operator="containsText" text="Yes">
      <formula>NOT(ISERROR(SEARCH("Yes",EO57)))</formula>
    </cfRule>
  </conditionalFormatting>
  <conditionalFormatting sqref="GH57:GJ57">
    <cfRule type="containsText" dxfId="39" priority="15" operator="containsText" text="Yes">
      <formula>NOT(ISERROR(SEARCH("Yes",GH57)))</formula>
    </cfRule>
  </conditionalFormatting>
  <conditionalFormatting sqref="GG57">
    <cfRule type="containsText" dxfId="38" priority="19" operator="containsText" text="Yes">
      <formula>NOT(ISERROR(SEARCH("Yes",GG57)))</formula>
    </cfRule>
  </conditionalFormatting>
  <conditionalFormatting sqref="FA57:FC57">
    <cfRule type="containsText" dxfId="37" priority="17" operator="containsText" text="Yes">
      <formula>NOT(ISERROR(SEARCH("Yes",FA57)))</formula>
    </cfRule>
  </conditionalFormatting>
  <conditionalFormatting sqref="FZ58 FZ9:FZ56">
    <cfRule type="containsText" dxfId="36" priority="13" operator="containsText" text="Yes">
      <formula>NOT(ISERROR(SEARCH("Yes",FZ9)))</formula>
    </cfRule>
  </conditionalFormatting>
  <conditionalFormatting sqref="FZ57">
    <cfRule type="containsText" dxfId="35" priority="11" operator="containsText" text="Yes">
      <formula>NOT(ISERROR(SEARCH("Yes",FZ57)))</formula>
    </cfRule>
  </conditionalFormatting>
  <conditionalFormatting sqref="GO10:GO40">
    <cfRule type="containsText" dxfId="34" priority="9" operator="containsText" text="Yes">
      <formula>NOT(ISERROR(SEARCH("Yes",GO10)))</formula>
    </cfRule>
  </conditionalFormatting>
  <conditionalFormatting sqref="FI9:FI56 FI58">
    <cfRule type="containsText" dxfId="33" priority="7" operator="containsText" text="Yes">
      <formula>NOT(ISERROR(SEARCH("Yes",FI9)))</formula>
    </cfRule>
  </conditionalFormatting>
  <conditionalFormatting sqref="FI57">
    <cfRule type="containsText" dxfId="32" priority="5" operator="containsText" text="Yes">
      <formula>NOT(ISERROR(SEARCH("Yes",FI57)))</formula>
    </cfRule>
  </conditionalFormatting>
  <conditionalFormatting sqref="FJ9:FJ56 FJ58">
    <cfRule type="containsText" dxfId="31" priority="3" operator="containsText" text="Yes">
      <formula>NOT(ISERROR(SEARCH("Yes",FJ9)))</formula>
    </cfRule>
  </conditionalFormatting>
  <conditionalFormatting sqref="FJ57">
    <cfRule type="containsText" dxfId="30" priority="1" operator="containsText" text="Yes">
      <formula>NOT(ISERROR(SEARCH("Yes",FJ57)))</formula>
    </cfRule>
  </conditionalFormatting>
  <dataValidations count="1">
    <dataValidation type="list" allowBlank="1" showInputMessage="1" showErrorMessage="1" sqref="EJ9:GV106" xr:uid="{71524B5A-6584-4E1C-93A6-500317843364}">
      <formula1>Mapping</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60" operator="containsText" id="{CFC5F502-7616-4082-9027-5EF4E2A8E562}">
            <xm:f>NOT(ISERROR(SEARCH("-",EJ9)))</xm:f>
            <xm:f>"-"</xm:f>
            <x14:dxf>
              <font>
                <color theme="1"/>
              </font>
              <fill>
                <patternFill>
                  <bgColor theme="0" tint="-4.9989318521683403E-2"/>
                </patternFill>
              </fill>
            </x14:dxf>
          </x14:cfRule>
          <xm:sqref>ER83:ES83 FU58:FW58 FN11:FT58 FU11:FW56 GQ58:GV58 GP11:GP58 GQ11:GV56 FY58 FX11:FX58 FY11:FY56 GN58:GO58 GN41:GO56 GK11:GM58 GN11:GN40 FK9:FY10 FK11:FM56 FK58:FM58 EP61:ES82 ET61:EV83 EW60:EZ83 EP11:EZ59 EP60:EV60 EO106:FC106 EP105:EZ105 FA11:FC56 FA58:FC58 GP9:GV10 GK59:GV83 GK105:GV105 GK106:GO106 GG58:GJ58 GG11:GJ56 GA11:GF58 GA10:GN10 GA9:GO9 FX106:GF106 FD11:FH58 EP9:FH10 FD59:GF83 FD105:GF105 FG106:FM106 EJ9:EN106 EO84:FC104 GK84:GO104 FX84:GF104 FG84:FM104</xm:sqref>
        </x14:conditionalFormatting>
        <x14:conditionalFormatting xmlns:xm="http://schemas.microsoft.com/office/excel/2006/main">
          <x14:cfRule type="containsText" priority="58" operator="containsText" id="{C55E5B88-9C51-4736-9B01-2A0E27A1A37C}">
            <xm:f>NOT(ISERROR(SEARCH("-",EO9)))</xm:f>
            <xm:f>"-"</xm:f>
            <x14:dxf>
              <font>
                <color theme="1"/>
              </font>
              <fill>
                <patternFill>
                  <bgColor theme="0" tint="-4.9989318521683403E-2"/>
                </patternFill>
              </fill>
            </x14:dxf>
          </x14:cfRule>
          <xm:sqref>EO9:EO56 EO58:EO82</xm:sqref>
        </x14:conditionalFormatting>
        <x14:conditionalFormatting xmlns:xm="http://schemas.microsoft.com/office/excel/2006/main">
          <x14:cfRule type="containsText" priority="56" operator="containsText" id="{DEE135CB-316B-4A8B-ABB2-140E1DEA2470}">
            <xm:f>NOT(ISERROR(SEARCH("-",GP84)))</xm:f>
            <xm:f>"-"</xm:f>
            <x14:dxf>
              <font>
                <color theme="1"/>
              </font>
              <fill>
                <patternFill>
                  <bgColor theme="0" tint="-4.9989318521683403E-2"/>
                </patternFill>
              </fill>
            </x14:dxf>
          </x14:cfRule>
          <xm:sqref>GP84:GV95 GP97:GV104 GP106:GV106</xm:sqref>
        </x14:conditionalFormatting>
        <x14:conditionalFormatting xmlns:xm="http://schemas.microsoft.com/office/excel/2006/main">
          <x14:cfRule type="containsText" priority="54" operator="containsText" id="{C3E91843-5578-4616-B558-5F4495650542}">
            <xm:f>NOT(ISERROR(SEARCH("-",GG84)))</xm:f>
            <xm:f>"-"</xm:f>
            <x14:dxf>
              <font>
                <color theme="1"/>
              </font>
              <fill>
                <patternFill>
                  <bgColor theme="0" tint="-4.9989318521683403E-2"/>
                </patternFill>
              </fill>
            </x14:dxf>
          </x14:cfRule>
          <xm:sqref>GG84:GJ95 GG97:GJ104 GG106:GJ106</xm:sqref>
        </x14:conditionalFormatting>
        <x14:conditionalFormatting xmlns:xm="http://schemas.microsoft.com/office/excel/2006/main">
          <x14:cfRule type="containsText" priority="52" operator="containsText" id="{0CEE78C3-CECC-4F14-B479-143C9FE8F118}">
            <xm:f>NOT(ISERROR(SEARCH("-",FN84)))</xm:f>
            <xm:f>"-"</xm:f>
            <x14:dxf>
              <font>
                <color theme="1"/>
              </font>
              <fill>
                <patternFill>
                  <bgColor theme="0" tint="-4.9989318521683403E-2"/>
                </patternFill>
              </fill>
            </x14:dxf>
          </x14:cfRule>
          <xm:sqref>FN84:FW95 FN97:FW104 FN106:FW106</xm:sqref>
        </x14:conditionalFormatting>
        <x14:conditionalFormatting xmlns:xm="http://schemas.microsoft.com/office/excel/2006/main">
          <x14:cfRule type="containsText" priority="50" operator="containsText" id="{A4603E80-3DD4-4353-BA6F-8FCBC904FA34}">
            <xm:f>NOT(ISERROR(SEARCH("-",FD84)))</xm:f>
            <xm:f>"-"</xm:f>
            <x14:dxf>
              <font>
                <color theme="1"/>
              </font>
              <fill>
                <patternFill>
                  <bgColor theme="0" tint="-4.9989318521683403E-2"/>
                </patternFill>
              </fill>
            </x14:dxf>
          </x14:cfRule>
          <xm:sqref>FD84:FF95 FD97:FF104 FD106:FF106</xm:sqref>
        </x14:conditionalFormatting>
        <x14:conditionalFormatting xmlns:xm="http://schemas.microsoft.com/office/excel/2006/main">
          <x14:cfRule type="containsText" priority="48" operator="containsText" id="{743A7D24-3EEE-49FD-A54F-4BACA195B55A}">
            <xm:f>NOT(ISERROR(SEARCH("-",GP96)))</xm:f>
            <xm:f>"-"</xm:f>
            <x14:dxf>
              <font>
                <color theme="1"/>
              </font>
              <fill>
                <patternFill>
                  <bgColor theme="0" tint="-4.9989318521683403E-2"/>
                </patternFill>
              </fill>
            </x14:dxf>
          </x14:cfRule>
          <xm:sqref>GP96:GV96</xm:sqref>
        </x14:conditionalFormatting>
        <x14:conditionalFormatting xmlns:xm="http://schemas.microsoft.com/office/excel/2006/main">
          <x14:cfRule type="containsText" priority="46" operator="containsText" id="{DF5C2424-5F71-4160-8F1B-DC17869DAF8C}">
            <xm:f>NOT(ISERROR(SEARCH("-",GG96)))</xm:f>
            <xm:f>"-"</xm:f>
            <x14:dxf>
              <font>
                <color theme="1"/>
              </font>
              <fill>
                <patternFill>
                  <bgColor theme="0" tint="-4.9989318521683403E-2"/>
                </patternFill>
              </fill>
            </x14:dxf>
          </x14:cfRule>
          <xm:sqref>GG96:GJ96</xm:sqref>
        </x14:conditionalFormatting>
        <x14:conditionalFormatting xmlns:xm="http://schemas.microsoft.com/office/excel/2006/main">
          <x14:cfRule type="containsText" priority="44" operator="containsText" id="{602F779A-E879-4E50-9BA4-0636774ED0D9}">
            <xm:f>NOT(ISERROR(SEARCH("-",FN96)))</xm:f>
            <xm:f>"-"</xm:f>
            <x14:dxf>
              <font>
                <color theme="1"/>
              </font>
              <fill>
                <patternFill>
                  <bgColor theme="0" tint="-4.9989318521683403E-2"/>
                </patternFill>
              </fill>
            </x14:dxf>
          </x14:cfRule>
          <xm:sqref>FN96:FW96</xm:sqref>
        </x14:conditionalFormatting>
        <x14:conditionalFormatting xmlns:xm="http://schemas.microsoft.com/office/excel/2006/main">
          <x14:cfRule type="containsText" priority="42" operator="containsText" id="{C1945992-EFFE-464C-B08D-153065EF039C}">
            <xm:f>NOT(ISERROR(SEARCH("-",FD96)))</xm:f>
            <xm:f>"-"</xm:f>
            <x14:dxf>
              <font>
                <color theme="1"/>
              </font>
              <fill>
                <patternFill>
                  <bgColor theme="0" tint="-4.9989318521683403E-2"/>
                </patternFill>
              </fill>
            </x14:dxf>
          </x14:cfRule>
          <xm:sqref>FD96:FF96</xm:sqref>
        </x14:conditionalFormatting>
        <x14:conditionalFormatting xmlns:xm="http://schemas.microsoft.com/office/excel/2006/main">
          <x14:cfRule type="containsText" priority="40" operator="containsText" id="{8337861A-BA72-4186-9808-D630C60B6081}">
            <xm:f>NOT(ISERROR(SEARCH("-",GG59)))</xm:f>
            <xm:f>"-"</xm:f>
            <x14:dxf>
              <font>
                <color theme="1"/>
              </font>
              <fill>
                <patternFill>
                  <bgColor theme="0" tint="-4.9989318521683403E-2"/>
                </patternFill>
              </fill>
            </x14:dxf>
          </x14:cfRule>
          <xm:sqref>GG59:GG83</xm:sqref>
        </x14:conditionalFormatting>
        <x14:conditionalFormatting xmlns:xm="http://schemas.microsoft.com/office/excel/2006/main">
          <x14:cfRule type="containsText" priority="38" operator="containsText" id="{6840695F-68A4-47C6-8CA8-C1C090A4BAD6}">
            <xm:f>NOT(ISERROR(SEARCH("-",EO83)))</xm:f>
            <xm:f>"-"</xm:f>
            <x14:dxf>
              <font>
                <color theme="1"/>
              </font>
              <fill>
                <patternFill>
                  <bgColor theme="0" tint="-4.9989318521683403E-2"/>
                </patternFill>
              </fill>
            </x14:dxf>
          </x14:cfRule>
          <xm:sqref>EO83:EQ83</xm:sqref>
        </x14:conditionalFormatting>
        <x14:conditionalFormatting xmlns:xm="http://schemas.microsoft.com/office/excel/2006/main">
          <x14:cfRule type="containsText" priority="36" operator="containsText" id="{0E326A9C-926E-4739-B8AA-D76A27A25CA0}">
            <xm:f>NOT(ISERROR(SEARCH("-",FA59)))</xm:f>
            <xm:f>"-"</xm:f>
            <x14:dxf>
              <font>
                <color theme="1"/>
              </font>
              <fill>
                <patternFill>
                  <bgColor theme="0" tint="-4.9989318521683403E-2"/>
                </patternFill>
              </fill>
            </x14:dxf>
          </x14:cfRule>
          <xm:sqref>FA59:FC83</xm:sqref>
        </x14:conditionalFormatting>
        <x14:conditionalFormatting xmlns:xm="http://schemas.microsoft.com/office/excel/2006/main">
          <x14:cfRule type="containsText" priority="34" operator="containsText" id="{25F2F7B9-0ABF-4AFA-9D43-A78B15531F9F}">
            <xm:f>NOT(ISERROR(SEARCH("-",GH59)))</xm:f>
            <xm:f>"-"</xm:f>
            <x14:dxf>
              <font>
                <color theme="1"/>
              </font>
              <fill>
                <patternFill>
                  <bgColor theme="0" tint="-4.9989318521683403E-2"/>
                </patternFill>
              </fill>
            </x14:dxf>
          </x14:cfRule>
          <xm:sqref>GH59:GJ83</xm:sqref>
        </x14:conditionalFormatting>
        <x14:conditionalFormatting xmlns:xm="http://schemas.microsoft.com/office/excel/2006/main">
          <x14:cfRule type="containsText" priority="32" operator="containsText" id="{C4BE0012-2ACE-489C-A3E5-11F9DEE723C5}">
            <xm:f>NOT(ISERROR(SEARCH("-",EO105)))</xm:f>
            <xm:f>"-"</xm:f>
            <x14:dxf>
              <font>
                <color theme="1"/>
              </font>
              <fill>
                <patternFill>
                  <bgColor theme="0" tint="-4.9989318521683403E-2"/>
                </patternFill>
              </fill>
            </x14:dxf>
          </x14:cfRule>
          <xm:sqref>EO105</xm:sqref>
        </x14:conditionalFormatting>
        <x14:conditionalFormatting xmlns:xm="http://schemas.microsoft.com/office/excel/2006/main">
          <x14:cfRule type="containsText" priority="30" operator="containsText" id="{C66CEB8F-6309-4D47-871C-61FE5AA68602}">
            <xm:f>NOT(ISERROR(SEARCH("-",GG105)))</xm:f>
            <xm:f>"-"</xm:f>
            <x14:dxf>
              <font>
                <color theme="1"/>
              </font>
              <fill>
                <patternFill>
                  <bgColor theme="0" tint="-4.9989318521683403E-2"/>
                </patternFill>
              </fill>
            </x14:dxf>
          </x14:cfRule>
          <xm:sqref>GG105</xm:sqref>
        </x14:conditionalFormatting>
        <x14:conditionalFormatting xmlns:xm="http://schemas.microsoft.com/office/excel/2006/main">
          <x14:cfRule type="containsText" priority="28" operator="containsText" id="{A150BB27-4757-4120-A2A2-6DE3F504BF77}">
            <xm:f>NOT(ISERROR(SEARCH("-",FA105)))</xm:f>
            <xm:f>"-"</xm:f>
            <x14:dxf>
              <font>
                <color theme="1"/>
              </font>
              <fill>
                <patternFill>
                  <bgColor theme="0" tint="-4.9989318521683403E-2"/>
                </patternFill>
              </fill>
            </x14:dxf>
          </x14:cfRule>
          <xm:sqref>FA105:FC105</xm:sqref>
        </x14:conditionalFormatting>
        <x14:conditionalFormatting xmlns:xm="http://schemas.microsoft.com/office/excel/2006/main">
          <x14:cfRule type="containsText" priority="26" operator="containsText" id="{FCE504FA-C4E3-484D-B4C9-B21AC045AC36}">
            <xm:f>NOT(ISERROR(SEARCH("-",GH105)))</xm:f>
            <xm:f>"-"</xm:f>
            <x14:dxf>
              <font>
                <color theme="1"/>
              </font>
              <fill>
                <patternFill>
                  <bgColor theme="0" tint="-4.9989318521683403E-2"/>
                </patternFill>
              </fill>
            </x14:dxf>
          </x14:cfRule>
          <xm:sqref>GH105:GJ105</xm:sqref>
        </x14:conditionalFormatting>
        <x14:conditionalFormatting xmlns:xm="http://schemas.microsoft.com/office/excel/2006/main">
          <x14:cfRule type="containsText" priority="24" operator="containsText" id="{DB2B5F0B-5E41-4AED-9951-592ED8721AF9}">
            <xm:f>NOT(ISERROR(SEARCH("-",FK57)))</xm:f>
            <xm:f>"-"</xm:f>
            <x14:dxf>
              <font>
                <color theme="1"/>
              </font>
              <fill>
                <patternFill>
                  <bgColor theme="0" tint="-4.9989318521683403E-2"/>
                </patternFill>
              </fill>
            </x14:dxf>
          </x14:cfRule>
          <xm:sqref>FU57:FW57 GQ57:GV57 FY57 GN57:GO57 FK57:FM57</xm:sqref>
        </x14:conditionalFormatting>
        <x14:conditionalFormatting xmlns:xm="http://schemas.microsoft.com/office/excel/2006/main">
          <x14:cfRule type="containsText" priority="22" operator="containsText" id="{0CBCD468-4458-4625-8DE4-2D2E9D94E758}">
            <xm:f>NOT(ISERROR(SEARCH("-",EO57)))</xm:f>
            <xm:f>"-"</xm:f>
            <x14:dxf>
              <font>
                <color theme="1"/>
              </font>
              <fill>
                <patternFill>
                  <bgColor theme="0" tint="-4.9989318521683403E-2"/>
                </patternFill>
              </fill>
            </x14:dxf>
          </x14:cfRule>
          <xm:sqref>EO57</xm:sqref>
        </x14:conditionalFormatting>
        <x14:conditionalFormatting xmlns:xm="http://schemas.microsoft.com/office/excel/2006/main">
          <x14:cfRule type="containsText" priority="20" operator="containsText" id="{3379897C-89A9-4878-97BC-3CD0AA5DADFB}">
            <xm:f>NOT(ISERROR(SEARCH("-",GG57)))</xm:f>
            <xm:f>"-"</xm:f>
            <x14:dxf>
              <font>
                <color theme="1"/>
              </font>
              <fill>
                <patternFill>
                  <bgColor theme="0" tint="-4.9989318521683403E-2"/>
                </patternFill>
              </fill>
            </x14:dxf>
          </x14:cfRule>
          <xm:sqref>GG57</xm:sqref>
        </x14:conditionalFormatting>
        <x14:conditionalFormatting xmlns:xm="http://schemas.microsoft.com/office/excel/2006/main">
          <x14:cfRule type="containsText" priority="18" operator="containsText" id="{40276404-A443-47CD-A440-1D82763F8016}">
            <xm:f>NOT(ISERROR(SEARCH("-",FA57)))</xm:f>
            <xm:f>"-"</xm:f>
            <x14:dxf>
              <font>
                <color theme="1"/>
              </font>
              <fill>
                <patternFill>
                  <bgColor theme="0" tint="-4.9989318521683403E-2"/>
                </patternFill>
              </fill>
            </x14:dxf>
          </x14:cfRule>
          <xm:sqref>FA57:FC57</xm:sqref>
        </x14:conditionalFormatting>
        <x14:conditionalFormatting xmlns:xm="http://schemas.microsoft.com/office/excel/2006/main">
          <x14:cfRule type="containsText" priority="16" operator="containsText" id="{A84A561F-EC66-44F4-9CFD-73B211487D27}">
            <xm:f>NOT(ISERROR(SEARCH("-",GH57)))</xm:f>
            <xm:f>"-"</xm:f>
            <x14:dxf>
              <font>
                <color theme="1"/>
              </font>
              <fill>
                <patternFill>
                  <bgColor theme="0" tint="-4.9989318521683403E-2"/>
                </patternFill>
              </fill>
            </x14:dxf>
          </x14:cfRule>
          <xm:sqref>GH57:GJ57</xm:sqref>
        </x14:conditionalFormatting>
        <x14:conditionalFormatting xmlns:xm="http://schemas.microsoft.com/office/excel/2006/main">
          <x14:cfRule type="containsText" priority="14" operator="containsText" id="{5045E40E-3F71-41A3-810E-5A0080488C5B}">
            <xm:f>NOT(ISERROR(SEARCH("-",FZ9)))</xm:f>
            <xm:f>"-"</xm:f>
            <x14:dxf>
              <font>
                <color theme="1"/>
              </font>
              <fill>
                <patternFill>
                  <bgColor theme="0" tint="-4.9989318521683403E-2"/>
                </patternFill>
              </fill>
            </x14:dxf>
          </x14:cfRule>
          <xm:sqref>FZ58 FZ9:FZ56</xm:sqref>
        </x14:conditionalFormatting>
        <x14:conditionalFormatting xmlns:xm="http://schemas.microsoft.com/office/excel/2006/main">
          <x14:cfRule type="containsText" priority="12" operator="containsText" id="{40433706-15F6-47B5-A27D-9745DAEC86B7}">
            <xm:f>NOT(ISERROR(SEARCH("-",FZ57)))</xm:f>
            <xm:f>"-"</xm:f>
            <x14:dxf>
              <font>
                <color theme="1"/>
              </font>
              <fill>
                <patternFill>
                  <bgColor theme="0" tint="-4.9989318521683403E-2"/>
                </patternFill>
              </fill>
            </x14:dxf>
          </x14:cfRule>
          <xm:sqref>FZ57</xm:sqref>
        </x14:conditionalFormatting>
        <x14:conditionalFormatting xmlns:xm="http://schemas.microsoft.com/office/excel/2006/main">
          <x14:cfRule type="containsText" priority="10" operator="containsText" id="{2604510A-BE77-4AC2-9DB5-BF57382AF1B7}">
            <xm:f>NOT(ISERROR(SEARCH("-",GO10)))</xm:f>
            <xm:f>"-"</xm:f>
            <x14:dxf>
              <font>
                <color theme="1"/>
              </font>
              <fill>
                <patternFill>
                  <bgColor theme="0" tint="-4.9989318521683403E-2"/>
                </patternFill>
              </fill>
            </x14:dxf>
          </x14:cfRule>
          <xm:sqref>GO10:GO40</xm:sqref>
        </x14:conditionalFormatting>
        <x14:conditionalFormatting xmlns:xm="http://schemas.microsoft.com/office/excel/2006/main">
          <x14:cfRule type="containsText" priority="8" operator="containsText" id="{B93E0628-8D62-42A5-B529-9B62AEEBF307}">
            <xm:f>NOT(ISERROR(SEARCH("-",FI9)))</xm:f>
            <xm:f>"-"</xm:f>
            <x14:dxf>
              <font>
                <color theme="1"/>
              </font>
              <fill>
                <patternFill>
                  <bgColor theme="0" tint="-4.9989318521683403E-2"/>
                </patternFill>
              </fill>
            </x14:dxf>
          </x14:cfRule>
          <xm:sqref>FI9:FI56 FI58</xm:sqref>
        </x14:conditionalFormatting>
        <x14:conditionalFormatting xmlns:xm="http://schemas.microsoft.com/office/excel/2006/main">
          <x14:cfRule type="containsText" priority="6" operator="containsText" id="{BE5E36B5-F8F1-4B3C-8378-F6BAFE967BC7}">
            <xm:f>NOT(ISERROR(SEARCH("-",FI57)))</xm:f>
            <xm:f>"-"</xm:f>
            <x14:dxf>
              <font>
                <color theme="1"/>
              </font>
              <fill>
                <patternFill>
                  <bgColor theme="0" tint="-4.9989318521683403E-2"/>
                </patternFill>
              </fill>
            </x14:dxf>
          </x14:cfRule>
          <xm:sqref>FI57</xm:sqref>
        </x14:conditionalFormatting>
        <x14:conditionalFormatting xmlns:xm="http://schemas.microsoft.com/office/excel/2006/main">
          <x14:cfRule type="containsText" priority="4" operator="containsText" id="{71E46CC6-C986-46A8-ADA5-95A74A46FCFE}">
            <xm:f>NOT(ISERROR(SEARCH("-",FJ9)))</xm:f>
            <xm:f>"-"</xm:f>
            <x14:dxf>
              <font>
                <color theme="1"/>
              </font>
              <fill>
                <patternFill>
                  <bgColor theme="0" tint="-4.9989318521683403E-2"/>
                </patternFill>
              </fill>
            </x14:dxf>
          </x14:cfRule>
          <xm:sqref>FJ9:FJ56 FJ58</xm:sqref>
        </x14:conditionalFormatting>
        <x14:conditionalFormatting xmlns:xm="http://schemas.microsoft.com/office/excel/2006/main">
          <x14:cfRule type="containsText" priority="2" operator="containsText" id="{C172C7E2-61FF-4101-A449-D4FA993B823E}">
            <xm:f>NOT(ISERROR(SEARCH("-",FJ57)))</xm:f>
            <xm:f>"-"</xm:f>
            <x14:dxf>
              <font>
                <color theme="1"/>
              </font>
              <fill>
                <patternFill>
                  <bgColor theme="0" tint="-4.9989318521683403E-2"/>
                </patternFill>
              </fill>
            </x14:dxf>
          </x14:cfRule>
          <xm:sqref>FJ57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
  <sheetViews>
    <sheetView workbookViewId="0">
      <selection activeCell="A2" sqref="A2:A4"/>
    </sheetView>
  </sheetViews>
  <sheetFormatPr defaultColWidth="8.84375" defaultRowHeight="15" x14ac:dyDescent="0.4"/>
  <sheetData>
    <row r="1" spans="1:1" x14ac:dyDescent="0.4">
      <c r="A1" t="s">
        <v>3447</v>
      </c>
    </row>
    <row r="2" spans="1:1" x14ac:dyDescent="0.4">
      <c r="A2" s="22" t="s">
        <v>3448</v>
      </c>
    </row>
    <row r="3" spans="1:1" x14ac:dyDescent="0.4">
      <c r="A3" s="23" t="s">
        <v>225</v>
      </c>
    </row>
    <row r="4" spans="1:1" x14ac:dyDescent="0.4">
      <c r="A4" s="23" t="s">
        <v>226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d8b69c-f9b1-4ef3-a86f-ec1d23774641">
      <Terms xmlns="http://schemas.microsoft.com/office/infopath/2007/PartnerControls"/>
    </lcf76f155ced4ddcb4097134ff3c332f>
    <TaxCatchAll xmlns="e30a27f4-f0eb-4208-aa4e-592028b31112" xsi:nil="true"/>
    <SharedWithUsers xmlns="e30a27f4-f0eb-4208-aa4e-592028b3111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62FC1D82125D344BD5F485EC664CC01" ma:contentTypeVersion="13" ma:contentTypeDescription="Create a new document." ma:contentTypeScope="" ma:versionID="4b41fa0f85b07c89c8ee2d6bf1990a99">
  <xsd:schema xmlns:xsd="http://www.w3.org/2001/XMLSchema" xmlns:xs="http://www.w3.org/2001/XMLSchema" xmlns:p="http://schemas.microsoft.com/office/2006/metadata/properties" xmlns:ns2="bad8b69c-f9b1-4ef3-a86f-ec1d23774641" xmlns:ns3="e30a27f4-f0eb-4208-aa4e-592028b31112" targetNamespace="http://schemas.microsoft.com/office/2006/metadata/properties" ma:root="true" ma:fieldsID="ae69110721f7bb117025b81b84e50507" ns2:_="" ns3:_="">
    <xsd:import namespace="bad8b69c-f9b1-4ef3-a86f-ec1d23774641"/>
    <xsd:import namespace="e30a27f4-f0eb-4208-aa4e-592028b311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b69c-f9b1-4ef3-a86f-ec1d237746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9b6b14-b2e9-4229-8a92-3cede8e59735"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0a27f4-f0eb-4208-aa4e-592028b311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0bdfa2f-2a15-47e0-b2a5-bb697fe6a118}" ma:internalName="TaxCatchAll" ma:showField="CatchAllData" ma:web="e30a27f4-f0eb-4208-aa4e-592028b311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BE3A4-BFA8-4108-9401-A16EDA46F697}">
  <ds:schemaRefs>
    <ds:schemaRef ds:uri="http://schemas.microsoft.com/DataMashup"/>
  </ds:schemaRefs>
</ds:datastoreItem>
</file>

<file path=customXml/itemProps2.xml><?xml version="1.0" encoding="utf-8"?>
<ds:datastoreItem xmlns:ds="http://schemas.openxmlformats.org/officeDocument/2006/customXml" ds:itemID="{F775B1E5-ADE6-4D7E-9901-0A84D5157404}">
  <ds:schemaRefs>
    <ds:schemaRef ds:uri="http://schemas.microsoft.com/office/2006/metadata/properties"/>
    <ds:schemaRef ds:uri="http://schemas.microsoft.com/office/infopath/2007/PartnerControls"/>
    <ds:schemaRef ds:uri="bad8b69c-f9b1-4ef3-a86f-ec1d23774641"/>
    <ds:schemaRef ds:uri="e30a27f4-f0eb-4208-aa4e-592028b31112"/>
  </ds:schemaRefs>
</ds:datastoreItem>
</file>

<file path=customXml/itemProps3.xml><?xml version="1.0" encoding="utf-8"?>
<ds:datastoreItem xmlns:ds="http://schemas.openxmlformats.org/officeDocument/2006/customXml" ds:itemID="{D90B09BD-6644-4DC6-A54B-2FAFD2580EE9}">
  <ds:schemaRefs>
    <ds:schemaRef ds:uri="http://schemas.microsoft.com/sharepoint/v3/contenttype/forms"/>
  </ds:schemaRefs>
</ds:datastoreItem>
</file>

<file path=customXml/itemProps4.xml><?xml version="1.0" encoding="utf-8"?>
<ds:datastoreItem xmlns:ds="http://schemas.openxmlformats.org/officeDocument/2006/customXml" ds:itemID="{61898AE4-0621-4AA8-A65C-CFB3DCBFD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b69c-f9b1-4ef3-a86f-ec1d23774641"/>
    <ds:schemaRef ds:uri="e30a27f4-f0eb-4208-aa4e-592028b31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1.1-Scope</vt:lpstr>
      <vt:lpstr>1.2-Visibility Data</vt:lpstr>
      <vt:lpstr>1.3-ATT&amp;CK Matrix</vt:lpstr>
      <vt:lpstr>1.3-ATT&amp;CK Sub-Techniques</vt:lpstr>
      <vt:lpstr>1.4-ATT&amp;CK Overlay</vt:lpstr>
      <vt:lpstr>1.5-Visibility Surface Map</vt:lpstr>
      <vt:lpstr>2.1a-Agency Visibility</vt:lpstr>
      <vt:lpstr>2.2a-Agency Coverage Map</vt:lpstr>
      <vt:lpstr>2.1-CISA Visibility Requirement</vt:lpstr>
      <vt:lpstr>2.1b-OriginalProduct Visibility</vt:lpstr>
      <vt:lpstr>2.1b-CISA's Template</vt:lpstr>
      <vt:lpstr>2.1b-M365 Visibility Template</vt:lpstr>
      <vt:lpstr>2.1b-MSTemplate</vt:lpstr>
      <vt:lpstr>2.1b-MSTemplate2</vt:lpstr>
      <vt:lpstr>M365 Audited Services</vt:lpstr>
      <vt:lpstr>Azure Active Directory Audited </vt:lpstr>
      <vt:lpstr>Microsoft Teams Audited Events</vt:lpstr>
      <vt:lpstr>SPO+OD4B Audited Events</vt:lpstr>
      <vt:lpstr>DLP Schema</vt:lpstr>
      <vt:lpstr>Exchange Online Audited Events</vt:lpstr>
      <vt:lpstr>MDCA Governance Log</vt:lpstr>
      <vt:lpstr>Defender for Identity</vt:lpstr>
      <vt:lpstr>Defender for Endpoint Schema</vt:lpstr>
      <vt:lpstr>Dynamics 365 Audited Events</vt:lpstr>
      <vt:lpstr>2.2b-Product Coverage Map</vt:lpstr>
      <vt:lpstr>Visibility Pattern Example</vt:lpstr>
      <vt:lpstr>Data</vt:lpstr>
      <vt:lpstr>Back End</vt:lpstr>
      <vt:lpstr>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Embrey Young</dc:creator>
  <cp:keywords/>
  <dc:description/>
  <cp:lastModifiedBy>YOUNG, EMBREY</cp:lastModifiedBy>
  <cp:revision/>
  <dcterms:created xsi:type="dcterms:W3CDTF">2021-08-17T13:35:08Z</dcterms:created>
  <dcterms:modified xsi:type="dcterms:W3CDTF">2023-06-26T16:54:06Z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0x010100762FC1D82125D344BD5F485EC664CC01</vt:lpwstr>
  </property>
  <property fmtid="{D5CDD505-2E9C-101B-9397-08002B2CF9AE}" pid="3" name="MSIP_Label_a2eef23d-2e95-4428-9a3c-2526d95b164a_Enabled">
    <vt:lpwstr>true</vt:lpwstr>
  </property>
  <property fmtid="{D5CDD505-2E9C-101B-9397-08002B2CF9AE}" pid="4" name="MSIP_Label_a2eef23d-2e95-4428-9a3c-2526d95b164a_SetDate">
    <vt:lpwstr>2022-11-29T13:06:17Z</vt:lpwstr>
  </property>
  <property fmtid="{D5CDD505-2E9C-101B-9397-08002B2CF9AE}" pid="5" name="MSIP_Label_a2eef23d-2e95-4428-9a3c-2526d95b164a_Method">
    <vt:lpwstr>Standard</vt:lpwstr>
  </property>
  <property fmtid="{D5CDD505-2E9C-101B-9397-08002B2CF9AE}" pid="6" name="MSIP_Label_a2eef23d-2e95-4428-9a3c-2526d95b164a_Name">
    <vt:lpwstr>For Official Use Only (FOUO)</vt:lpwstr>
  </property>
  <property fmtid="{D5CDD505-2E9C-101B-9397-08002B2CF9AE}" pid="7" name="MSIP_Label_a2eef23d-2e95-4428-9a3c-2526d95b164a_SiteId">
    <vt:lpwstr>3ccde76c-946d-4a12-bb7a-fc9d0842354a</vt:lpwstr>
  </property>
  <property fmtid="{D5CDD505-2E9C-101B-9397-08002B2CF9AE}" pid="8" name="MSIP_Label_a2eef23d-2e95-4428-9a3c-2526d95b164a_ActionId">
    <vt:lpwstr>c64b6f49-1968-425f-8c5f-ac72d1849b54</vt:lpwstr>
  </property>
  <property fmtid="{D5CDD505-2E9C-101B-9397-08002B2CF9AE}" pid="9" name="MSIP_Label_a2eef23d-2e95-4428-9a3c-2526d95b164a_ContentBits">
    <vt:lpwstr>0</vt:lpwstr>
  </property>
  <property fmtid="{D5CDD505-2E9C-101B-9397-08002B2CF9AE}" pid="10" name="MediaServiceImageTags">
    <vt:lpwstr/>
  </property>
  <property fmtid="{D5CDD505-2E9C-101B-9397-08002B2CF9AE}" pid="11" name="Order">
    <vt:r8>3250200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